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4 水産班\◆問題案件\IQ制度の効率化追加検討【H29、30～】\対外決済一覧表（案）\HP掲載用\HP掲載のためにファイル名を変えています\"/>
    </mc:Choice>
  </mc:AlternateContent>
  <bookViews>
    <workbookView xWindow="0" yWindow="0" windowWidth="20490" windowHeight="6780"/>
  </bookViews>
  <sheets>
    <sheet name="②数量割当て【委託加工あり】" sheetId="2" r:id="rId1"/>
  </sheets>
  <calcPr calcId="162913"/>
</workbook>
</file>

<file path=xl/calcChain.xml><?xml version="1.0" encoding="utf-8"?>
<calcChain xmlns="http://schemas.openxmlformats.org/spreadsheetml/2006/main">
  <c r="T21" i="2" l="1"/>
  <c r="T18" i="2"/>
  <c r="T15" i="2"/>
  <c r="T11" i="2"/>
  <c r="L21" i="2"/>
  <c r="L18" i="2"/>
  <c r="L15" i="2"/>
  <c r="L11" i="2"/>
  <c r="P24" i="2" l="1"/>
  <c r="O24" i="2"/>
  <c r="K24" i="2"/>
  <c r="H24" i="2"/>
  <c r="G24" i="2"/>
  <c r="E24" i="2"/>
  <c r="C24" i="2"/>
  <c r="S21" i="2"/>
  <c r="S18" i="2"/>
  <c r="S15" i="2"/>
  <c r="S11" i="2"/>
  <c r="L24" i="2"/>
  <c r="S24" i="2"/>
  <c r="T24" i="2"/>
</calcChain>
</file>

<file path=xl/sharedStrings.xml><?xml version="1.0" encoding="utf-8"?>
<sst xmlns="http://schemas.openxmlformats.org/spreadsheetml/2006/main" count="65" uniqueCount="58">
  <si>
    <t>輸入承認証（I L）別　輸入通関実績 一覧表</t>
    <rPh sb="19" eb="22">
      <t>イチランヒョウ</t>
    </rPh>
    <phoneticPr fontId="2"/>
  </si>
  <si>
    <t>IQ番号</t>
    <rPh sb="2" eb="4">
      <t>バンゴウ</t>
    </rPh>
    <phoneticPr fontId="2"/>
  </si>
  <si>
    <t>割当数量</t>
    <rPh sb="0" eb="2">
      <t>ワリア</t>
    </rPh>
    <rPh sb="2" eb="4">
      <t>スウリョウ</t>
    </rPh>
    <phoneticPr fontId="2"/>
  </si>
  <si>
    <t>承認数量</t>
    <rPh sb="0" eb="2">
      <t>ショウニン</t>
    </rPh>
    <rPh sb="2" eb="4">
      <t>スウリョウ</t>
    </rPh>
    <phoneticPr fontId="2"/>
  </si>
  <si>
    <t>送金日
（年月日）</t>
    <rPh sb="0" eb="2">
      <t>ソウキン</t>
    </rPh>
    <rPh sb="2" eb="3">
      <t>ヒ</t>
    </rPh>
    <rPh sb="5" eb="8">
      <t>ネンガッピ</t>
    </rPh>
    <phoneticPr fontId="2"/>
  </si>
  <si>
    <t>備考</t>
    <rPh sb="0" eb="2">
      <t>ビコウ</t>
    </rPh>
    <phoneticPr fontId="2"/>
  </si>
  <si>
    <t>通関日
（年月日）</t>
    <rPh sb="0" eb="2">
      <t>ツウカン</t>
    </rPh>
    <rPh sb="2" eb="3">
      <t>ビ</t>
    </rPh>
    <rPh sb="6" eb="9">
      <t>ネンガッピ</t>
    </rPh>
    <phoneticPr fontId="2"/>
  </si>
  <si>
    <t>月単位
の送状数量
の合計
(KGS)</t>
    <rPh sb="1" eb="3">
      <t>タンイ</t>
    </rPh>
    <rPh sb="5" eb="7">
      <t>ソウジョウ</t>
    </rPh>
    <rPh sb="7" eb="9">
      <t>スウリョウ</t>
    </rPh>
    <rPh sb="8" eb="9">
      <t>カンスウ</t>
    </rPh>
    <phoneticPr fontId="2"/>
  </si>
  <si>
    <t>５月計</t>
    <rPh sb="1" eb="2">
      <t>ガツ</t>
    </rPh>
    <rPh sb="2" eb="3">
      <t>ケイ</t>
    </rPh>
    <phoneticPr fontId="2"/>
  </si>
  <si>
    <t>６月計</t>
    <rPh sb="1" eb="2">
      <t>ガツ</t>
    </rPh>
    <rPh sb="2" eb="3">
      <t>ケイ</t>
    </rPh>
    <phoneticPr fontId="2"/>
  </si>
  <si>
    <t>７月計</t>
    <rPh sb="1" eb="2">
      <t>ガツ</t>
    </rPh>
    <rPh sb="2" eb="3">
      <t>ケイ</t>
    </rPh>
    <phoneticPr fontId="2"/>
  </si>
  <si>
    <t>８月計</t>
    <rPh sb="1" eb="2">
      <t>ガツ</t>
    </rPh>
    <rPh sb="2" eb="3">
      <t>ケイ</t>
    </rPh>
    <phoneticPr fontId="2"/>
  </si>
  <si>
    <t>合計</t>
    <rPh sb="0" eb="2">
      <t>ゴウケイ</t>
    </rPh>
    <phoneticPr fontId="2"/>
  </si>
  <si>
    <t>参考様式②</t>
    <rPh sb="0" eb="2">
      <t>サンコウ</t>
    </rPh>
    <rPh sb="2" eb="4">
      <t>ヨウシキ</t>
    </rPh>
    <phoneticPr fontId="2"/>
  </si>
  <si>
    <t>NO.</t>
    <phoneticPr fontId="2"/>
  </si>
  <si>
    <t>輸入割当証明書（ＩＱ）</t>
    <phoneticPr fontId="2"/>
  </si>
  <si>
    <t>輸入承認証（ＩＬ）</t>
    <phoneticPr fontId="2"/>
  </si>
  <si>
    <t>原料分の輸入通関実績</t>
    <rPh sb="0" eb="2">
      <t>ゲンリョウ</t>
    </rPh>
    <rPh sb="2" eb="3">
      <t>ブン</t>
    </rPh>
    <rPh sb="4" eb="6">
      <t>ユニュウ</t>
    </rPh>
    <rPh sb="6" eb="8">
      <t>ツウカン</t>
    </rPh>
    <rPh sb="8" eb="10">
      <t>ジッセキ</t>
    </rPh>
    <phoneticPr fontId="2"/>
  </si>
  <si>
    <t xml:space="preserve">送状数量
</t>
    <rPh sb="0" eb="2">
      <t>オクリジョウ</t>
    </rPh>
    <rPh sb="2" eb="4">
      <t>スウリョウ</t>
    </rPh>
    <rPh sb="3" eb="4">
      <t>カンスウ</t>
    </rPh>
    <phoneticPr fontId="2"/>
  </si>
  <si>
    <t>送金額（加工賃）
＜対外決済＞</t>
    <rPh sb="0" eb="2">
      <t>ソウキン</t>
    </rPh>
    <rPh sb="4" eb="7">
      <t>カコウチン</t>
    </rPh>
    <rPh sb="11" eb="13">
      <t>タイガイ</t>
    </rPh>
    <rPh sb="13" eb="15">
      <t>ケッサイ</t>
    </rPh>
    <phoneticPr fontId="2"/>
  </si>
  <si>
    <t xml:space="preserve">DSC-(AE)-18-5001  
</t>
    <phoneticPr fontId="2"/>
  </si>
  <si>
    <t>①IL(8-IQ)TKY-000100</t>
    <phoneticPr fontId="2"/>
  </si>
  <si>
    <t>原料①</t>
    <rPh sb="0" eb="2">
      <t>ゲンリョウ</t>
    </rPh>
    <phoneticPr fontId="2"/>
  </si>
  <si>
    <t>加工賃①</t>
    <rPh sb="0" eb="3">
      <t>カコウチン</t>
    </rPh>
    <phoneticPr fontId="2"/>
  </si>
  <si>
    <t>原料②</t>
    <phoneticPr fontId="2"/>
  </si>
  <si>
    <t>加工賃②</t>
    <rPh sb="0" eb="3">
      <t>カコウチン</t>
    </rPh>
    <phoneticPr fontId="2"/>
  </si>
  <si>
    <t>原料③</t>
    <phoneticPr fontId="2"/>
  </si>
  <si>
    <t>加工賃③</t>
    <phoneticPr fontId="2"/>
  </si>
  <si>
    <t>原料④</t>
    <phoneticPr fontId="2"/>
  </si>
  <si>
    <t>加工賃④</t>
    <phoneticPr fontId="2"/>
  </si>
  <si>
    <t>原料⑤</t>
    <phoneticPr fontId="2"/>
  </si>
  <si>
    <t>加工賃⑤</t>
    <phoneticPr fontId="2"/>
  </si>
  <si>
    <t>原料⑥</t>
    <phoneticPr fontId="2"/>
  </si>
  <si>
    <t>加工賃⑥</t>
    <phoneticPr fontId="2"/>
  </si>
  <si>
    <t>②IL(8-IQ)TKY-000200</t>
    <phoneticPr fontId="2"/>
  </si>
  <si>
    <t>原料⑦</t>
    <phoneticPr fontId="2"/>
  </si>
  <si>
    <t>加工賃⑦</t>
    <phoneticPr fontId="2"/>
  </si>
  <si>
    <t>原料⑧</t>
    <phoneticPr fontId="2"/>
  </si>
  <si>
    <t>加工賃⑧</t>
    <phoneticPr fontId="2"/>
  </si>
  <si>
    <t>2019/2/30</t>
    <phoneticPr fontId="2"/>
  </si>
  <si>
    <t>原料⑨</t>
    <phoneticPr fontId="2"/>
  </si>
  <si>
    <t>加工賃⑨</t>
    <phoneticPr fontId="2"/>
  </si>
  <si>
    <t>原料⑩</t>
    <phoneticPr fontId="2"/>
  </si>
  <si>
    <t>加工賃⑩</t>
    <phoneticPr fontId="2"/>
  </si>
  <si>
    <t xml:space="preserve"> </t>
    <phoneticPr fontId="2"/>
  </si>
  <si>
    <t>（記載例）</t>
    <rPh sb="1" eb="3">
      <t>キサイ</t>
    </rPh>
    <rPh sb="3" eb="4">
      <t>レイ</t>
    </rPh>
    <phoneticPr fontId="1"/>
  </si>
  <si>
    <t>申請者氏名：</t>
    <rPh sb="0" eb="3">
      <t>シンセイシャ</t>
    </rPh>
    <rPh sb="3" eb="5">
      <t>シメイ</t>
    </rPh>
    <phoneticPr fontId="1"/>
  </si>
  <si>
    <t xml:space="preserve">送状数量（原料代）
(KGS)
</t>
    <rPh sb="5" eb="7">
      <t>ゲンリョウ</t>
    </rPh>
    <rPh sb="7" eb="8">
      <t>ダイ</t>
    </rPh>
    <phoneticPr fontId="2"/>
  </si>
  <si>
    <t>送金日
（原料代）
（年月日）</t>
    <rPh sb="0" eb="2">
      <t>ソウキン</t>
    </rPh>
    <rPh sb="2" eb="3">
      <t>ヒ</t>
    </rPh>
    <rPh sb="6" eb="8">
      <t>ゲンリョウ</t>
    </rPh>
    <rPh sb="8" eb="9">
      <t>ダイ</t>
    </rPh>
    <rPh sb="13" eb="16">
      <t>ネンガッピ</t>
    </rPh>
    <phoneticPr fontId="2"/>
  </si>
  <si>
    <t>送状金額
（原料代）
(US$)又は(\)等</t>
    <rPh sb="0" eb="2">
      <t>オクリジョウ</t>
    </rPh>
    <rPh sb="2" eb="4">
      <t>キンガク</t>
    </rPh>
    <rPh sb="3" eb="4">
      <t>リョウキン</t>
    </rPh>
    <rPh sb="6" eb="8">
      <t>ゲンリョウ</t>
    </rPh>
    <rPh sb="8" eb="9">
      <t>ダイ</t>
    </rPh>
    <rPh sb="17" eb="18">
      <t>マタ</t>
    </rPh>
    <rPh sb="22" eb="23">
      <t>トウ</t>
    </rPh>
    <phoneticPr fontId="2"/>
  </si>
  <si>
    <t>送金額（原料代）
＜対外決済＞
(US$)又は(\)等</t>
    <rPh sb="0" eb="2">
      <t>ソウキン</t>
    </rPh>
    <rPh sb="4" eb="6">
      <t>ゲンリョウ</t>
    </rPh>
    <rPh sb="6" eb="7">
      <t>ダイ</t>
    </rPh>
    <rPh sb="11" eb="13">
      <t>タイガイ</t>
    </rPh>
    <rPh sb="13" eb="15">
      <t>ケッサイ</t>
    </rPh>
    <phoneticPr fontId="2"/>
  </si>
  <si>
    <t>（注）：委託加工契約のある輸入の場合は、下記「通関実績（加工賃）の欄に記入ください。</t>
    <rPh sb="1" eb="2">
      <t>チュウ</t>
    </rPh>
    <rPh sb="4" eb="6">
      <t>イタク</t>
    </rPh>
    <rPh sb="6" eb="8">
      <t>カコウ</t>
    </rPh>
    <rPh sb="8" eb="10">
      <t>ケイヤク</t>
    </rPh>
    <rPh sb="13" eb="15">
      <t>ユニュウ</t>
    </rPh>
    <rPh sb="16" eb="18">
      <t>バアイ</t>
    </rPh>
    <rPh sb="20" eb="22">
      <t>カキ</t>
    </rPh>
    <rPh sb="23" eb="25">
      <t>ツウカン</t>
    </rPh>
    <rPh sb="25" eb="27">
      <t>ジッセキ</t>
    </rPh>
    <rPh sb="28" eb="30">
      <t>カコウ</t>
    </rPh>
    <rPh sb="30" eb="31">
      <t>チン</t>
    </rPh>
    <rPh sb="33" eb="34">
      <t>ラン</t>
    </rPh>
    <rPh sb="35" eb="37">
      <t>キニュウ</t>
    </rPh>
    <phoneticPr fontId="2"/>
  </si>
  <si>
    <t>送状金額
（加工賃）
(US$)又は(\)等</t>
    <rPh sb="0" eb="1">
      <t>ソウ</t>
    </rPh>
    <rPh sb="1" eb="2">
      <t>ジョウ</t>
    </rPh>
    <rPh sb="2" eb="4">
      <t>キンガク</t>
    </rPh>
    <rPh sb="6" eb="9">
      <t>カコウチン</t>
    </rPh>
    <rPh sb="17" eb="18">
      <t>マタ</t>
    </rPh>
    <rPh sb="22" eb="23">
      <t>トウ</t>
    </rPh>
    <phoneticPr fontId="2"/>
  </si>
  <si>
    <t>【数量割当て用（委託加工賃ありの場合）】</t>
    <phoneticPr fontId="2"/>
  </si>
  <si>
    <t>委託加工賃分の輸入通関・対外決済の実績</t>
    <rPh sb="0" eb="2">
      <t>イタク</t>
    </rPh>
    <rPh sb="2" eb="5">
      <t>カコウチン</t>
    </rPh>
    <rPh sb="5" eb="6">
      <t>ブン</t>
    </rPh>
    <rPh sb="7" eb="9">
      <t>ユニュウ</t>
    </rPh>
    <rPh sb="9" eb="11">
      <t>ツウカン</t>
    </rPh>
    <rPh sb="12" eb="14">
      <t>タイガイ</t>
    </rPh>
    <rPh sb="14" eb="16">
      <t>ケッサイ</t>
    </rPh>
    <rPh sb="17" eb="19">
      <t>ジッセキ</t>
    </rPh>
    <phoneticPr fontId="2"/>
  </si>
  <si>
    <r>
      <t>決済番号
（送金依頼書・計算書の番号等）</t>
    </r>
    <r>
      <rPr>
        <sz val="12"/>
        <rFont val="游ゴシック"/>
        <family val="3"/>
        <charset val="128"/>
      </rPr>
      <t xml:space="preserve">
【注】送状金額との照合のため、対外決済書類上に付番メモをお願いします。</t>
    </r>
    <rPh sb="6" eb="8">
      <t>ソウキン</t>
    </rPh>
    <rPh sb="8" eb="11">
      <t>イライショ</t>
    </rPh>
    <rPh sb="12" eb="15">
      <t>ケイサンショ</t>
    </rPh>
    <rPh sb="16" eb="18">
      <t>バンゴウ</t>
    </rPh>
    <rPh sb="18" eb="19">
      <t>トウ</t>
    </rPh>
    <rPh sb="22" eb="23">
      <t>チュウ</t>
    </rPh>
    <phoneticPr fontId="3"/>
  </si>
  <si>
    <t>IL番号</t>
    <phoneticPr fontId="2"/>
  </si>
  <si>
    <r>
      <t>決済番号
（送金依頼書・計算書の番号等）</t>
    </r>
    <r>
      <rPr>
        <sz val="12"/>
        <rFont val="游ゴシック"/>
        <family val="3"/>
        <charset val="128"/>
      </rPr>
      <t xml:space="preserve">
【注】送状金額との照合のため、対外決済書類上に付番メモお願いします。</t>
    </r>
    <rPh sb="6" eb="8">
      <t>ソウキン</t>
    </rPh>
    <rPh sb="8" eb="11">
      <t>イライショ</t>
    </rPh>
    <rPh sb="12" eb="15">
      <t>ケイサンショ</t>
    </rPh>
    <rPh sb="16" eb="18">
      <t>バンゴウ</t>
    </rPh>
    <rPh sb="18" eb="19">
      <t>トウ</t>
    </rPh>
    <rPh sb="22" eb="23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</si>
</sst>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);[Red]\(0.00\)"/>
    <numFmt numFmtId="177" formatCode="#,##0.0;[Red]\-#,##0.0"/>
    <numFmt numFmtId="178" formatCode="#,###&quot;KGS&quot;"/>
    <numFmt numFmtId="179" formatCode="\$#,##0.00;\-\$#,##0.00"/>
    <numFmt numFmtId="180" formatCode="&quot;US$&quot;#,##0_);\(&quot;US$&quot;#,##0\)"/>
    <numFmt numFmtId="181" formatCode="&quot;US$&quot;#,##0;[Red]\-&quot;US$&quot;#,##0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sz val="12"/>
      <name val="游ゴシック"/>
      <family val="3"/>
      <charset val="128"/>
    </font>
    <font>
      <b/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/>
  </cellStyleXfs>
  <cellXfs count="86">
    <xf numFmtId="0" fontId="0" fillId="0" borderId="0" xfId="0">
      <alignment vertical="center"/>
    </xf>
    <xf numFmtId="0" fontId="8" fillId="0" borderId="0" xfId="0" applyFont="1" applyFill="1" applyAlignment="1">
      <alignment horizontal="center" shrinkToFit="1"/>
    </xf>
    <xf numFmtId="0" fontId="9" fillId="0" borderId="0" xfId="0" applyFont="1" applyFill="1" applyAlignment="1"/>
    <xf numFmtId="14" fontId="9" fillId="0" borderId="0" xfId="0" applyNumberFormat="1" applyFont="1" applyFill="1" applyAlignment="1"/>
    <xf numFmtId="0" fontId="10" fillId="0" borderId="0" xfId="0" applyFont="1" applyFill="1" applyAlignment="1"/>
    <xf numFmtId="176" fontId="9" fillId="0" borderId="0" xfId="0" applyNumberFormat="1" applyFont="1" applyFill="1" applyAlignment="1"/>
    <xf numFmtId="177" fontId="9" fillId="0" borderId="0" xfId="1" applyNumberFormat="1" applyFont="1" applyFill="1" applyAlignment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8" fontId="5" fillId="0" borderId="5" xfId="2" applyNumberFormat="1" applyFont="1" applyFill="1" applyBorder="1" applyAlignment="1" applyProtection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8" fontId="6" fillId="2" borderId="6" xfId="2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76" fontId="9" fillId="0" borderId="9" xfId="0" applyNumberFormat="1" applyFont="1" applyFill="1" applyBorder="1" applyAlignment="1">
      <alignment horizontal="center" vertical="center"/>
    </xf>
    <xf numFmtId="14" fontId="10" fillId="2" borderId="1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2" borderId="3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/>
    <xf numFmtId="14" fontId="9" fillId="2" borderId="10" xfId="0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81" fontId="9" fillId="2" borderId="1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/>
    <xf numFmtId="176" fontId="9" fillId="2" borderId="10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 applyAlignment="1"/>
    <xf numFmtId="176" fontId="10" fillId="0" borderId="11" xfId="0" applyNumberFormat="1" applyFont="1" applyFill="1" applyBorder="1" applyAlignment="1"/>
    <xf numFmtId="176" fontId="9" fillId="0" borderId="11" xfId="0" applyNumberFormat="1" applyFont="1" applyFill="1" applyBorder="1" applyAlignment="1"/>
    <xf numFmtId="181" fontId="9" fillId="2" borderId="2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178" fontId="6" fillId="2" borderId="12" xfId="2" applyNumberFormat="1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81" fontId="10" fillId="0" borderId="2" xfId="0" applyNumberFormat="1" applyFont="1" applyFill="1" applyBorder="1" applyAlignment="1">
      <alignment horizontal="center" vertical="center"/>
    </xf>
    <xf numFmtId="178" fontId="6" fillId="2" borderId="3" xfId="2" applyNumberFormat="1" applyFont="1" applyFill="1" applyBorder="1" applyAlignment="1" applyProtection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181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/>
    <xf numFmtId="177" fontId="10" fillId="2" borderId="8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0" xfId="0" applyFont="1" applyFill="1" applyAlignment="1">
      <alignment horizontal="left" shrinkToFit="1"/>
    </xf>
    <xf numFmtId="178" fontId="6" fillId="0" borderId="3" xfId="2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/>
    </xf>
    <xf numFmtId="0" fontId="12" fillId="0" borderId="0" xfId="0" applyFont="1">
      <alignment vertical="center"/>
    </xf>
    <xf numFmtId="0" fontId="8" fillId="0" borderId="17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14" fontId="11" fillId="0" borderId="9" xfId="0" applyNumberFormat="1" applyFont="1" applyFill="1" applyBorder="1" applyAlignment="1">
      <alignment horizontal="center" vertical="center"/>
    </xf>
    <xf numFmtId="14" fontId="16" fillId="2" borderId="18" xfId="0" applyNumberFormat="1" applyFont="1" applyFill="1" applyBorder="1" applyAlignment="1">
      <alignment horizontal="center" vertical="center"/>
    </xf>
    <xf numFmtId="14" fontId="16" fillId="2" borderId="16" xfId="0" applyNumberFormat="1" applyFont="1" applyFill="1" applyBorder="1" applyAlignment="1">
      <alignment horizontal="center" vertical="center"/>
    </xf>
    <xf numFmtId="14" fontId="16" fillId="2" borderId="4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需給推算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view="pageBreakPreview" topLeftCell="F1" zoomScale="60" zoomScaleNormal="100" workbookViewId="0">
      <selection activeCell="I8" sqref="I8"/>
    </sheetView>
  </sheetViews>
  <sheetFormatPr defaultColWidth="9" defaultRowHeight="18" x14ac:dyDescent="0.55000000000000004"/>
  <cols>
    <col min="1" max="1" width="6.58203125" style="69" bestFit="1" customWidth="1"/>
    <col min="2" max="2" width="12.58203125" style="69" bestFit="1" customWidth="1"/>
    <col min="3" max="3" width="14.25" style="69" bestFit="1" customWidth="1"/>
    <col min="4" max="4" width="17.83203125" style="69" bestFit="1" customWidth="1"/>
    <col min="5" max="5" width="14.25" style="69" bestFit="1" customWidth="1"/>
    <col min="6" max="6" width="13.58203125" style="69" bestFit="1" customWidth="1"/>
    <col min="7" max="7" width="20.5" style="69" bestFit="1" customWidth="1"/>
    <col min="8" max="8" width="17.83203125" style="69" bestFit="1" customWidth="1"/>
    <col min="9" max="9" width="23.58203125" style="69" customWidth="1"/>
    <col min="10" max="10" width="14.75" style="69" bestFit="1" customWidth="1"/>
    <col min="11" max="11" width="17.83203125" style="69" bestFit="1" customWidth="1"/>
    <col min="12" max="12" width="14.25" style="69" customWidth="1"/>
    <col min="13" max="13" width="6.58203125" style="69" bestFit="1" customWidth="1"/>
    <col min="14" max="14" width="13.58203125" style="69" bestFit="1" customWidth="1"/>
    <col min="15" max="15" width="11.08203125" style="69" bestFit="1" customWidth="1"/>
    <col min="16" max="16" width="17.83203125" style="69" bestFit="1" customWidth="1"/>
    <col min="17" max="17" width="22.83203125" style="69" bestFit="1" customWidth="1"/>
    <col min="18" max="18" width="15.08203125" style="69" bestFit="1" customWidth="1"/>
    <col min="19" max="19" width="17.83203125" style="69" bestFit="1" customWidth="1"/>
    <col min="20" max="20" width="13" style="69" bestFit="1" customWidth="1"/>
    <col min="21" max="21" width="16.75" style="69" bestFit="1" customWidth="1"/>
    <col min="22" max="16384" width="9" style="69"/>
  </cols>
  <sheetData>
    <row r="1" spans="1:21" ht="32.5" x14ac:dyDescent="0.9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ht="26.5" x14ac:dyDescent="0.8">
      <c r="A2" s="70" t="s">
        <v>46</v>
      </c>
      <c r="B2" s="65"/>
      <c r="C2" s="65"/>
      <c r="D2" s="65"/>
      <c r="E2" s="68"/>
      <c r="F2" s="68"/>
      <c r="G2" s="68"/>
      <c r="H2" s="68"/>
      <c r="I2" s="68"/>
      <c r="J2" s="68" t="s">
        <v>44</v>
      </c>
      <c r="K2" s="68" t="s">
        <v>45</v>
      </c>
      <c r="L2" s="68"/>
      <c r="M2" s="68"/>
      <c r="N2" s="68"/>
      <c r="O2" s="68"/>
      <c r="P2" s="68"/>
      <c r="Q2" s="68"/>
      <c r="R2" s="68"/>
      <c r="S2" s="68"/>
      <c r="T2" s="68"/>
      <c r="U2" s="66" t="s">
        <v>13</v>
      </c>
    </row>
    <row r="3" spans="1:21" ht="26.5" x14ac:dyDescent="0.8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1"/>
    </row>
    <row r="4" spans="1:21" ht="32.5" x14ac:dyDescent="0.6">
      <c r="A4" s="2"/>
      <c r="B4" s="25"/>
      <c r="C4" s="25"/>
      <c r="D4" s="25"/>
      <c r="E4" s="25"/>
      <c r="F4" s="25"/>
      <c r="G4" s="25"/>
      <c r="H4" s="5"/>
      <c r="I4" s="80" t="s">
        <v>53</v>
      </c>
      <c r="J4" s="80"/>
      <c r="K4" s="80"/>
      <c r="L4" s="80"/>
      <c r="M4" s="80"/>
      <c r="N4" s="81" t="s">
        <v>51</v>
      </c>
      <c r="O4" s="81"/>
      <c r="P4" s="81"/>
      <c r="Q4" s="81"/>
      <c r="R4" s="81"/>
      <c r="S4" s="81"/>
      <c r="T4" s="81"/>
      <c r="U4" s="81"/>
    </row>
    <row r="5" spans="1:21" ht="20" x14ac:dyDescent="0.6">
      <c r="A5" s="2"/>
      <c r="B5" s="2"/>
      <c r="C5" s="2"/>
      <c r="D5" s="2"/>
      <c r="E5" s="2"/>
      <c r="F5" s="5"/>
      <c r="G5" s="6"/>
      <c r="H5" s="5"/>
      <c r="I5" s="4"/>
      <c r="J5" s="5"/>
      <c r="K5" s="5"/>
      <c r="L5" s="5"/>
      <c r="M5" s="5"/>
      <c r="N5" s="3"/>
      <c r="O5" s="4"/>
      <c r="P5" s="4"/>
      <c r="Q5" s="4"/>
      <c r="R5" s="5"/>
      <c r="S5" s="5"/>
      <c r="T5" s="5"/>
      <c r="U5" s="5"/>
    </row>
    <row r="6" spans="1:21" ht="32.5" x14ac:dyDescent="0.55000000000000004">
      <c r="A6" s="7" t="s">
        <v>14</v>
      </c>
      <c r="B6" s="75" t="s">
        <v>15</v>
      </c>
      <c r="C6" s="76"/>
      <c r="D6" s="77" t="s">
        <v>16</v>
      </c>
      <c r="E6" s="77"/>
      <c r="F6" s="78" t="s">
        <v>17</v>
      </c>
      <c r="G6" s="79"/>
      <c r="H6" s="79"/>
      <c r="I6" s="79"/>
      <c r="J6" s="79"/>
      <c r="K6" s="79"/>
      <c r="L6" s="79"/>
      <c r="M6" s="82"/>
      <c r="N6" s="83" t="s">
        <v>54</v>
      </c>
      <c r="O6" s="84"/>
      <c r="P6" s="84"/>
      <c r="Q6" s="84"/>
      <c r="R6" s="84"/>
      <c r="S6" s="84"/>
      <c r="T6" s="84"/>
      <c r="U6" s="85"/>
    </row>
    <row r="7" spans="1:21" ht="141.75" customHeight="1" x14ac:dyDescent="0.55000000000000004">
      <c r="A7" s="8"/>
      <c r="B7" s="71" t="s">
        <v>1</v>
      </c>
      <c r="C7" s="72" t="s">
        <v>2</v>
      </c>
      <c r="D7" s="72" t="s">
        <v>56</v>
      </c>
      <c r="E7" s="72" t="s">
        <v>3</v>
      </c>
      <c r="F7" s="10" t="s">
        <v>6</v>
      </c>
      <c r="G7" s="73" t="s">
        <v>47</v>
      </c>
      <c r="H7" s="10" t="s">
        <v>49</v>
      </c>
      <c r="I7" s="11" t="s">
        <v>55</v>
      </c>
      <c r="J7" s="10" t="s">
        <v>48</v>
      </c>
      <c r="K7" s="12" t="s">
        <v>50</v>
      </c>
      <c r="L7" s="13" t="s">
        <v>7</v>
      </c>
      <c r="M7" s="26" t="s">
        <v>5</v>
      </c>
      <c r="N7" s="27" t="s">
        <v>6</v>
      </c>
      <c r="O7" s="28" t="s">
        <v>18</v>
      </c>
      <c r="P7" s="28" t="s">
        <v>52</v>
      </c>
      <c r="Q7" s="64" t="s">
        <v>57</v>
      </c>
      <c r="R7" s="29" t="s">
        <v>4</v>
      </c>
      <c r="S7" s="29" t="s">
        <v>19</v>
      </c>
      <c r="T7" s="30" t="s">
        <v>7</v>
      </c>
      <c r="U7" s="31" t="s">
        <v>5</v>
      </c>
    </row>
    <row r="8" spans="1:21" ht="60" x14ac:dyDescent="0.6">
      <c r="A8" s="7">
        <v>1</v>
      </c>
      <c r="B8" s="11" t="s">
        <v>20</v>
      </c>
      <c r="C8" s="32">
        <v>50000</v>
      </c>
      <c r="D8" s="11" t="s">
        <v>21</v>
      </c>
      <c r="E8" s="14">
        <v>30000</v>
      </c>
      <c r="F8" s="17">
        <v>43221</v>
      </c>
      <c r="G8" s="14">
        <v>5000</v>
      </c>
      <c r="H8" s="18">
        <v>100000</v>
      </c>
      <c r="I8" s="15" t="s">
        <v>22</v>
      </c>
      <c r="J8" s="17">
        <v>43235</v>
      </c>
      <c r="K8" s="18">
        <v>100000</v>
      </c>
      <c r="L8" s="16"/>
      <c r="M8" s="33"/>
      <c r="N8" s="34">
        <v>43221</v>
      </c>
      <c r="O8" s="35">
        <v>5000</v>
      </c>
      <c r="P8" s="36">
        <v>500000</v>
      </c>
      <c r="Q8" s="37" t="s">
        <v>23</v>
      </c>
      <c r="R8" s="38">
        <v>43296</v>
      </c>
      <c r="S8" s="39"/>
      <c r="T8" s="40"/>
      <c r="U8" s="41"/>
    </row>
    <row r="9" spans="1:21" ht="20" x14ac:dyDescent="0.6">
      <c r="A9" s="7"/>
      <c r="B9" s="7"/>
      <c r="C9" s="7"/>
      <c r="D9" s="7"/>
      <c r="E9" s="7"/>
      <c r="F9" s="17">
        <v>43235</v>
      </c>
      <c r="G9" s="14">
        <v>5000</v>
      </c>
      <c r="H9" s="18">
        <v>100000</v>
      </c>
      <c r="I9" s="15" t="s">
        <v>24</v>
      </c>
      <c r="J9" s="17">
        <v>43250</v>
      </c>
      <c r="K9" s="18">
        <v>100000</v>
      </c>
      <c r="L9" s="16"/>
      <c r="M9" s="33"/>
      <c r="N9" s="34">
        <v>43235</v>
      </c>
      <c r="O9" s="35">
        <v>5000</v>
      </c>
      <c r="P9" s="36">
        <v>500000</v>
      </c>
      <c r="Q9" s="37" t="s">
        <v>25</v>
      </c>
      <c r="R9" s="38">
        <v>43327</v>
      </c>
      <c r="S9" s="39"/>
      <c r="T9" s="40"/>
      <c r="U9" s="41"/>
    </row>
    <row r="10" spans="1:21" ht="20" x14ac:dyDescent="0.6">
      <c r="A10" s="7"/>
      <c r="B10" s="7"/>
      <c r="C10" s="7"/>
      <c r="D10" s="7"/>
      <c r="E10" s="7"/>
      <c r="F10" s="17">
        <v>43250</v>
      </c>
      <c r="G10" s="14">
        <v>5000</v>
      </c>
      <c r="H10" s="18">
        <v>100000</v>
      </c>
      <c r="I10" s="15" t="s">
        <v>26</v>
      </c>
      <c r="J10" s="17">
        <v>43266</v>
      </c>
      <c r="K10" s="18">
        <v>100000</v>
      </c>
      <c r="L10" s="16"/>
      <c r="M10" s="33"/>
      <c r="N10" s="34">
        <v>43250</v>
      </c>
      <c r="O10" s="35">
        <v>5000</v>
      </c>
      <c r="P10" s="36">
        <v>500000</v>
      </c>
      <c r="Q10" s="37" t="s">
        <v>27</v>
      </c>
      <c r="R10" s="38">
        <v>43358</v>
      </c>
      <c r="S10" s="39"/>
      <c r="T10" s="40"/>
      <c r="U10" s="41"/>
    </row>
    <row r="11" spans="1:21" ht="20" x14ac:dyDescent="0.6">
      <c r="A11" s="7"/>
      <c r="B11" s="7"/>
      <c r="C11" s="7"/>
      <c r="D11" s="7"/>
      <c r="E11" s="7"/>
      <c r="F11" s="9"/>
      <c r="G11" s="19"/>
      <c r="H11" s="9"/>
      <c r="I11" s="15"/>
      <c r="J11" s="9"/>
      <c r="K11" s="20" t="s">
        <v>8</v>
      </c>
      <c r="L11" s="67">
        <f>G8+G9+G10</f>
        <v>15000</v>
      </c>
      <c r="M11" s="33"/>
      <c r="N11" s="42"/>
      <c r="O11" s="35"/>
      <c r="P11" s="31"/>
      <c r="Q11" s="37"/>
      <c r="R11" s="43" t="s">
        <v>8</v>
      </c>
      <c r="S11" s="44">
        <f>P8+P9+P10</f>
        <v>1500000</v>
      </c>
      <c r="T11" s="56">
        <f>O8+O9+O10</f>
        <v>15000</v>
      </c>
      <c r="U11" s="41"/>
    </row>
    <row r="12" spans="1:21" ht="20" x14ac:dyDescent="0.6">
      <c r="A12" s="7"/>
      <c r="B12" s="7"/>
      <c r="C12" s="7"/>
      <c r="D12" s="7"/>
      <c r="E12" s="7"/>
      <c r="F12" s="17">
        <v>43252</v>
      </c>
      <c r="G12" s="14">
        <v>5000</v>
      </c>
      <c r="H12" s="18">
        <v>100000</v>
      </c>
      <c r="I12" s="15" t="s">
        <v>28</v>
      </c>
      <c r="J12" s="17">
        <v>43266</v>
      </c>
      <c r="K12" s="18">
        <v>100000</v>
      </c>
      <c r="L12" s="16"/>
      <c r="M12" s="33"/>
      <c r="N12" s="34">
        <v>43252</v>
      </c>
      <c r="O12" s="35">
        <v>5000</v>
      </c>
      <c r="P12" s="36">
        <v>500000</v>
      </c>
      <c r="Q12" s="37" t="s">
        <v>29</v>
      </c>
      <c r="R12" s="38">
        <v>43388</v>
      </c>
      <c r="S12" s="39"/>
      <c r="T12" s="40"/>
      <c r="U12" s="41"/>
    </row>
    <row r="13" spans="1:21" ht="20" x14ac:dyDescent="0.6">
      <c r="A13" s="7"/>
      <c r="B13" s="7"/>
      <c r="C13" s="7"/>
      <c r="D13" s="7"/>
      <c r="E13" s="7"/>
      <c r="F13" s="17">
        <v>43266</v>
      </c>
      <c r="G13" s="14">
        <v>5000</v>
      </c>
      <c r="H13" s="18">
        <v>100000</v>
      </c>
      <c r="I13" s="15" t="s">
        <v>30</v>
      </c>
      <c r="J13" s="17">
        <v>43281</v>
      </c>
      <c r="K13" s="18">
        <v>100000</v>
      </c>
      <c r="L13" s="16"/>
      <c r="M13" s="33"/>
      <c r="N13" s="34">
        <v>43266</v>
      </c>
      <c r="O13" s="35">
        <v>5000</v>
      </c>
      <c r="P13" s="36">
        <v>500000</v>
      </c>
      <c r="Q13" s="37" t="s">
        <v>31</v>
      </c>
      <c r="R13" s="38">
        <v>43434</v>
      </c>
      <c r="S13" s="39"/>
      <c r="T13" s="40"/>
      <c r="U13" s="41"/>
    </row>
    <row r="14" spans="1:21" ht="20" x14ac:dyDescent="0.6">
      <c r="A14" s="7"/>
      <c r="B14" s="7"/>
      <c r="C14" s="7"/>
      <c r="D14" s="7"/>
      <c r="E14" s="7"/>
      <c r="F14" s="17">
        <v>43281</v>
      </c>
      <c r="G14" s="14">
        <v>5000</v>
      </c>
      <c r="H14" s="18">
        <v>100000</v>
      </c>
      <c r="I14" s="15" t="s">
        <v>32</v>
      </c>
      <c r="J14" s="17">
        <v>43296</v>
      </c>
      <c r="K14" s="18">
        <v>100000</v>
      </c>
      <c r="L14" s="16"/>
      <c r="M14" s="33"/>
      <c r="N14" s="34">
        <v>43281</v>
      </c>
      <c r="O14" s="35">
        <v>5000</v>
      </c>
      <c r="P14" s="36">
        <v>500000</v>
      </c>
      <c r="Q14" s="37" t="s">
        <v>33</v>
      </c>
      <c r="R14" s="38">
        <v>43449</v>
      </c>
      <c r="S14" s="39"/>
      <c r="T14" s="40"/>
      <c r="U14" s="41"/>
    </row>
    <row r="15" spans="1:21" ht="20" x14ac:dyDescent="0.6">
      <c r="A15" s="7"/>
      <c r="B15" s="7"/>
      <c r="C15" s="7"/>
      <c r="D15" s="7"/>
      <c r="E15" s="7"/>
      <c r="F15" s="9"/>
      <c r="G15" s="19"/>
      <c r="H15" s="9"/>
      <c r="I15" s="15"/>
      <c r="J15" s="9"/>
      <c r="K15" s="20" t="s">
        <v>9</v>
      </c>
      <c r="L15" s="67">
        <f>G12+G13+G14</f>
        <v>15000</v>
      </c>
      <c r="M15" s="33"/>
      <c r="N15" s="42"/>
      <c r="O15" s="35"/>
      <c r="P15" s="31"/>
      <c r="Q15" s="37"/>
      <c r="R15" s="43" t="s">
        <v>9</v>
      </c>
      <c r="S15" s="44">
        <f>P12+P13+P14</f>
        <v>1500000</v>
      </c>
      <c r="T15" s="56">
        <f>O12+O13+O14</f>
        <v>15000</v>
      </c>
      <c r="U15" s="41"/>
    </row>
    <row r="16" spans="1:21" ht="40" x14ac:dyDescent="0.6">
      <c r="A16" s="7">
        <v>2</v>
      </c>
      <c r="B16" s="7"/>
      <c r="C16" s="7"/>
      <c r="D16" s="11" t="s">
        <v>34</v>
      </c>
      <c r="E16" s="14">
        <v>20000</v>
      </c>
      <c r="F16" s="17">
        <v>43282</v>
      </c>
      <c r="G16" s="14">
        <v>5000</v>
      </c>
      <c r="H16" s="18">
        <v>100000</v>
      </c>
      <c r="I16" s="15" t="s">
        <v>35</v>
      </c>
      <c r="J16" s="17">
        <v>43235</v>
      </c>
      <c r="K16" s="18">
        <v>100000</v>
      </c>
      <c r="L16" s="16"/>
      <c r="M16" s="33"/>
      <c r="N16" s="34">
        <v>43282</v>
      </c>
      <c r="O16" s="35">
        <v>5000</v>
      </c>
      <c r="P16" s="36">
        <v>500000</v>
      </c>
      <c r="Q16" s="37" t="s">
        <v>36</v>
      </c>
      <c r="R16" s="38">
        <v>43480</v>
      </c>
      <c r="S16" s="39"/>
      <c r="T16" s="40"/>
      <c r="U16" s="41"/>
    </row>
    <row r="17" spans="1:21" ht="20" x14ac:dyDescent="0.6">
      <c r="A17" s="45"/>
      <c r="B17" s="45"/>
      <c r="C17" s="45"/>
      <c r="D17" s="45"/>
      <c r="E17" s="45"/>
      <c r="F17" s="17">
        <v>43296</v>
      </c>
      <c r="G17" s="14">
        <v>5000</v>
      </c>
      <c r="H17" s="18">
        <v>100000</v>
      </c>
      <c r="I17" s="15" t="s">
        <v>37</v>
      </c>
      <c r="J17" s="17">
        <v>43250</v>
      </c>
      <c r="K17" s="18">
        <v>100000</v>
      </c>
      <c r="L17" s="16"/>
      <c r="M17" s="33"/>
      <c r="N17" s="34">
        <v>43296</v>
      </c>
      <c r="O17" s="35">
        <v>5000</v>
      </c>
      <c r="P17" s="36">
        <v>500000</v>
      </c>
      <c r="Q17" s="37" t="s">
        <v>38</v>
      </c>
      <c r="R17" s="38" t="s">
        <v>39</v>
      </c>
      <c r="S17" s="39"/>
      <c r="T17" s="40"/>
      <c r="U17" s="41"/>
    </row>
    <row r="18" spans="1:21" ht="20" x14ac:dyDescent="0.6">
      <c r="A18" s="45"/>
      <c r="B18" s="45"/>
      <c r="C18" s="45"/>
      <c r="D18" s="45"/>
      <c r="E18" s="45"/>
      <c r="F18" s="9"/>
      <c r="G18" s="19"/>
      <c r="H18" s="9"/>
      <c r="I18" s="15"/>
      <c r="J18" s="9"/>
      <c r="K18" s="20" t="s">
        <v>10</v>
      </c>
      <c r="L18" s="67">
        <f>G16+G17</f>
        <v>10000</v>
      </c>
      <c r="M18" s="33"/>
      <c r="N18" s="42"/>
      <c r="O18" s="35"/>
      <c r="P18" s="31"/>
      <c r="Q18" s="37"/>
      <c r="R18" s="43" t="s">
        <v>10</v>
      </c>
      <c r="S18" s="44">
        <f>P15+P16+P17</f>
        <v>1000000</v>
      </c>
      <c r="T18" s="56">
        <f>O16+O17</f>
        <v>10000</v>
      </c>
      <c r="U18" s="41"/>
    </row>
    <row r="19" spans="1:21" ht="20" x14ac:dyDescent="0.6">
      <c r="A19" s="45"/>
      <c r="B19" s="45"/>
      <c r="C19" s="45"/>
      <c r="D19" s="45"/>
      <c r="E19" s="45"/>
      <c r="F19" s="17">
        <v>43313</v>
      </c>
      <c r="G19" s="14">
        <v>5000</v>
      </c>
      <c r="H19" s="18">
        <v>100000</v>
      </c>
      <c r="I19" s="15" t="s">
        <v>40</v>
      </c>
      <c r="J19" s="17">
        <v>43266</v>
      </c>
      <c r="K19" s="18">
        <v>100000</v>
      </c>
      <c r="L19" s="16"/>
      <c r="M19" s="33"/>
      <c r="N19" s="34">
        <v>43313</v>
      </c>
      <c r="O19" s="35">
        <v>5000</v>
      </c>
      <c r="P19" s="36">
        <v>500000</v>
      </c>
      <c r="Q19" s="37" t="s">
        <v>41</v>
      </c>
      <c r="R19" s="38">
        <v>43539</v>
      </c>
      <c r="S19" s="39"/>
      <c r="T19" s="40"/>
      <c r="U19" s="41"/>
    </row>
    <row r="20" spans="1:21" ht="20" x14ac:dyDescent="0.6">
      <c r="A20" s="45"/>
      <c r="B20" s="45"/>
      <c r="C20" s="45"/>
      <c r="D20" s="45"/>
      <c r="E20" s="45"/>
      <c r="F20" s="17">
        <v>43327</v>
      </c>
      <c r="G20" s="14">
        <v>5000</v>
      </c>
      <c r="H20" s="18">
        <v>100000</v>
      </c>
      <c r="I20" s="15" t="s">
        <v>42</v>
      </c>
      <c r="J20" s="17">
        <v>43281</v>
      </c>
      <c r="K20" s="18">
        <v>100000</v>
      </c>
      <c r="L20" s="16"/>
      <c r="M20" s="33"/>
      <c r="N20" s="34">
        <v>43327</v>
      </c>
      <c r="O20" s="35">
        <v>5000</v>
      </c>
      <c r="P20" s="36">
        <v>500000</v>
      </c>
      <c r="Q20" s="37" t="s">
        <v>43</v>
      </c>
      <c r="R20" s="38">
        <v>43585</v>
      </c>
      <c r="S20" s="39"/>
      <c r="T20" s="51"/>
      <c r="U20" s="62"/>
    </row>
    <row r="21" spans="1:21" ht="20" x14ac:dyDescent="0.6">
      <c r="A21" s="46"/>
      <c r="B21" s="47"/>
      <c r="C21" s="47"/>
      <c r="D21" s="47"/>
      <c r="E21" s="47"/>
      <c r="F21" s="9"/>
      <c r="G21" s="19"/>
      <c r="H21" s="9"/>
      <c r="I21" s="15"/>
      <c r="J21" s="9"/>
      <c r="K21" s="20" t="s">
        <v>11</v>
      </c>
      <c r="L21" s="67">
        <f>G19+G20</f>
        <v>10000</v>
      </c>
      <c r="M21" s="48"/>
      <c r="N21" s="42"/>
      <c r="O21" s="35"/>
      <c r="P21" s="31"/>
      <c r="Q21" s="37"/>
      <c r="R21" s="43" t="s">
        <v>11</v>
      </c>
      <c r="S21" s="44">
        <f>P18+P19+P20</f>
        <v>1000000</v>
      </c>
      <c r="T21" s="56">
        <f>O19+O20</f>
        <v>10000</v>
      </c>
      <c r="U21" s="63"/>
    </row>
    <row r="22" spans="1:21" ht="20" x14ac:dyDescent="0.6">
      <c r="A22" s="46"/>
      <c r="B22" s="47"/>
      <c r="C22" s="47"/>
      <c r="D22" s="47"/>
      <c r="E22" s="47"/>
      <c r="F22" s="9"/>
      <c r="G22" s="19"/>
      <c r="H22" s="9"/>
      <c r="I22" s="15"/>
      <c r="J22" s="9"/>
      <c r="K22" s="21"/>
      <c r="L22" s="16"/>
      <c r="M22" s="49"/>
      <c r="N22" s="42"/>
      <c r="O22" s="35"/>
      <c r="P22" s="31"/>
      <c r="Q22" s="37"/>
      <c r="R22" s="31"/>
      <c r="S22" s="50"/>
      <c r="T22" s="51"/>
      <c r="U22" s="62"/>
    </row>
    <row r="23" spans="1:21" ht="20" x14ac:dyDescent="0.6">
      <c r="A23" s="46"/>
      <c r="B23" s="47"/>
      <c r="C23" s="47"/>
      <c r="D23" s="47"/>
      <c r="E23" s="47"/>
      <c r="F23" s="9"/>
      <c r="G23" s="19"/>
      <c r="H23" s="9"/>
      <c r="I23" s="15"/>
      <c r="J23" s="9"/>
      <c r="K23" s="21"/>
      <c r="L23" s="16"/>
      <c r="M23" s="49"/>
      <c r="N23" s="42"/>
      <c r="O23" s="35"/>
      <c r="P23" s="31"/>
      <c r="Q23" s="37"/>
      <c r="R23" s="31"/>
      <c r="S23" s="50"/>
      <c r="T23" s="51"/>
      <c r="U23" s="62"/>
    </row>
    <row r="24" spans="1:21" ht="20" x14ac:dyDescent="0.6">
      <c r="A24" s="52" t="s">
        <v>12</v>
      </c>
      <c r="B24" s="47"/>
      <c r="C24" s="53">
        <f>SUM(C8:C23)</f>
        <v>50000</v>
      </c>
      <c r="D24" s="54"/>
      <c r="E24" s="22">
        <f>SUM(E8:E23)</f>
        <v>50000</v>
      </c>
      <c r="F24" s="23"/>
      <c r="G24" s="22">
        <f>SUM(G8:G23)</f>
        <v>50000</v>
      </c>
      <c r="H24" s="24">
        <f>SUM(H8:H22)</f>
        <v>1000000</v>
      </c>
      <c r="I24" s="23"/>
      <c r="J24" s="23"/>
      <c r="K24" s="55">
        <f>SUM(K8:K22)</f>
        <v>1000000</v>
      </c>
      <c r="L24" s="56">
        <f>SUM(L8:L23)</f>
        <v>50000</v>
      </c>
      <c r="M24" s="49"/>
      <c r="N24" s="57"/>
      <c r="O24" s="58">
        <f>SUM(O8:O22)</f>
        <v>50000</v>
      </c>
      <c r="P24" s="59">
        <f>SUM(P8:P22)</f>
        <v>5000000</v>
      </c>
      <c r="Q24" s="60"/>
      <c r="R24" s="60"/>
      <c r="S24" s="44">
        <f>SUM(S8:S22)</f>
        <v>5000000</v>
      </c>
      <c r="T24" s="61">
        <f>SUM(T8:T22)</f>
        <v>50000</v>
      </c>
      <c r="U24" s="62"/>
    </row>
  </sheetData>
  <mergeCells count="7">
    <mergeCell ref="A1:U1"/>
    <mergeCell ref="I4:M4"/>
    <mergeCell ref="N4:U4"/>
    <mergeCell ref="B6:C6"/>
    <mergeCell ref="D6:E6"/>
    <mergeCell ref="F6:M6"/>
    <mergeCell ref="N6:U6"/>
  </mergeCells>
  <phoneticPr fontId="1"/>
  <pageMargins left="0.70866141732283472" right="0.70866141732283472" top="1.1417322834645669" bottom="0.74803149606299213" header="0.31496062992125984" footer="0.31496062992125984"/>
  <pageSetup paperSize="9" scale="37" orientation="landscape" r:id="rId1"/>
  <headerFooter>
    <oddHeader>&amp;R&amp;A</oddHeader>
    <oddFooter>&amp;R&amp;A</oddFooter>
    <firstHeader xml:space="preserve">&amp;R&amp;7&amp;U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②数量割当て【委託加工あり】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2018-07-15T00:57:48Z</cp:lastPrinted>
  <dcterms:created xsi:type="dcterms:W3CDTF">2018-06-30T04:24:35Z</dcterms:created>
  <dcterms:modified xsi:type="dcterms:W3CDTF">2018-07-25T08:26:46Z</dcterms:modified>
</cp:coreProperties>
</file>