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13822CA-369E-4AEA-8623-B11B7B7844A2}" xr6:coauthVersionLast="47" xr6:coauthVersionMax="47" xr10:uidLastSave="{00000000-0000-0000-0000-000000000000}"/>
  <bookViews>
    <workbookView xWindow="1830" yWindow="885" windowWidth="21600" windowHeight="14145" tabRatio="930" xr2:uid="{00000000-000D-0000-FFFF-FFFF00000000}"/>
  </bookViews>
  <sheets>
    <sheet name="総括表" sheetId="7" r:id="rId1"/>
    <sheet name="記入例" sheetId="13" r:id="rId2"/>
    <sheet name="様式２別添２(幹事法人)" sheetId="1" r:id="rId3"/>
    <sheet name="様式２別添２(共同申請者１)" sheetId="6" r:id="rId4"/>
    <sheet name="様式２別添２(共同申請者２)" sheetId="9" r:id="rId5"/>
    <sheet name="様式２別添２(共同申請者３)" sheetId="10" r:id="rId6"/>
    <sheet name="様式２別添２(共同申請者４)" sheetId="11" r:id="rId7"/>
    <sheet name="様式２別添２(共同申請者５)" sheetId="12" r:id="rId8"/>
    <sheet name="入力規則" sheetId="2" state="hidden" r:id="rId9"/>
  </sheets>
  <definedNames>
    <definedName name="_xlnm.Print_Area" localSheetId="1">記入例!$B$1:$H$47</definedName>
    <definedName name="_xlnm.Print_Area" localSheetId="0">総括表!$B$1:$H$38</definedName>
    <definedName name="_xlnm.Print_Area" localSheetId="2">'様式２別添２(幹事法人)'!$B$1:$I$47</definedName>
    <definedName name="_xlnm.Print_Area" localSheetId="3">'様式２別添２(共同申請者１)'!$B$1:$I$47</definedName>
    <definedName name="_xlnm.Print_Area" localSheetId="4">'様式２別添２(共同申請者２)'!$B$1:$I$47</definedName>
    <definedName name="_xlnm.Print_Area" localSheetId="5">'様式２別添２(共同申請者３)'!$B$1:$I$47</definedName>
    <definedName name="_xlnm.Print_Area" localSheetId="6">'様式２別添２(共同申請者４)'!$B$1:$I$47</definedName>
    <definedName name="_xlnm.Print_Area" localSheetId="7">'様式２別添２(共同申請者５)'!$B$1:$I$47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12" i="6"/>
  <c r="D40" i="13"/>
  <c r="D44" i="13" s="1"/>
  <c r="G32" i="13"/>
  <c r="D17" i="7"/>
  <c r="E32" i="13" l="1"/>
  <c r="E14" i="13" s="1"/>
  <c r="D32" i="13"/>
  <c r="D39" i="13" s="1"/>
  <c r="P28" i="13"/>
  <c r="O28" i="13"/>
  <c r="P27" i="13"/>
  <c r="O27" i="13"/>
  <c r="P26" i="13"/>
  <c r="O26" i="13"/>
  <c r="P25" i="13"/>
  <c r="O25" i="13"/>
  <c r="P24" i="13"/>
  <c r="O24" i="13"/>
  <c r="P23" i="13"/>
  <c r="O23" i="13"/>
  <c r="P22" i="13"/>
  <c r="O22" i="13"/>
  <c r="P21" i="13"/>
  <c r="O21" i="13"/>
  <c r="P20" i="13"/>
  <c r="O20" i="13"/>
  <c r="P19" i="13"/>
  <c r="O19" i="13"/>
  <c r="P18" i="13"/>
  <c r="O18" i="13"/>
  <c r="D12" i="12"/>
  <c r="D13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28" i="11"/>
  <c r="O28" i="11"/>
  <c r="P27" i="11"/>
  <c r="O27" i="11"/>
  <c r="P26" i="11"/>
  <c r="O26" i="11"/>
  <c r="P25" i="11"/>
  <c r="O25" i="11"/>
  <c r="P24" i="11"/>
  <c r="O24" i="11"/>
  <c r="P23" i="11"/>
  <c r="O23" i="11"/>
  <c r="P22" i="11"/>
  <c r="O22" i="11"/>
  <c r="P21" i="11"/>
  <c r="O21" i="11"/>
  <c r="P20" i="11"/>
  <c r="O20" i="11"/>
  <c r="P19" i="11"/>
  <c r="O19" i="11"/>
  <c r="P18" i="11"/>
  <c r="O18" i="11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O28" i="1"/>
  <c r="P28" i="1"/>
  <c r="O27" i="1"/>
  <c r="P27" i="1"/>
  <c r="P26" i="1"/>
  <c r="O26" i="1"/>
  <c r="P25" i="1"/>
  <c r="O25" i="1"/>
  <c r="D29" i="7" s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D15" i="7"/>
  <c r="D12" i="9"/>
  <c r="D16" i="7"/>
  <c r="D14" i="7"/>
  <c r="D13" i="7"/>
  <c r="D12" i="7"/>
  <c r="P32" i="1" l="1"/>
  <c r="E22" i="7"/>
  <c r="E23" i="7"/>
  <c r="E29" i="7"/>
  <c r="E30" i="7"/>
  <c r="E31" i="7"/>
  <c r="E27" i="7"/>
  <c r="E25" i="7"/>
  <c r="E26" i="7"/>
  <c r="E32" i="7"/>
  <c r="E24" i="7"/>
  <c r="E28" i="7"/>
  <c r="D22" i="7"/>
  <c r="D25" i="7"/>
  <c r="D27" i="7"/>
  <c r="D26" i="7"/>
  <c r="D28" i="7"/>
  <c r="D30" i="7"/>
  <c r="D23" i="7"/>
  <c r="D32" i="7"/>
  <c r="D31" i="7"/>
  <c r="D24" i="7"/>
  <c r="E32" i="12" l="1"/>
  <c r="G32" i="12" s="1"/>
  <c r="E14" i="12" s="1"/>
  <c r="D40" i="12" s="1"/>
  <c r="D32" i="12"/>
  <c r="D39" i="12" s="1"/>
  <c r="E32" i="11"/>
  <c r="D32" i="11"/>
  <c r="D39" i="11" s="1"/>
  <c r="D13" i="11"/>
  <c r="D12" i="11"/>
  <c r="E32" i="10"/>
  <c r="D32" i="10"/>
  <c r="D39" i="10" s="1"/>
  <c r="D13" i="10"/>
  <c r="D12" i="10"/>
  <c r="E32" i="9"/>
  <c r="D32" i="9"/>
  <c r="D39" i="9" s="1"/>
  <c r="D13" i="9"/>
  <c r="D33" i="7"/>
  <c r="D11" i="7"/>
  <c r="D13" i="6"/>
  <c r="D18" i="7"/>
  <c r="E32" i="1"/>
  <c r="G32" i="1" s="1"/>
  <c r="E14" i="1" s="1"/>
  <c r="D40" i="1" s="1"/>
  <c r="D44" i="1" s="1"/>
  <c r="D32" i="1"/>
  <c r="G32" i="10" l="1"/>
  <c r="E14" i="10" s="1"/>
  <c r="D40" i="10" s="1"/>
  <c r="G32" i="11"/>
  <c r="E14" i="11" s="1"/>
  <c r="D40" i="11" s="1"/>
  <c r="G32" i="9"/>
  <c r="E14" i="9" s="1"/>
  <c r="D40" i="9" s="1"/>
  <c r="E32" i="6"/>
  <c r="G32" i="6" s="1"/>
  <c r="D32" i="6"/>
  <c r="D39" i="6" s="1"/>
  <c r="D44" i="9" l="1"/>
  <c r="D44" i="11"/>
  <c r="D44" i="10"/>
  <c r="D44" i="12"/>
  <c r="E14" i="6"/>
  <c r="D40" i="6" s="1"/>
  <c r="D19" i="7" l="1" a="1"/>
  <c r="D19" i="7" s="1"/>
  <c r="E33" i="7"/>
  <c r="F33" i="7" s="1"/>
  <c r="D44" i="6"/>
  <c r="D3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" authorId="0" shapeId="0" xr:uid="{1218D323-19B3-4C94-9833-D22B5D88B9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  <r>
          <rPr>
            <sz val="9"/>
            <color indexed="81"/>
            <rFont val="MS P ゴシック"/>
            <family val="3"/>
            <charset val="128"/>
          </rPr>
          <t xml:space="preserve">様式２提案書の「１５．補助金申請額」の企業毎の金額と同一であることをご確認ください。
</t>
        </r>
      </text>
    </comment>
    <comment ref="C17" authorId="0" shapeId="0" xr:uid="{867D5FCB-C3B5-4990-9ECD-F0C5530DEF7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募集要領１０．（１）補助対象経費の区分を参考にして記載して下さい</t>
        </r>
      </text>
    </comment>
    <comment ref="G32" authorId="0" shapeId="0" xr:uid="{3BA30EAF-22C1-47E2-B247-D841D0C5445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「（３）補助率」で選択した補助率を、補助対象経費の合計額に乗じた金額が自動反映されます。
※補助上限額を超えている場合は「補助金上限額を超えています」と表示されます。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<sst xmlns="http://schemas.openxmlformats.org/spreadsheetml/2006/main" count="528" uniqueCount="119">
  <si>
    <t>区分</t>
    <rPh sb="0" eb="2">
      <t>クブン</t>
    </rPh>
    <phoneticPr fontId="2"/>
  </si>
  <si>
    <t>内訳</t>
    <rPh sb="0" eb="2">
      <t>ウチワケ</t>
    </rPh>
    <phoneticPr fontId="2"/>
  </si>
  <si>
    <t>事業費</t>
    <rPh sb="0" eb="3">
      <t>ジギョウヒ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</si>
  <si>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</si>
  <si>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</si>
  <si>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補助金申請額</t>
    <rPh sb="0" eb="6">
      <t>ホジョキンシンセイガク</t>
    </rPh>
    <phoneticPr fontId="2"/>
  </si>
  <si>
    <t>申請者（法人名）</t>
    <rPh sb="0" eb="3">
      <t>シンセイシャ</t>
    </rPh>
    <rPh sb="4" eb="7">
      <t>ホウジンメイ</t>
    </rPh>
    <phoneticPr fontId="2"/>
  </si>
  <si>
    <t>合計額</t>
    <rPh sb="0" eb="3">
      <t>ゴウケイガク</t>
    </rPh>
    <phoneticPr fontId="2"/>
  </si>
  <si>
    <t>補助率</t>
    <rPh sb="0" eb="3">
      <t>ホジョリツ</t>
    </rPh>
    <phoneticPr fontId="2"/>
  </si>
  <si>
    <t>１．積算内訳書</t>
    <rPh sb="2" eb="7">
      <t>セキサンウチワケショ</t>
    </rPh>
    <phoneticPr fontId="2"/>
  </si>
  <si>
    <t>２．資金計画</t>
    <rPh sb="2" eb="6">
      <t>シキンケイカク</t>
    </rPh>
    <phoneticPr fontId="2"/>
  </si>
  <si>
    <t>（１）</t>
    <phoneticPr fontId="2"/>
  </si>
  <si>
    <t>（２）</t>
  </si>
  <si>
    <t>（３）</t>
  </si>
  <si>
    <t>積算内訳</t>
    <rPh sb="0" eb="2">
      <t>セキサン</t>
    </rPh>
    <rPh sb="2" eb="4">
      <t>ウチワケ</t>
    </rPh>
    <phoneticPr fontId="2"/>
  </si>
  <si>
    <t>補助金充当（予定）額</t>
    <rPh sb="0" eb="3">
      <t>ホジョキン</t>
    </rPh>
    <rPh sb="3" eb="5">
      <t>ジュウトウ</t>
    </rPh>
    <rPh sb="6" eb="8">
      <t>ヨテイ</t>
    </rPh>
    <rPh sb="9" eb="10">
      <t>ガク</t>
    </rPh>
    <phoneticPr fontId="2"/>
  </si>
  <si>
    <t>金融機関等からの借入れ（予定）額</t>
    <rPh sb="0" eb="5">
      <t>キンユウキカントウ</t>
    </rPh>
    <rPh sb="8" eb="10">
      <t>カリイレ</t>
    </rPh>
    <rPh sb="12" eb="14">
      <t>ヨテイ</t>
    </rPh>
    <rPh sb="15" eb="16">
      <t>ガク</t>
    </rPh>
    <phoneticPr fontId="2"/>
  </si>
  <si>
    <t>自己資金充当額</t>
    <rPh sb="0" eb="4">
      <t>ジコシキン</t>
    </rPh>
    <rPh sb="4" eb="6">
      <t>ジュウトウ</t>
    </rPh>
    <rPh sb="6" eb="7">
      <t>ガク</t>
    </rPh>
    <phoneticPr fontId="2"/>
  </si>
  <si>
    <t>（４）</t>
  </si>
  <si>
    <t>借入条件：補助事業取得財産の担保予定</t>
    <rPh sb="0" eb="2">
      <t>カリイレ</t>
    </rPh>
    <rPh sb="2" eb="4">
      <t>ジョウケン</t>
    </rPh>
    <phoneticPr fontId="2"/>
  </si>
  <si>
    <t>※借入を予定していない場合は、「0」を入力してください。</t>
    <rPh sb="1" eb="3">
      <t>カリイレ</t>
    </rPh>
    <rPh sb="4" eb="6">
      <t>ヨテイ</t>
    </rPh>
    <rPh sb="11" eb="13">
      <t>バアイ</t>
    </rPh>
    <rPh sb="19" eb="21">
      <t>ニュウリョク</t>
    </rPh>
    <phoneticPr fontId="2"/>
  </si>
  <si>
    <t>※収入金の見込みがない場合は「0」を入力してください。</t>
    <rPh sb="1" eb="4">
      <t>シュウニュウキン</t>
    </rPh>
    <rPh sb="5" eb="7">
      <t>ミコ</t>
    </rPh>
    <rPh sb="11" eb="13">
      <t>バアイ</t>
    </rPh>
    <rPh sb="18" eb="20">
      <t>ニュウリョク</t>
    </rPh>
    <phoneticPr fontId="2"/>
  </si>
  <si>
    <t>※プルダウン選択してください</t>
    <rPh sb="6" eb="8">
      <t>センタク</t>
    </rPh>
    <phoneticPr fontId="2"/>
  </si>
  <si>
    <t>※プルダウン選択してください。</t>
    <phoneticPr fontId="2"/>
  </si>
  <si>
    <t>収入金の詳細
※収入金の見込みが有る場合のみ記載</t>
    <rPh sb="0" eb="3">
      <t>シュウニュウキン</t>
    </rPh>
    <rPh sb="4" eb="6">
      <t>ショウサイ</t>
    </rPh>
    <rPh sb="8" eb="11">
      <t>シュウニュウキン</t>
    </rPh>
    <rPh sb="12" eb="14">
      <t>ミコ</t>
    </rPh>
    <rPh sb="16" eb="17">
      <t>ア</t>
    </rPh>
    <rPh sb="18" eb="20">
      <t>バアイ</t>
    </rPh>
    <rPh sb="22" eb="24">
      <t>キサイ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</si>
  <si>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</si>
  <si>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</si>
  <si>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※補助対象経費について、公募要領の「１０．（３）補助対象経費からの消費税額の除外」のとおり、原則、消費税等を除外して計上してください。</t>
    <rPh sb="1" eb="7">
      <t>ホジョタイショウケイヒ</t>
    </rPh>
    <phoneticPr fontId="2"/>
  </si>
  <si>
    <t>会場費</t>
    <rPh sb="0" eb="3">
      <t>カイジョウヒ</t>
    </rPh>
    <phoneticPr fontId="2"/>
  </si>
  <si>
    <t>●●実施のための稼働人員○名×単価●円×●時間×●ヶ月</t>
    <rPh sb="2" eb="4">
      <t>ジッシ</t>
    </rPh>
    <rPh sb="8" eb="12">
      <t>カドウジンイン</t>
    </rPh>
    <rPh sb="12" eb="14">
      <t>マルメイ</t>
    </rPh>
    <rPh sb="15" eb="17">
      <t>タンカ</t>
    </rPh>
    <rPh sb="18" eb="19">
      <t>エン</t>
    </rPh>
    <rPh sb="21" eb="23">
      <t>ジカン</t>
    </rPh>
    <rPh sb="26" eb="27">
      <t>ゲツ</t>
    </rPh>
    <phoneticPr fontId="2"/>
  </si>
  <si>
    <t>なし</t>
  </si>
  <si>
    <t>精算払までの期間は、自己資金で支弁予定</t>
  </si>
  <si>
    <t>自己資金での立替えが困難なことから概算払の要望有</t>
  </si>
  <si>
    <t>資金計画について</t>
    <rPh sb="0" eb="2">
      <t>シキン</t>
    </rPh>
    <rPh sb="2" eb="4">
      <t>ケイカク</t>
    </rPh>
    <phoneticPr fontId="2"/>
  </si>
  <si>
    <t>（様式２　別添２）</t>
    <rPh sb="1" eb="3">
      <t>ヨウシキ</t>
    </rPh>
    <rPh sb="5" eb="7">
      <t>ベッテン</t>
    </rPh>
    <phoneticPr fontId="2"/>
  </si>
  <si>
    <t>積算根拠　※簡潔に記載して下さい</t>
    <rPh sb="0" eb="4">
      <t>セキサンコンキョ</t>
    </rPh>
    <rPh sb="6" eb="8">
      <t>カンケツ</t>
    </rPh>
    <rPh sb="9" eb="11">
      <t>キサイ</t>
    </rPh>
    <rPh sb="13" eb="14">
      <t>クダ</t>
    </rPh>
    <phoneticPr fontId="2"/>
  </si>
  <si>
    <t>（５）</t>
    <phoneticPr fontId="2"/>
  </si>
  <si>
    <t>（６）</t>
    <phoneticPr fontId="2"/>
  </si>
  <si>
    <t>（５）</t>
  </si>
  <si>
    <t>謝金</t>
    <rPh sb="0" eb="2">
      <t>シャキン</t>
    </rPh>
    <phoneticPr fontId="2"/>
  </si>
  <si>
    <t>※補助対象経費について、募集要領の「１０．（３）補助対象経費からの消費税額の除外」のとおり、原則、消費税等を除外して計上してください。</t>
    <rPh sb="1" eb="7">
      <t>ホジョタイショウケイヒ</t>
    </rPh>
    <rPh sb="12" eb="16">
      <t>ボシュウヨウリョウ</t>
    </rPh>
    <phoneticPr fontId="2"/>
  </si>
  <si>
    <t xml:space="preserve">令和５年度補正グローバルサウス未来志向型共創等事業費補助金（我が国企業によるインフラ海外展開促進調査）
</t>
    <phoneticPr fontId="2"/>
  </si>
  <si>
    <t>事業形態</t>
    <rPh sb="0" eb="2">
      <t>ジギョウ</t>
    </rPh>
    <rPh sb="2" eb="4">
      <t>ケイタイ</t>
    </rPh>
    <phoneticPr fontId="2"/>
  </si>
  <si>
    <t>委託・外注費</t>
    <rPh sb="0" eb="2">
      <t>イタク</t>
    </rPh>
    <rPh sb="3" eb="6">
      <t>ガイチュウヒ</t>
    </rPh>
    <phoneticPr fontId="2"/>
  </si>
  <si>
    <t>積算内訳書</t>
    <phoneticPr fontId="2"/>
  </si>
  <si>
    <t>本事業における収入金</t>
    <rPh sb="0" eb="3">
      <t>ホンジギョウ</t>
    </rPh>
    <rPh sb="7" eb="10">
      <t>シュウニュウキン</t>
    </rPh>
    <phoneticPr fontId="2"/>
  </si>
  <si>
    <t>積算内訳書　総括表</t>
    <rPh sb="6" eb="9">
      <t>ソウカツヒョウ</t>
    </rPh>
    <phoneticPr fontId="2"/>
  </si>
  <si>
    <t>１．積算内訳書　総括表</t>
    <rPh sb="2" eb="7">
      <t>セキサンウチワケショ</t>
    </rPh>
    <rPh sb="8" eb="11">
      <t>ソウカツヒョウ</t>
    </rPh>
    <phoneticPr fontId="2"/>
  </si>
  <si>
    <t>補助金申請額　合計額</t>
    <rPh sb="0" eb="6">
      <t>ホジョキンシンセイガク</t>
    </rPh>
    <rPh sb="7" eb="9">
      <t>ゴウケイ</t>
    </rPh>
    <rPh sb="9" eb="10">
      <t>ガク</t>
    </rPh>
    <phoneticPr fontId="2"/>
  </si>
  <si>
    <t>事業形態</t>
    <rPh sb="0" eb="4">
      <t>ジギョウケイタイ</t>
    </rPh>
    <phoneticPr fontId="2"/>
  </si>
  <si>
    <t>申請者（共同申請者１）</t>
    <rPh sb="0" eb="3">
      <t>シンセイシャ</t>
    </rPh>
    <rPh sb="4" eb="8">
      <t>キョウドウシンセイ</t>
    </rPh>
    <rPh sb="8" eb="9">
      <t>シャ</t>
    </rPh>
    <phoneticPr fontId="2"/>
  </si>
  <si>
    <t>申請者（共同申請者２）</t>
    <rPh sb="0" eb="3">
      <t>シンセイシャ</t>
    </rPh>
    <rPh sb="4" eb="8">
      <t>キョウドウシンセイ</t>
    </rPh>
    <rPh sb="8" eb="9">
      <t>シャ</t>
    </rPh>
    <phoneticPr fontId="2"/>
  </si>
  <si>
    <t>申請者（共同申請者３）</t>
    <rPh sb="0" eb="3">
      <t>シンセイシャ</t>
    </rPh>
    <rPh sb="4" eb="8">
      <t>キョウドウシンセイ</t>
    </rPh>
    <rPh sb="8" eb="9">
      <t>シャ</t>
    </rPh>
    <phoneticPr fontId="2"/>
  </si>
  <si>
    <t>申請者（共同申請者４）</t>
    <rPh sb="0" eb="3">
      <t>シンセイシャ</t>
    </rPh>
    <rPh sb="4" eb="8">
      <t>キョウドウシンセイ</t>
    </rPh>
    <rPh sb="8" eb="9">
      <t>シャ</t>
    </rPh>
    <phoneticPr fontId="2"/>
  </si>
  <si>
    <t>申請者（共同申請者５）</t>
    <rPh sb="0" eb="3">
      <t>シンセイシャ</t>
    </rPh>
    <rPh sb="4" eb="8">
      <t>キョウドウシンセイ</t>
    </rPh>
    <rPh sb="8" eb="9">
      <t>シャ</t>
    </rPh>
    <phoneticPr fontId="2"/>
  </si>
  <si>
    <t>内訳（費目ごと）</t>
    <rPh sb="0" eb="2">
      <t>ウチワケ</t>
    </rPh>
    <rPh sb="3" eb="5">
      <t>ヒモク</t>
    </rPh>
    <phoneticPr fontId="2"/>
  </si>
  <si>
    <t>※幹事法人～共同申請者の各シート内（５）積算内訳が費目ごとに合計され自動反映されます</t>
    <phoneticPr fontId="2"/>
  </si>
  <si>
    <t>借料及び賃料</t>
    <rPh sb="0" eb="3">
      <t>シャクリョウオヨ</t>
    </rPh>
    <rPh sb="4" eb="6">
      <t>チンリョウ</t>
    </rPh>
    <phoneticPr fontId="2"/>
  </si>
  <si>
    <t>消耗品費</t>
    <rPh sb="0" eb="4">
      <t>ショウモウヒンヒ</t>
    </rPh>
    <phoneticPr fontId="2"/>
  </si>
  <si>
    <t>機械設備費・システム購入費（実証事業に限る）</t>
    <phoneticPr fontId="2"/>
  </si>
  <si>
    <t>委託・外注費</t>
    <phoneticPr fontId="2"/>
  </si>
  <si>
    <t>印刷製本費</t>
    <phoneticPr fontId="2"/>
  </si>
  <si>
    <t>補助員人件費</t>
    <phoneticPr fontId="2"/>
  </si>
  <si>
    <t>その他諸経費</t>
    <phoneticPr fontId="2"/>
  </si>
  <si>
    <t>●円×●人×●回（東京-インド移動想定）</t>
    <rPh sb="0" eb="2">
      <t>マルエン</t>
    </rPh>
    <rPh sb="4" eb="5">
      <t>ニン</t>
    </rPh>
    <rPh sb="7" eb="8">
      <t>カイ</t>
    </rPh>
    <rPh sb="9" eb="11">
      <t>トウキョウ</t>
    </rPh>
    <rPh sb="15" eb="17">
      <t>イドウ</t>
    </rPh>
    <rPh sb="17" eb="19">
      <t>ソウテイ</t>
    </rPh>
    <phoneticPr fontId="2"/>
  </si>
  <si>
    <t>●円×●人×●回（東京-パキスタン移動想定）</t>
    <rPh sb="0" eb="2">
      <t>マルエン</t>
    </rPh>
    <rPh sb="4" eb="5">
      <t>ニン</t>
    </rPh>
    <rPh sb="7" eb="8">
      <t>カイ</t>
    </rPh>
    <rPh sb="9" eb="11">
      <t>トウキョウ</t>
    </rPh>
    <rPh sb="17" eb="19">
      <t>イドウ</t>
    </rPh>
    <rPh sb="19" eb="21">
      <t>ソウテイ</t>
    </rPh>
    <phoneticPr fontId="2"/>
  </si>
  <si>
    <t>実証事業</t>
  </si>
  <si>
    <t>共同申請者１</t>
    <rPh sb="0" eb="5">
      <t>キョウドウシンセイシャ</t>
    </rPh>
    <phoneticPr fontId="2"/>
  </si>
  <si>
    <t>謝金</t>
  </si>
  <si>
    <t>機械設備費・システム購入費（実証事業に限る）</t>
  </si>
  <si>
    <t>※１．積算内訳書「（５）積算内訳の補助事業に要する経費　合計額」
　が自動反映されます</t>
    <rPh sb="19" eb="21">
      <t>ジギョウ</t>
    </rPh>
    <rPh sb="22" eb="23">
      <t>ヨウ</t>
    </rPh>
    <rPh sb="25" eb="27">
      <t>ケイヒ</t>
    </rPh>
    <rPh sb="28" eb="31">
      <t>ゴウケイガク</t>
    </rPh>
    <phoneticPr fontId="2"/>
  </si>
  <si>
    <t>共同申請者２</t>
    <rPh sb="0" eb="5">
      <t>キョウドウシンセイシャ</t>
    </rPh>
    <phoneticPr fontId="2"/>
  </si>
  <si>
    <t>共同申請者３</t>
    <rPh sb="0" eb="5">
      <t>キョウドウシンセイシャ</t>
    </rPh>
    <phoneticPr fontId="2"/>
  </si>
  <si>
    <t>共同申請者４</t>
    <rPh sb="0" eb="5">
      <t>キョウドウシンセイシャ</t>
    </rPh>
    <phoneticPr fontId="2"/>
  </si>
  <si>
    <t>共同申請者５</t>
    <rPh sb="0" eb="5">
      <t>キョウドウシンセイシャ</t>
    </rPh>
    <phoneticPr fontId="2"/>
  </si>
  <si>
    <t>申請者（幹事法人）</t>
    <rPh sb="0" eb="3">
      <t>シンセイシャ</t>
    </rPh>
    <rPh sb="4" eb="6">
      <t>カンジ</t>
    </rPh>
    <rPh sb="6" eb="8">
      <t>ホウジン</t>
    </rPh>
    <phoneticPr fontId="2"/>
  </si>
  <si>
    <t>※「様式２別添２(幹事法人)」シート内
　（１）申請者（法人名）が自動反映されます</t>
    <rPh sb="9" eb="13">
      <t>カンジホウジン</t>
    </rPh>
    <rPh sb="16" eb="17">
      <t>ナイ</t>
    </rPh>
    <rPh sb="22" eb="25">
      <t>シンセイシャ</t>
    </rPh>
    <rPh sb="28" eb="31">
      <t>ホウジンメイ</t>
    </rPh>
    <rPh sb="31" eb="35">
      <t>ジドウハンエイ</t>
    </rPh>
    <phoneticPr fontId="2"/>
  </si>
  <si>
    <t>※「様式２別添２(共同申請者１)」シート内
　（１）共同申請者１が自動反映されます</t>
    <rPh sb="20" eb="21">
      <t>ナイ</t>
    </rPh>
    <rPh sb="26" eb="28">
      <t>キョウドウ</t>
    </rPh>
    <rPh sb="28" eb="30">
      <t>シンセイ</t>
    </rPh>
    <rPh sb="30" eb="31">
      <t>シャ</t>
    </rPh>
    <rPh sb="33" eb="37">
      <t>ジドウハンエイ</t>
    </rPh>
    <phoneticPr fontId="2"/>
  </si>
  <si>
    <t>※「様式２別添２(共同申請者２)」シート内
　（１）共同申請者２が自動反映されます</t>
    <rPh sb="20" eb="21">
      <t>ナイ</t>
    </rPh>
    <rPh sb="26" eb="28">
      <t>キョウドウ</t>
    </rPh>
    <rPh sb="28" eb="30">
      <t>シンセイ</t>
    </rPh>
    <rPh sb="30" eb="31">
      <t>シャ</t>
    </rPh>
    <rPh sb="33" eb="37">
      <t>ジドウハンエイ</t>
    </rPh>
    <phoneticPr fontId="2"/>
  </si>
  <si>
    <t>※「様式２別添２(共同申請者３)」シート内
　（１）共同申請者３が自動反映されます</t>
    <rPh sb="20" eb="21">
      <t>ナイ</t>
    </rPh>
    <rPh sb="26" eb="28">
      <t>キョウドウ</t>
    </rPh>
    <rPh sb="28" eb="30">
      <t>シンセイ</t>
    </rPh>
    <rPh sb="30" eb="31">
      <t>シャ</t>
    </rPh>
    <rPh sb="33" eb="37">
      <t>ジドウハンエイ</t>
    </rPh>
    <phoneticPr fontId="2"/>
  </si>
  <si>
    <t>※「様式２別添２(共同申請者４)」シート内
　（１）共同申請者４が自動反映されます</t>
    <rPh sb="20" eb="21">
      <t>ナイ</t>
    </rPh>
    <rPh sb="26" eb="28">
      <t>キョウドウ</t>
    </rPh>
    <rPh sb="28" eb="30">
      <t>シンセイ</t>
    </rPh>
    <rPh sb="30" eb="31">
      <t>シャ</t>
    </rPh>
    <rPh sb="33" eb="37">
      <t>ジドウハンエイ</t>
    </rPh>
    <phoneticPr fontId="2"/>
  </si>
  <si>
    <t>※「様式２別添２(共同申請者５)」シート内
　（１）共同申請者５が自動反映されます</t>
    <rPh sb="20" eb="21">
      <t>ナイ</t>
    </rPh>
    <rPh sb="26" eb="28">
      <t>キョウドウ</t>
    </rPh>
    <rPh sb="28" eb="30">
      <t>シンセイ</t>
    </rPh>
    <rPh sb="30" eb="31">
      <t>シャ</t>
    </rPh>
    <rPh sb="33" eb="37">
      <t>ジドウハンエイ</t>
    </rPh>
    <phoneticPr fontId="2"/>
  </si>
  <si>
    <t>人件費</t>
    <rPh sb="0" eb="3">
      <t>ジンケンヒ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</si>
  <si>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</si>
  <si>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</si>
  <si>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旅費</t>
    <rPh sb="0" eb="2">
      <t>リョヒ</t>
    </rPh>
    <phoneticPr fontId="2"/>
  </si>
  <si>
    <t>費目合計</t>
    <rPh sb="0" eb="4">
      <t>ヒモクゴウケイ</t>
    </rPh>
    <phoneticPr fontId="2"/>
  </si>
  <si>
    <t>会場費</t>
    <phoneticPr fontId="2"/>
  </si>
  <si>
    <t>借料及び賃料</t>
    <rPh sb="0" eb="2">
      <t>シャクリョウ</t>
    </rPh>
    <rPh sb="2" eb="3">
      <t>オヨ</t>
    </rPh>
    <rPh sb="4" eb="6">
      <t>チンリョウ</t>
    </rPh>
    <phoneticPr fontId="2"/>
  </si>
  <si>
    <t>消耗品費</t>
    <rPh sb="0" eb="3">
      <t>ショウモウヒン</t>
    </rPh>
    <rPh sb="3" eb="4">
      <t>ヒ</t>
    </rPh>
    <phoneticPr fontId="2"/>
  </si>
  <si>
    <t>機械設備費・システム購入費（実証事業に限る）</t>
    <rPh sb="0" eb="2">
      <t>キカイ</t>
    </rPh>
    <rPh sb="2" eb="4">
      <t>セツビ</t>
    </rPh>
    <rPh sb="4" eb="5">
      <t>ヒ</t>
    </rPh>
    <rPh sb="10" eb="13">
      <t>コウニュウヒ</t>
    </rPh>
    <rPh sb="14" eb="16">
      <t>ジッショウ</t>
    </rPh>
    <rPh sb="16" eb="18">
      <t>ジギョウ</t>
    </rPh>
    <rPh sb="19" eb="20">
      <t>カギ</t>
    </rPh>
    <phoneticPr fontId="2"/>
  </si>
  <si>
    <t>委託・外注費</t>
    <rPh sb="0" eb="2">
      <t>イタク</t>
    </rPh>
    <rPh sb="3" eb="6">
      <t>ガイチュウヒ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</si>
  <si>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</si>
  <si>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補助員人件費</t>
  </si>
  <si>
    <t>補助員人件費</t>
    <rPh sb="0" eb="3">
      <t>ホジョイン</t>
    </rPh>
    <rPh sb="3" eb="6">
      <t>ジンケンヒ</t>
    </rPh>
    <phoneticPr fontId="2"/>
  </si>
  <si>
    <t>その他諸経費</t>
    <rPh sb="2" eb="3">
      <t>タ</t>
    </rPh>
    <rPh sb="3" eb="6">
      <t>ショケイヒ</t>
    </rPh>
    <phoneticPr fontId="2"/>
  </si>
  <si>
    <t>※２．資金計画「（１）補助事業に要する経費」-「（２）補助金充当（予定）額」-「（４）金融機関等からの借入れ（予定）額」が自動反映されます</t>
    <rPh sb="3" eb="7">
      <t>シキンケイカク</t>
    </rPh>
    <rPh sb="11" eb="15">
      <t>ホジョジギョウ</t>
    </rPh>
    <rPh sb="16" eb="17">
      <t>ヨウ</t>
    </rPh>
    <rPh sb="19" eb="21">
      <t>ケイヒ</t>
    </rPh>
    <phoneticPr fontId="2"/>
  </si>
  <si>
    <t>○○株式会社</t>
    <phoneticPr fontId="2"/>
  </si>
  <si>
    <t>●●調査費、2社合計</t>
    <rPh sb="2" eb="4">
      <t>チョウサ</t>
    </rPh>
    <rPh sb="4" eb="5">
      <t>ヒ</t>
    </rPh>
    <rPh sb="7" eb="8">
      <t>シャ</t>
    </rPh>
    <rPh sb="8" eb="10">
      <t>ゴウケイ</t>
    </rPh>
    <phoneticPr fontId="2"/>
  </si>
  <si>
    <t>●●システム購入費</t>
    <rPh sb="6" eb="9">
      <t>コウニュウヒ</t>
    </rPh>
    <phoneticPr fontId="2"/>
  </si>
  <si>
    <t>●●実施のための派遣人員○名×単価●円×●時間×●ヶ月</t>
    <rPh sb="2" eb="4">
      <t>ジッシ</t>
    </rPh>
    <rPh sb="8" eb="10">
      <t>ハケン</t>
    </rPh>
    <rPh sb="10" eb="12">
      <t>ジンイン</t>
    </rPh>
    <rPh sb="12" eb="14">
      <t>マルメイ</t>
    </rPh>
    <rPh sb="15" eb="17">
      <t>タンカ</t>
    </rPh>
    <rPh sb="18" eb="19">
      <t>エン</t>
    </rPh>
    <rPh sb="21" eb="23">
      <t>ジカン</t>
    </rPh>
    <rPh sb="26" eb="27">
      <t>ゲツ</t>
    </rPh>
    <phoneticPr fontId="2"/>
  </si>
  <si>
    <t>委託・外注比率</t>
    <rPh sb="0" eb="2">
      <t>イタク</t>
    </rPh>
    <rPh sb="3" eb="7">
      <t>ガイチュウヒリツ</t>
    </rPh>
    <phoneticPr fontId="2"/>
  </si>
  <si>
    <t>※（５）積算内訳で計算した委託・外注比率が自動反映されます。　
　５０%を超える場合は、「様式２別添３委託・外注比率に関する理由書」の
　「３．本事業における委託・外注費率」に左記で算出された割合を記載しご提出ください。</t>
    <rPh sb="4" eb="8">
      <t>セキサンウチワケ</t>
    </rPh>
    <rPh sb="9" eb="11">
      <t>ケイサン</t>
    </rPh>
    <rPh sb="13" eb="15">
      <t>イタク</t>
    </rPh>
    <rPh sb="16" eb="20">
      <t>ガイチュウヒリツ</t>
    </rPh>
    <rPh sb="37" eb="38">
      <t>コ</t>
    </rPh>
    <rPh sb="40" eb="42">
      <t>バアイ</t>
    </rPh>
    <rPh sb="45" eb="47">
      <t>ヨウシキ</t>
    </rPh>
    <rPh sb="48" eb="50">
      <t>ベッテン</t>
    </rPh>
    <rPh sb="51" eb="53">
      <t>イタク</t>
    </rPh>
    <rPh sb="54" eb="58">
      <t>ガイチュウヒリツ</t>
    </rPh>
    <rPh sb="59" eb="60">
      <t>カン</t>
    </rPh>
    <rPh sb="62" eb="65">
      <t>リユウショ</t>
    </rPh>
    <rPh sb="72" eb="75">
      <t>ホンジギョウ</t>
    </rPh>
    <rPh sb="79" eb="81">
      <t>イタク</t>
    </rPh>
    <rPh sb="82" eb="86">
      <t>ガイチュウヒリツ</t>
    </rPh>
    <rPh sb="88" eb="90">
      <t>サキ</t>
    </rPh>
    <rPh sb="91" eb="93">
      <t>サンシュツ</t>
    </rPh>
    <rPh sb="96" eb="98">
      <t>ワリアイ</t>
    </rPh>
    <rPh sb="99" eb="101">
      <t>キサイ</t>
    </rPh>
    <rPh sb="103" eb="105">
      <t>テイシュツ</t>
    </rPh>
    <phoneticPr fontId="2"/>
  </si>
  <si>
    <t>１/２以内</t>
    <rPh sb="3" eb="5">
      <t>イナイ</t>
    </rPh>
    <phoneticPr fontId="2"/>
  </si>
  <si>
    <t>中小企業　２/３以内</t>
    <rPh sb="0" eb="4">
      <t>チュウショウキギョウ</t>
    </rPh>
    <rPh sb="8" eb="10">
      <t>イナイ</t>
    </rPh>
    <phoneticPr fontId="2"/>
  </si>
  <si>
    <t>※１．積算内訳書「（５）積算内訳の補助金申請額」が自動反映されます。手入力欄に金額を入力されている場合はそちらを優先します。</t>
    <rPh sb="34" eb="38">
      <t>テニュウリョクラン</t>
    </rPh>
    <rPh sb="39" eb="41">
      <t>キンガク</t>
    </rPh>
    <rPh sb="42" eb="44">
      <t>ニュウリョク</t>
    </rPh>
    <rPh sb="49" eb="51">
      <t>バアイ</t>
    </rPh>
    <rPh sb="56" eb="58">
      <t>ユウセン</t>
    </rPh>
    <phoneticPr fontId="2"/>
  </si>
  <si>
    <t>※（５）積算内訳の補助金申請額が自動反映されます。</t>
    <phoneticPr fontId="2"/>
  </si>
  <si>
    <t>※１．積算内訳書「（５）積算内訳の補助金申請額」が自動反映されます。
手入力欄に金額を入力されている場合はそちらを優先します。</t>
    <rPh sb="35" eb="39">
      <t>テニュウリョクラン</t>
    </rPh>
    <rPh sb="40" eb="42">
      <t>キンガク</t>
    </rPh>
    <rPh sb="43" eb="45">
      <t>ニュウリョク</t>
    </rPh>
    <rPh sb="50" eb="52">
      <t>バアイ</t>
    </rPh>
    <rPh sb="57" eb="59">
      <t>ユウセン</t>
    </rPh>
    <phoneticPr fontId="2"/>
  </si>
  <si>
    <t>自動反映欄</t>
    <rPh sb="0" eb="2">
      <t>ジドウ</t>
    </rPh>
    <rPh sb="2" eb="4">
      <t>ハンエイ</t>
    </rPh>
    <rPh sb="4" eb="5">
      <t>ラン</t>
    </rPh>
    <phoneticPr fontId="2"/>
  </si>
  <si>
    <r>
      <t xml:space="preserve">手入力欄 </t>
    </r>
    <r>
      <rPr>
        <sz val="8"/>
        <color theme="0" tint="-0.499984740745262"/>
        <rFont val="ＭＳ ゴシック"/>
        <family val="3"/>
        <charset val="128"/>
      </rPr>
      <t>※必要に応じて記入</t>
    </r>
    <rPh sb="0" eb="4">
      <t>テニュウリョクラン</t>
    </rPh>
    <rPh sb="6" eb="8">
      <t>ヒツヨウ</t>
    </rPh>
    <rPh sb="9" eb="10">
      <t>オウ</t>
    </rPh>
    <rPh sb="12" eb="14">
      <t>キニュウ</t>
    </rPh>
    <phoneticPr fontId="2"/>
  </si>
  <si>
    <r>
      <t>※（５）積算内訳の補助金申請額が自動反映されます。</t>
    </r>
    <r>
      <rPr>
        <u/>
        <sz val="10"/>
        <color theme="1"/>
        <rFont val="ＭＳ ゴシック"/>
        <family val="3"/>
        <charset val="128"/>
      </rPr>
      <t>幹事法人～共同申請者の各シートにて補助金申請額の「手入力欄」に記載がある場合は、「手入力欄」の金額を参照します。</t>
    </r>
    <rPh sb="36" eb="37">
      <t>カク</t>
    </rPh>
    <rPh sb="42" eb="48">
      <t>ホジョキンシンセイガク</t>
    </rPh>
    <rPh sb="50" eb="53">
      <t>テニュウリョク</t>
    </rPh>
    <rPh sb="53" eb="54">
      <t>ラン</t>
    </rPh>
    <rPh sb="56" eb="58">
      <t>キサイ</t>
    </rPh>
    <rPh sb="66" eb="69">
      <t>テニュウリョク</t>
    </rPh>
    <rPh sb="69" eb="70">
      <t>ラン</t>
    </rPh>
    <rPh sb="72" eb="74">
      <t>キンガク</t>
    </rPh>
    <phoneticPr fontId="2"/>
  </si>
  <si>
    <t>※自動反映欄は、「1/2」もしくは「2/3」の補助率で算出されます。
　「1/2以内」もしくは「2/3以内」の金額で補助金を申請したい場合は、手入力欄に
  自動反映欄で算出された申請額「以内」になるように金額を手入力してください。
　「手入力欄」に記載がある場合は、「手入力欄」の金額を参照します。</t>
    <rPh sb="1" eb="5">
      <t>ジドウハンエイ</t>
    </rPh>
    <rPh sb="5" eb="6">
      <t>ラン</t>
    </rPh>
    <rPh sb="23" eb="26">
      <t>ホジョリツ</t>
    </rPh>
    <rPh sb="27" eb="29">
      <t>サンシュツ</t>
    </rPh>
    <rPh sb="40" eb="42">
      <t>イナイ</t>
    </rPh>
    <rPh sb="51" eb="53">
      <t>イナイ</t>
    </rPh>
    <rPh sb="55" eb="57">
      <t>キンガク</t>
    </rPh>
    <rPh sb="58" eb="61">
      <t>ホジョキン</t>
    </rPh>
    <rPh sb="62" eb="64">
      <t>シンセイ</t>
    </rPh>
    <rPh sb="67" eb="69">
      <t>バアイ</t>
    </rPh>
    <rPh sb="71" eb="75">
      <t>テニュウリョクラン</t>
    </rPh>
    <rPh sb="79" eb="84">
      <t>ジドウハンエイラン</t>
    </rPh>
    <rPh sb="85" eb="87">
      <t>サンシュツ</t>
    </rPh>
    <rPh sb="90" eb="93">
      <t>シンセイガク</t>
    </rPh>
    <rPh sb="94" eb="96">
      <t>イナイ</t>
    </rPh>
    <rPh sb="103" eb="105">
      <t>キンガク</t>
    </rPh>
    <rPh sb="106" eb="109">
      <t>テニュウリョク</t>
    </rPh>
    <phoneticPr fontId="2"/>
  </si>
  <si>
    <t>※自動反映欄は、「1/2」もしくは「2/3」の補助率で算出されます。
　「1/2以内」もしくは「2/3以内」の金額で補助金を申請したい場合は、手入力欄に
  自動反映欄で算出された申請額「以内」になるように金額を手入力してください。
　「手入力欄」に記載がある場合は、「手入力欄」の金額を参照します。</t>
    <phoneticPr fontId="2"/>
  </si>
  <si>
    <r>
      <t xml:space="preserve">手入力欄 
</t>
    </r>
    <r>
      <rPr>
        <sz val="9"/>
        <color theme="0" tint="-0.499984740745262"/>
        <rFont val="ＭＳ ゴシック"/>
        <family val="3"/>
        <charset val="128"/>
      </rPr>
      <t>※必要に応じて記入</t>
    </r>
    <rPh sb="0" eb="1">
      <t>テ</t>
    </rPh>
    <rPh sb="1" eb="3">
      <t>ニュウリョク</t>
    </rPh>
    <rPh sb="3" eb="4">
      <t>ラン</t>
    </rPh>
    <rPh sb="7" eb="9">
      <t>ヒツヨウ</t>
    </rPh>
    <rPh sb="10" eb="11">
      <t>オウ</t>
    </rPh>
    <rPh sb="13" eb="15">
      <t>キニュウ</t>
    </rPh>
    <phoneticPr fontId="2"/>
  </si>
  <si>
    <r>
      <t xml:space="preserve">※プルダウン選択してください
</t>
    </r>
    <r>
      <rPr>
        <sz val="11"/>
        <color rgb="FFFF0000"/>
        <rFont val="ＭＳ ゴシック"/>
        <family val="3"/>
        <charset val="128"/>
      </rPr>
      <t>※共同申請の場合、幹事法人および共同申請者で同じ補助率が適用されることから、本シートで入力した補助率が共同申請者のシートに自動反映されます。幹事法人が中小企業であっても、その他の構成員となる企業・団体が中小企業でない場合は「2/3」の補助率を受けられませんので、その場合は「1/2」の補助率を選択してください。</t>
    </r>
    <rPh sb="6" eb="8">
      <t>センタク</t>
    </rPh>
    <rPh sb="33" eb="36">
      <t>シンセイシャ</t>
    </rPh>
    <rPh sb="53" eb="54">
      <t>ホン</t>
    </rPh>
    <rPh sb="58" eb="60">
      <t>ニュウリョク</t>
    </rPh>
    <rPh sb="62" eb="65">
      <t>ホジョリツ</t>
    </rPh>
    <rPh sb="66" eb="71">
      <t>キョウドウシンセイシャ</t>
    </rPh>
    <rPh sb="85" eb="89">
      <t>カンジホウジン</t>
    </rPh>
    <rPh sb="90" eb="94">
      <t>チュウショウキギョウ</t>
    </rPh>
    <rPh sb="102" eb="103">
      <t>ホカ</t>
    </rPh>
    <rPh sb="116" eb="120">
      <t>チュウショウキギョウ</t>
    </rPh>
    <rPh sb="123" eb="125">
      <t>バアイ</t>
    </rPh>
    <rPh sb="132" eb="135">
      <t>ホジョリツ</t>
    </rPh>
    <rPh sb="136" eb="137">
      <t>ウ</t>
    </rPh>
    <rPh sb="148" eb="150">
      <t>バアイ</t>
    </rPh>
    <rPh sb="157" eb="160">
      <t>ホジョリツ</t>
    </rPh>
    <rPh sb="161" eb="163">
      <t>センタク</t>
    </rPh>
    <phoneticPr fontId="2"/>
  </si>
  <si>
    <t>※240426更新版</t>
    <phoneticPr fontId="2"/>
  </si>
  <si>
    <t>※「A.様式２別添２(幹事法人)」シート内（２）事業形態が自動反映されます</t>
    <rPh sb="20" eb="21">
      <t>ナイ</t>
    </rPh>
    <rPh sb="24" eb="28">
      <t>ジギョウケイタイ</t>
    </rPh>
    <phoneticPr fontId="2"/>
  </si>
  <si>
    <t>※「A.様式２別添２(幹事法人)」シート内（３）補助率が自動反映されます</t>
    <rPh sb="20" eb="21">
      <t>ナイ</t>
    </rPh>
    <rPh sb="24" eb="27">
      <t>ホジョリツ</t>
    </rPh>
    <phoneticPr fontId="2"/>
  </si>
  <si>
    <t>※「A.様式２別添２(幹事法人)」シート内（３）補助率が自動反映されます</t>
    <rPh sb="32" eb="33">
      <t>ナイホジョリツ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</si>
</sst>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#,##0&quot;円&quot;"/>
    <numFmt numFmtId="178" formatCode="#"/>
    <numFmt numFmtId="179" formatCode="#,###&quot;円&quot;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trike/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alignment vertical="center" wrapText="1"/>
      <protection locked="0"/>
    </xf>
    <xf numFmtId="38" fontId="5" fillId="0" borderId="2" xfId="1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38" fontId="5" fillId="0" borderId="3" xfId="1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7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horizontal="justify" vertical="center"/>
    </xf>
    <xf numFmtId="0" fontId="5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49" fontId="0" fillId="0" borderId="0" xfId="0" applyNumberFormat="1">
      <alignment vertical="center"/>
    </xf>
    <xf numFmtId="0" fontId="9" fillId="0" borderId="1" xfId="0" applyFont="1" applyFill="1" applyBorder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5" fillId="0" borderId="1" xfId="0" quotePrefix="1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NumberFormat="1" applyFont="1">
      <alignment vertical="center"/>
    </xf>
    <xf numFmtId="38" fontId="5" fillId="0" borderId="1" xfId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2" fillId="0" borderId="0" xfId="0" applyNumberFormat="1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8" fontId="3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2" fillId="0" borderId="0" xfId="0" applyNumberFormat="1" applyFont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NumberFormat="1" applyFo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vertical="center" wrapText="1"/>
    </xf>
    <xf numFmtId="38" fontId="5" fillId="0" borderId="8" xfId="1" applyFont="1" applyFill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1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justify" vertical="center"/>
    </xf>
    <xf numFmtId="0" fontId="5" fillId="0" borderId="1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Protection="1">
      <alignment vertical="center"/>
    </xf>
    <xf numFmtId="0" fontId="9" fillId="0" borderId="1" xfId="0" applyFont="1" applyFill="1" applyBorder="1" applyProtection="1">
      <alignment vertical="center"/>
    </xf>
    <xf numFmtId="9" fontId="5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6" fontId="5" fillId="0" borderId="16" xfId="0" applyNumberFormat="1" applyFont="1" applyFill="1" applyBorder="1" applyAlignment="1" applyProtection="1">
      <alignment vertical="center"/>
      <protection locked="0"/>
    </xf>
    <xf numFmtId="176" fontId="14" fillId="0" borderId="2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176" fontId="14" fillId="0" borderId="2" xfId="0" applyNumberFormat="1" applyFont="1" applyFill="1" applyBorder="1" applyAlignment="1">
      <alignment vertical="center" wrapText="1"/>
    </xf>
    <xf numFmtId="20" fontId="5" fillId="0" borderId="0" xfId="0" applyNumberFormat="1" applyFont="1">
      <alignment vertical="center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178" fontId="5" fillId="0" borderId="10" xfId="0" applyNumberFormat="1" applyFont="1" applyFill="1" applyBorder="1" applyAlignment="1" applyProtection="1">
      <alignment horizontal="left" vertical="center" wrapText="1" shrinkToFit="1"/>
    </xf>
    <xf numFmtId="178" fontId="5" fillId="0" borderId="12" xfId="0" applyNumberFormat="1" applyFont="1" applyFill="1" applyBorder="1" applyAlignment="1" applyProtection="1">
      <alignment horizontal="left" vertical="center" wrapText="1" shrinkToFit="1"/>
    </xf>
    <xf numFmtId="178" fontId="5" fillId="0" borderId="11" xfId="0" applyNumberFormat="1" applyFont="1" applyFill="1" applyBorder="1" applyAlignment="1" applyProtection="1">
      <alignment horizontal="left" vertical="center" wrapText="1" shrinkToFit="1"/>
    </xf>
    <xf numFmtId="178" fontId="5" fillId="0" borderId="10" xfId="0" applyNumberFormat="1" applyFont="1" applyBorder="1" applyAlignment="1" applyProtection="1">
      <alignment horizontal="center" vertical="center" wrapText="1"/>
    </xf>
    <xf numFmtId="178" fontId="5" fillId="0" borderId="11" xfId="0" applyNumberFormat="1" applyFont="1" applyBorder="1" applyAlignment="1" applyProtection="1">
      <alignment horizontal="center" vertical="center" wrapText="1"/>
    </xf>
    <xf numFmtId="0" fontId="5" fillId="0" borderId="3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 shrinkToFit="1"/>
    </xf>
    <xf numFmtId="0" fontId="5" fillId="0" borderId="12" xfId="0" applyFont="1" applyFill="1" applyBorder="1" applyAlignment="1" applyProtection="1">
      <alignment horizontal="left" vertical="center" wrapText="1" shrinkToFit="1"/>
    </xf>
    <xf numFmtId="0" fontId="5" fillId="0" borderId="11" xfId="0" applyFont="1" applyFill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1" xfId="1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77" fontId="5" fillId="0" borderId="10" xfId="1" applyNumberFormat="1" applyFont="1" applyFill="1" applyBorder="1" applyAlignment="1" applyProtection="1">
      <alignment horizontal="center" vertical="center"/>
    </xf>
    <xf numFmtId="177" fontId="5" fillId="0" borderId="11" xfId="1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 shrinkToFit="1"/>
      <protection locked="0"/>
    </xf>
    <xf numFmtId="0" fontId="5" fillId="0" borderId="12" xfId="0" applyFont="1" applyFill="1" applyBorder="1" applyAlignment="1" applyProtection="1">
      <alignment horizontal="left" vertical="center" wrapText="1" shrinkToFit="1"/>
      <protection locked="0"/>
    </xf>
    <xf numFmtId="0" fontId="5" fillId="0" borderId="11" xfId="0" applyFont="1" applyFill="1" applyBorder="1" applyAlignment="1" applyProtection="1">
      <alignment horizontal="left" vertical="center" wrapText="1" shrinkToFi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6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177375</xdr:colOff>
      <xdr:row>5</xdr:row>
      <xdr:rowOff>205468</xdr:rowOff>
    </xdr:from>
    <xdr:to>
      <xdr:col>12</xdr:col>
      <xdr:colOff>152881</xdr:colOff>
      <xdr:row>8</xdr:row>
      <xdr:rowOff>191861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1ABD68-6BBB-4A6A-B003-06808D336DCC}"/>
            </a:ext>
          </a:extLst>
        </xdr:cNvPr>
        <xdr:cNvSpPr/>
      </xdr:nvSpPr>
      <xdr:spPr>
        <a:xfrm>
          <a:off x="11775463" y="1326056"/>
          <a:ext cx="2664918" cy="658746"/>
        </a:xfrm>
        <a:prstGeom prst="rect">
          <a:avLst/>
        </a:prstGeom>
        <a:solidFill>
          <a:srgbClr val="FFF6DD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当シートは、各シートが</a:t>
          </a:r>
          <a:r>
            <a:rPr kumimoji="1" lang="ja-JP" altLang="en-US" sz="1400" b="1">
              <a:solidFill>
                <a:sysClr val="windowText" lastClr="000000"/>
              </a:solidFill>
            </a:rPr>
            <a:t>自動反映</a:t>
          </a:r>
          <a:r>
            <a:rPr kumimoji="1" lang="ja-JP" altLang="en-US" sz="1400" b="0">
              <a:solidFill>
                <a:sysClr val="windowText" lastClr="000000"/>
              </a:solidFill>
            </a:rPr>
            <a:t>されるため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入力不要です。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116859</xdr:colOff>
      <xdr:row>6</xdr:row>
      <xdr:rowOff>27214</xdr:rowOff>
    </xdr:from>
    <xdr:to>
      <xdr:col>12</xdr:col>
      <xdr:colOff>184896</xdr:colOff>
      <xdr:row>8</xdr:row>
      <xdr:rowOff>42420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C8EF3F-E261-4CB7-B3C4-6CD7A30C1BA0}"/>
            </a:ext>
          </a:extLst>
        </xdr:cNvPr>
        <xdr:cNvSpPr/>
      </xdr:nvSpPr>
      <xdr:spPr>
        <a:xfrm>
          <a:off x="11125038" y="1333500"/>
          <a:ext cx="3061608" cy="45063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各「様式２別添２」シート</a:t>
          </a:r>
          <a:r>
            <a:rPr kumimoji="1" lang="ja-JP" altLang="en-US" sz="1400" b="0">
              <a:solidFill>
                <a:sysClr val="windowText" lastClr="000000"/>
              </a:solidFill>
            </a:rPr>
            <a:t>の記入例です。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159922</xdr:colOff>
      <xdr:row>5</xdr:row>
      <xdr:rowOff>29295</xdr:rowOff>
    </xdr:from>
    <xdr:to>
      <xdr:col>16</xdr:col>
      <xdr:colOff>234042</xdr:colOff>
      <xdr:row>11</xdr:row>
      <xdr:rowOff>157842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56622" y="1124670"/>
          <a:ext cx="4808045" cy="176684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共同申請１～５を企業・団体ごとに作成してください。足りない場合は事務局までご連絡ください。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幹事法人は、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「様式２別添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（幹事法人）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を記載して下さい。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15325" y="247650"/>
          <a:ext cx="1493520" cy="6400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E77AEE-4F3A-46F7-8E46-633CC59CB2F4}"/>
            </a:ext>
          </a:extLst>
        </xdr:cNvPr>
        <xdr:cNvSpPr/>
      </xdr:nvSpPr>
      <xdr:spPr>
        <a:xfrm>
          <a:off x="8229600" y="257175"/>
          <a:ext cx="2245995" cy="66865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  <xdr:twoCellAnchor>
    <xdr:from>
      <xdr:col>9</xdr:col>
      <xdr:colOff>163285</xdr:colOff>
      <xdr:row>5</xdr:row>
      <xdr:rowOff>73478</xdr:rowOff>
    </xdr:from>
    <xdr:to>
      <xdr:col>16</xdr:col>
      <xdr:colOff>237405</xdr:colOff>
      <xdr:row>11</xdr:row>
      <xdr:rowOff>202025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A867D0E-2618-4198-BB5E-86DA9DA0FC4E}"/>
            </a:ext>
          </a:extLst>
        </xdr:cNvPr>
        <xdr:cNvSpPr/>
      </xdr:nvSpPr>
      <xdr:spPr>
        <a:xfrm>
          <a:off x="11859985" y="1168853"/>
          <a:ext cx="4808045" cy="176684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共同申請１～５を企業・団体ごとに作成してください。足りない場合は事務局までご連絡ください。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幹事法人は、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「様式２別添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（幹事法人）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を記載して下さい。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F733D71-F32B-44F8-A801-240391FDA010}"/>
            </a:ext>
          </a:extLst>
        </xdr:cNvPr>
        <xdr:cNvSpPr/>
      </xdr:nvSpPr>
      <xdr:spPr>
        <a:xfrm>
          <a:off x="8229600" y="257175"/>
          <a:ext cx="2245995" cy="66865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  <xdr:twoCellAnchor>
    <xdr:from>
      <xdr:col>9</xdr:col>
      <xdr:colOff>178493</xdr:colOff>
      <xdr:row>4</xdr:row>
      <xdr:rowOff>190020</xdr:rowOff>
    </xdr:from>
    <xdr:to>
      <xdr:col>16</xdr:col>
      <xdr:colOff>315366</xdr:colOff>
      <xdr:row>11</xdr:row>
      <xdr:rowOff>95811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5432362-BA96-4D03-B776-423E6DB9D276}"/>
            </a:ext>
          </a:extLst>
        </xdr:cNvPr>
        <xdr:cNvSpPr/>
      </xdr:nvSpPr>
      <xdr:spPr>
        <a:xfrm>
          <a:off x="11875193" y="1066320"/>
          <a:ext cx="4870798" cy="176316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共同申請１～５を企業・団体ごとに作成してください。足りない場合は事務局までご連絡ください。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幹事法人は、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「様式２別添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（幹事法人）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を記載して下さい。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A407EB-4668-4EDA-B962-C23ACF4B56CE}"/>
            </a:ext>
          </a:extLst>
        </xdr:cNvPr>
        <xdr:cNvSpPr/>
      </xdr:nvSpPr>
      <xdr:spPr>
        <a:xfrm>
          <a:off x="8229600" y="257175"/>
          <a:ext cx="2245995" cy="66865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  <xdr:twoCellAnchor>
    <xdr:from>
      <xdr:col>9</xdr:col>
      <xdr:colOff>168728</xdr:colOff>
      <xdr:row>4</xdr:row>
      <xdr:rowOff>152401</xdr:rowOff>
    </xdr:from>
    <xdr:to>
      <xdr:col>16</xdr:col>
      <xdr:colOff>242848</xdr:colOff>
      <xdr:row>11</xdr:row>
      <xdr:rowOff>75480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618ACB-62E2-4581-B9B5-73CB1D212D51}"/>
            </a:ext>
          </a:extLst>
        </xdr:cNvPr>
        <xdr:cNvSpPr/>
      </xdr:nvSpPr>
      <xdr:spPr>
        <a:xfrm>
          <a:off x="11865428" y="1028701"/>
          <a:ext cx="4808045" cy="178045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共同申請１～５を企業・団体ごとに作成してください。足りない場合は事務局までご連絡ください。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幹事法人は、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「様式２別添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（幹事法人）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を記載して下さい。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79E2E0-5726-408D-A45F-D4A641008B8B}"/>
            </a:ext>
          </a:extLst>
        </xdr:cNvPr>
        <xdr:cNvSpPr/>
      </xdr:nvSpPr>
      <xdr:spPr>
        <a:xfrm>
          <a:off x="8229600" y="257175"/>
          <a:ext cx="2245995" cy="66865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  <xdr:twoCellAnchor>
    <xdr:from>
      <xdr:col>9</xdr:col>
      <xdr:colOff>206830</xdr:colOff>
      <xdr:row>4</xdr:row>
      <xdr:rowOff>130629</xdr:rowOff>
    </xdr:from>
    <xdr:to>
      <xdr:col>16</xdr:col>
      <xdr:colOff>280950</xdr:colOff>
      <xdr:row>11</xdr:row>
      <xdr:rowOff>53708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514798-D017-4F12-B1F1-F793CCD6FC33}"/>
            </a:ext>
          </a:extLst>
        </xdr:cNvPr>
        <xdr:cNvSpPr/>
      </xdr:nvSpPr>
      <xdr:spPr>
        <a:xfrm>
          <a:off x="10733316" y="957943"/>
          <a:ext cx="4341320" cy="174099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共同申請１～５を企業・団体ごとに作成してください。足りない場合は事務局までご連絡ください。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幹事法人は、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「様式２別添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（幹事法人）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を記載して下さい。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F3C6-B646-4665-BA5E-EEF97595DF66}">
  <sheetPr>
    <pageSetUpPr fitToPage="1"/>
  </sheetPr>
  <dimension ref="B1:L37"/>
  <sheetViews>
    <sheetView showGridLines="0" tabSelected="1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9.125" style="6" customWidth="1"/>
    <col min="4" max="4" width="20.5" style="10" customWidth="1"/>
    <col min="5" max="5" width="18.375" style="10" customWidth="1"/>
    <col min="6" max="6" width="19.25" style="10" customWidth="1"/>
    <col min="7" max="7" width="38.625" style="10" customWidth="1"/>
    <col min="8" max="8" width="7.5" style="6" customWidth="1"/>
    <col min="9" max="16384" width="8.875" style="6"/>
  </cols>
  <sheetData>
    <row r="1" spans="2:11">
      <c r="B1" s="39"/>
      <c r="C1" s="39"/>
      <c r="D1" s="40"/>
      <c r="E1" s="40"/>
      <c r="F1" s="40"/>
      <c r="G1" s="40"/>
      <c r="H1" s="39"/>
      <c r="I1" s="39"/>
      <c r="J1" s="39"/>
      <c r="K1" s="39"/>
    </row>
    <row r="2" spans="2:11">
      <c r="B2" s="39" t="s">
        <v>34</v>
      </c>
      <c r="C2" s="39"/>
      <c r="D2" s="40"/>
      <c r="E2" s="40"/>
      <c r="F2" s="40"/>
      <c r="G2" s="40"/>
      <c r="H2" s="39"/>
      <c r="I2" s="39"/>
      <c r="J2" s="39"/>
      <c r="K2" s="39"/>
    </row>
    <row r="3" spans="2:11">
      <c r="B3" s="39"/>
      <c r="C3" s="39"/>
      <c r="D3" s="40"/>
      <c r="E3" s="40"/>
      <c r="F3" s="40"/>
      <c r="G3" s="40"/>
      <c r="H3" s="39"/>
      <c r="I3" s="39"/>
      <c r="J3" s="39"/>
      <c r="K3" s="39"/>
    </row>
    <row r="4" spans="2:11">
      <c r="B4" s="39"/>
      <c r="C4" s="39"/>
      <c r="D4" s="40"/>
      <c r="E4" s="40"/>
      <c r="F4" s="40"/>
      <c r="G4" s="40"/>
      <c r="H4" s="39"/>
      <c r="I4" s="39"/>
      <c r="J4" s="39"/>
      <c r="K4" s="39"/>
    </row>
    <row r="5" spans="2:11">
      <c r="B5" s="39"/>
      <c r="C5" s="39"/>
      <c r="D5" s="40"/>
      <c r="E5" s="40"/>
      <c r="F5" s="40"/>
      <c r="G5" s="40"/>
      <c r="H5" s="39"/>
      <c r="I5" s="39"/>
      <c r="J5" s="39"/>
      <c r="K5" s="39"/>
    </row>
    <row r="6" spans="2:11">
      <c r="B6" s="114" t="s">
        <v>41</v>
      </c>
      <c r="C6" s="115"/>
      <c r="D6" s="115"/>
      <c r="E6" s="115"/>
      <c r="F6" s="115"/>
      <c r="G6" s="115"/>
      <c r="H6" s="115"/>
      <c r="I6" s="39"/>
      <c r="J6" s="39"/>
      <c r="K6" s="39"/>
    </row>
    <row r="7" spans="2:11">
      <c r="B7" s="115" t="s">
        <v>46</v>
      </c>
      <c r="C7" s="115"/>
      <c r="D7" s="115"/>
      <c r="E7" s="115"/>
      <c r="F7" s="115"/>
      <c r="G7" s="115"/>
      <c r="H7" s="115"/>
      <c r="I7" s="39"/>
      <c r="J7" s="39"/>
      <c r="K7" s="39"/>
    </row>
    <row r="8" spans="2:11">
      <c r="B8" s="39"/>
      <c r="C8" s="39"/>
      <c r="D8" s="40"/>
      <c r="E8" s="40"/>
      <c r="F8" s="40"/>
      <c r="G8" s="40"/>
      <c r="H8" s="39"/>
      <c r="I8" s="39"/>
      <c r="J8" s="39"/>
      <c r="K8" s="39"/>
    </row>
    <row r="9" spans="2:11">
      <c r="B9" s="39"/>
      <c r="C9" s="39"/>
      <c r="D9" s="40"/>
      <c r="E9" s="40"/>
      <c r="F9" s="40"/>
      <c r="G9" s="40"/>
      <c r="H9" s="39"/>
      <c r="I9" s="39"/>
      <c r="J9" s="39"/>
      <c r="K9" s="39"/>
    </row>
    <row r="10" spans="2:11" ht="21.6" customHeight="1">
      <c r="B10" s="41" t="s">
        <v>47</v>
      </c>
      <c r="C10" s="42"/>
      <c r="D10" s="39"/>
      <c r="E10" s="40"/>
      <c r="F10" s="40"/>
      <c r="G10" s="40"/>
      <c r="H10" s="39"/>
      <c r="I10" s="39"/>
      <c r="J10" s="39"/>
      <c r="K10" s="39"/>
    </row>
    <row r="11" spans="2:11" ht="39.6" customHeight="1">
      <c r="B11" s="121" t="s">
        <v>11</v>
      </c>
      <c r="C11" s="43" t="s">
        <v>75</v>
      </c>
      <c r="D11" s="116">
        <f>'様式２別添２(幹事法人)'!D11</f>
        <v>0</v>
      </c>
      <c r="E11" s="117"/>
      <c r="F11" s="118"/>
      <c r="G11" s="124" t="s">
        <v>76</v>
      </c>
      <c r="H11" s="125"/>
      <c r="I11" s="39"/>
      <c r="J11" s="39"/>
      <c r="K11" s="39"/>
    </row>
    <row r="12" spans="2:11" ht="39.6" customHeight="1">
      <c r="B12" s="122"/>
      <c r="C12" s="43" t="s">
        <v>50</v>
      </c>
      <c r="D12" s="116">
        <f>'様式２別添２(共同申請者１)'!D11</f>
        <v>0</v>
      </c>
      <c r="E12" s="117"/>
      <c r="F12" s="118"/>
      <c r="G12" s="94" t="s">
        <v>77</v>
      </c>
      <c r="H12" s="95"/>
      <c r="I12" s="39"/>
      <c r="J12" s="39"/>
      <c r="K12" s="39"/>
    </row>
    <row r="13" spans="2:11" ht="39.6" customHeight="1">
      <c r="B13" s="122"/>
      <c r="C13" s="43" t="s">
        <v>51</v>
      </c>
      <c r="D13" s="116">
        <f>'様式２別添２(共同申請者２)'!D11</f>
        <v>0</v>
      </c>
      <c r="E13" s="117"/>
      <c r="F13" s="118"/>
      <c r="G13" s="94" t="s">
        <v>78</v>
      </c>
      <c r="H13" s="95"/>
      <c r="I13" s="39"/>
      <c r="J13" s="39"/>
      <c r="K13" s="39"/>
    </row>
    <row r="14" spans="2:11" ht="39.6" customHeight="1">
      <c r="B14" s="122"/>
      <c r="C14" s="43" t="s">
        <v>52</v>
      </c>
      <c r="D14" s="116">
        <f>'様式２別添２(共同申請者３)'!D11</f>
        <v>0</v>
      </c>
      <c r="E14" s="117"/>
      <c r="F14" s="118"/>
      <c r="G14" s="94" t="s">
        <v>79</v>
      </c>
      <c r="H14" s="95"/>
      <c r="I14" s="39"/>
      <c r="J14" s="39"/>
      <c r="K14" s="39"/>
    </row>
    <row r="15" spans="2:11" ht="39.6" customHeight="1">
      <c r="B15" s="122"/>
      <c r="C15" s="43" t="s">
        <v>53</v>
      </c>
      <c r="D15" s="116">
        <f>'様式２別添２(共同申請者４)'!D11</f>
        <v>0</v>
      </c>
      <c r="E15" s="117"/>
      <c r="F15" s="118"/>
      <c r="G15" s="94" t="s">
        <v>80</v>
      </c>
      <c r="H15" s="95"/>
      <c r="I15" s="39"/>
      <c r="J15" s="39"/>
      <c r="K15" s="39"/>
    </row>
    <row r="16" spans="2:11" ht="39.6" customHeight="1">
      <c r="B16" s="123"/>
      <c r="C16" s="43" t="s">
        <v>54</v>
      </c>
      <c r="D16" s="116">
        <f>'様式２別添２(共同申請者５)'!D11</f>
        <v>0</v>
      </c>
      <c r="E16" s="117"/>
      <c r="F16" s="118"/>
      <c r="G16" s="94" t="s">
        <v>81</v>
      </c>
      <c r="H16" s="95"/>
      <c r="I16" s="39"/>
      <c r="J16" s="39"/>
      <c r="K16" s="39"/>
    </row>
    <row r="17" spans="2:12" ht="39" customHeight="1">
      <c r="B17" s="45" t="s">
        <v>12</v>
      </c>
      <c r="C17" s="46" t="s">
        <v>42</v>
      </c>
      <c r="D17" s="119">
        <f>'様式２別添２(幹事法人)'!D12</f>
        <v>0</v>
      </c>
      <c r="E17" s="120"/>
      <c r="F17" s="130" t="s">
        <v>116</v>
      </c>
      <c r="G17" s="131"/>
      <c r="H17" s="131"/>
      <c r="I17" s="39"/>
      <c r="J17" s="39"/>
      <c r="K17" s="39"/>
    </row>
    <row r="18" spans="2:12" ht="30" customHeight="1">
      <c r="B18" s="45" t="s">
        <v>13</v>
      </c>
      <c r="C18" s="47" t="s">
        <v>8</v>
      </c>
      <c r="D18" s="119">
        <f>'様式２別添２(幹事法人)'!D13</f>
        <v>0</v>
      </c>
      <c r="E18" s="120"/>
      <c r="F18" s="130" t="s">
        <v>117</v>
      </c>
      <c r="G18" s="131"/>
      <c r="H18" s="131"/>
      <c r="I18" s="39"/>
      <c r="J18" s="39"/>
      <c r="K18" s="39"/>
    </row>
    <row r="19" spans="2:12" ht="40.9" customHeight="1">
      <c r="B19" s="45" t="s">
        <v>18</v>
      </c>
      <c r="C19" s="47" t="s">
        <v>48</v>
      </c>
      <c r="D19" s="132" cm="1">
        <f t="array" ref="D19">SUM('様式２別添２(幹事法人)'!D40:E40+'様式２別添２(共同申請者１)'!D40:E40+'様式２別添２(共同申請者２)'!D40:E40+'様式２別添２(共同申請者３)'!D40:E40+'様式２別添２(共同申請者４)'!D40:E40+'様式２別添２(共同申請者５)'!D40:E40)</f>
        <v>0</v>
      </c>
      <c r="E19" s="133"/>
      <c r="F19" s="126" t="s">
        <v>110</v>
      </c>
      <c r="G19" s="127"/>
      <c r="H19" s="127"/>
      <c r="I19" s="93"/>
      <c r="J19" s="93"/>
      <c r="K19" s="93"/>
    </row>
    <row r="20" spans="2:12" ht="32.25" customHeight="1" thickBot="1">
      <c r="B20" s="12" t="s">
        <v>38</v>
      </c>
      <c r="C20" s="9" t="s">
        <v>14</v>
      </c>
      <c r="D20" s="128" t="s">
        <v>56</v>
      </c>
      <c r="E20" s="129"/>
      <c r="F20" s="129"/>
      <c r="G20" s="129"/>
      <c r="H20" s="129"/>
      <c r="I20" s="129"/>
      <c r="J20" s="129"/>
      <c r="K20" s="129"/>
      <c r="L20" s="129"/>
    </row>
    <row r="21" spans="2:12" ht="18" thickBot="1">
      <c r="B21" s="14" t="s">
        <v>0</v>
      </c>
      <c r="C21" s="3" t="s">
        <v>55</v>
      </c>
      <c r="D21" s="4" t="s">
        <v>3</v>
      </c>
      <c r="E21" s="48" t="s">
        <v>4</v>
      </c>
      <c r="F21" s="49" t="s">
        <v>5</v>
      </c>
      <c r="G21" s="39"/>
      <c r="H21" s="39"/>
      <c r="I21" s="39"/>
      <c r="J21" s="39"/>
    </row>
    <row r="22" spans="2:12" ht="31.5" customHeight="1">
      <c r="B22" s="15" t="s">
        <v>2</v>
      </c>
      <c r="C22" s="50" t="s">
        <v>25</v>
      </c>
      <c r="D22" s="56">
        <f>SUM('様式２別添２(幹事法人)'!O18,'様式２別添２(共同申請者１)'!O18,'様式２別添２(共同申請者２)'!O18,'様式２別添２(共同申請者３)'!O18,'様式２別添２(共同申請者４)'!O18,'様式２別添２(共同申請者５)'!O18)</f>
        <v>0</v>
      </c>
      <c r="E22" s="56">
        <f>SUM('様式２別添２(幹事法人)'!P18,'様式２別添２(共同申請者１)'!P18,'様式２別添２(共同申請者２)'!P18,'様式２別添２(共同申請者３)'!P18,'様式２別添２(共同申請者４)'!P18,'様式２別添２(共同申請者５)'!P18)</f>
        <v>0</v>
      </c>
      <c r="F22" s="18"/>
      <c r="G22" s="6"/>
    </row>
    <row r="23" spans="2:12" ht="31.5" customHeight="1">
      <c r="B23" s="19"/>
      <c r="C23" s="51" t="s">
        <v>26</v>
      </c>
      <c r="D23" s="56">
        <f>SUM('様式２別添２(幹事法人)'!O19,'様式２別添２(共同申請者１)'!O19,'様式２別添２(共同申請者２)'!O19,'様式２別添２(共同申請者３)'!O19,'様式２別添２(共同申請者４)'!O19,'様式２別添２(共同申請者５)'!O19)</f>
        <v>0</v>
      </c>
      <c r="E23" s="56">
        <f>SUM('様式２別添２(幹事法人)'!P19,'様式２別添２(共同申請者１)'!P19,'様式２別添２(共同申請者２)'!P19,'様式２別添２(共同申請者３)'!P19,'様式２別添２(共同申請者４)'!P19,'様式２別添２(共同申請者５)'!P19)</f>
        <v>0</v>
      </c>
      <c r="F23" s="18"/>
      <c r="G23" s="6"/>
    </row>
    <row r="24" spans="2:12" ht="31.5" customHeight="1">
      <c r="B24" s="19"/>
      <c r="C24" s="51" t="s">
        <v>28</v>
      </c>
      <c r="D24" s="56">
        <f>SUM('様式２別添２(幹事法人)'!O20,'様式２別添２(共同申請者１)'!O20,'様式２別添２(共同申請者２)'!O20,'様式２別添２(共同申請者３)'!O20,'様式２別添２(共同申請者４)'!O20,'様式２別添２(共同申請者５)'!O20)</f>
        <v>0</v>
      </c>
      <c r="E24" s="56">
        <f>SUM('様式２別添２(幹事法人)'!P20,'様式２別添２(共同申請者１)'!P20,'様式２別添２(共同申請者２)'!P20,'様式２別添２(共同申請者３)'!P20,'様式２別添２(共同申請者４)'!P20,'様式２別添２(共同申請者５)'!P20)</f>
        <v>0</v>
      </c>
      <c r="F24" s="18"/>
      <c r="G24" s="6"/>
    </row>
    <row r="25" spans="2:12" ht="31.5" customHeight="1">
      <c r="B25" s="19"/>
      <c r="C25" s="51" t="s">
        <v>39</v>
      </c>
      <c r="D25" s="56">
        <f>SUM('様式２別添２(幹事法人)'!O21,'様式２別添２(共同申請者１)'!O21,'様式２別添２(共同申請者２)'!O21,'様式２別添２(共同申請者３)'!O21,'様式２別添２(共同申請者４)'!O21,'様式２別添２(共同申請者５)'!O21)</f>
        <v>0</v>
      </c>
      <c r="E25" s="56">
        <f>SUM('様式２別添２(幹事法人)'!P21,'様式２別添２(共同申請者１)'!P21,'様式２別添２(共同申請者２)'!P21,'様式２別添２(共同申請者３)'!P21,'様式２別添２(共同申請者４)'!P21,'様式２別添２(共同申請者５)'!P21)</f>
        <v>0</v>
      </c>
      <c r="F25" s="18"/>
      <c r="G25" s="6"/>
    </row>
    <row r="26" spans="2:12" ht="31.5" customHeight="1">
      <c r="B26" s="19"/>
      <c r="C26" s="51" t="s">
        <v>57</v>
      </c>
      <c r="D26" s="56">
        <f>SUM('様式２別添２(幹事法人)'!O22,'様式２別添２(共同申請者１)'!O22,'様式２別添２(共同申請者２)'!O22,'様式２別添２(共同申請者３)'!O22,'様式２別添２(共同申請者４)'!O22,'様式２別添２(共同申請者５)'!O22)</f>
        <v>0</v>
      </c>
      <c r="E26" s="56">
        <f>SUM('様式２別添２(幹事法人)'!P22,'様式２別添２(共同申請者１)'!P22,'様式２別添２(共同申請者２)'!P22,'様式２別添２(共同申請者３)'!P22,'様式２別添２(共同申請者４)'!P22,'様式２別添２(共同申請者５)'!P22)</f>
        <v>0</v>
      </c>
      <c r="F26" s="18"/>
      <c r="G26" s="6"/>
    </row>
    <row r="27" spans="2:12" ht="31.5" customHeight="1">
      <c r="B27" s="19"/>
      <c r="C27" s="51" t="s">
        <v>58</v>
      </c>
      <c r="D27" s="56">
        <f>SUM('様式２別添２(幹事法人)'!O23,'様式２別添２(共同申請者１)'!O23,'様式２別添２(共同申請者２)'!O23,'様式２別添２(共同申請者３)'!O23,'様式２別添２(共同申請者４)'!O23,'様式２別添２(共同申請者５)'!O23)</f>
        <v>0</v>
      </c>
      <c r="E27" s="56">
        <f>SUM('様式２別添２(幹事法人)'!P23,'様式２別添２(共同申請者１)'!P23,'様式２別添２(共同申請者２)'!P23,'様式２別添２(共同申請者３)'!P23,'様式２別添２(共同申請者４)'!P23,'様式２別添２(共同申請者５)'!P23)</f>
        <v>0</v>
      </c>
      <c r="F27" s="18"/>
      <c r="G27" s="6"/>
    </row>
    <row r="28" spans="2:12" ht="31.5" customHeight="1">
      <c r="B28" s="19"/>
      <c r="C28" s="51" t="s">
        <v>59</v>
      </c>
      <c r="D28" s="56">
        <f>SUM('様式２別添２(幹事法人)'!O24,'様式２別添２(共同申請者１)'!O24,'様式２別添２(共同申請者２)'!O24,'様式２別添２(共同申請者３)'!O24,'様式２別添２(共同申請者４)'!O24,'様式２別添２(共同申請者５)'!O24)</f>
        <v>0</v>
      </c>
      <c r="E28" s="56">
        <f>SUM('様式２別添２(幹事法人)'!P24,'様式２別添２(共同申請者１)'!P24,'様式２別添２(共同申請者２)'!P24,'様式２別添２(共同申請者３)'!P24,'様式２別添２(共同申請者４)'!P24,'様式２別添２(共同申請者５)'!P24)</f>
        <v>0</v>
      </c>
      <c r="F28" s="18"/>
      <c r="G28" s="6"/>
    </row>
    <row r="29" spans="2:12" ht="31.5" customHeight="1">
      <c r="B29" s="19"/>
      <c r="C29" s="51" t="s">
        <v>60</v>
      </c>
      <c r="D29" s="56">
        <f>SUM('様式２別添２(幹事法人)'!O25,'様式２別添２(共同申請者１)'!O25,'様式２別添２(共同申請者２)'!O25,'様式２別添２(共同申請者３)'!O25,'様式２別添２(共同申請者４)'!O25,'様式２別添２(共同申請者５)'!O25)</f>
        <v>0</v>
      </c>
      <c r="E29" s="56">
        <f>SUM('様式２別添２(幹事法人)'!P25,'様式２別添２(共同申請者１)'!P25,'様式２別添２(共同申請者２)'!P25,'様式２別添２(共同申請者３)'!P25,'様式２別添２(共同申請者４)'!P25,'様式２別添２(共同申請者５)'!P25)</f>
        <v>0</v>
      </c>
      <c r="F29" s="18"/>
      <c r="G29" s="6"/>
    </row>
    <row r="30" spans="2:12" ht="31.5" customHeight="1">
      <c r="B30" s="19"/>
      <c r="C30" s="51" t="s">
        <v>61</v>
      </c>
      <c r="D30" s="56">
        <f>SUM('様式２別添２(幹事法人)'!O26,'様式２別添２(共同申請者１)'!O26,'様式２別添２(共同申請者２)'!O26,'様式２別添２(共同申請者３)'!O26,'様式２別添２(共同申請者４)'!O26,'様式２別添２(共同申請者５)'!O26)</f>
        <v>0</v>
      </c>
      <c r="E30" s="56">
        <f>SUM('様式２別添２(幹事法人)'!P26,'様式２別添２(共同申請者１)'!P26,'様式２別添２(共同申請者２)'!P26,'様式２別添２(共同申請者３)'!P26,'様式２別添２(共同申請者４)'!P26,'様式２別添２(共同申請者５)'!P26)</f>
        <v>0</v>
      </c>
      <c r="F30" s="18"/>
      <c r="G30" s="6"/>
    </row>
    <row r="31" spans="2:12" ht="31.5" customHeight="1">
      <c r="B31" s="19"/>
      <c r="C31" s="51" t="s">
        <v>62</v>
      </c>
      <c r="D31" s="56">
        <f>SUM('様式２別添２(幹事法人)'!O27,'様式２別添２(共同申請者１)'!O27,'様式２別添２(共同申請者２)'!O27,'様式２別添２(共同申請者３)'!O27,'様式２別添２(共同申請者４)'!O27,'様式２別添２(共同申請者５)'!O27)</f>
        <v>0</v>
      </c>
      <c r="E31" s="56">
        <f>SUM('様式２別添２(幹事法人)'!P27,'様式２別添２(共同申請者１)'!P27,'様式２別添２(共同申請者２)'!P27,'様式２別添２(共同申請者３)'!P27,'様式２別添２(共同申請者４)'!P27,'様式２別添２(共同申請者５)'!P27)</f>
        <v>0</v>
      </c>
      <c r="F31" s="18"/>
      <c r="G31" s="6"/>
    </row>
    <row r="32" spans="2:12" ht="31.5" customHeight="1" thickBot="1">
      <c r="B32" s="19"/>
      <c r="C32" s="51" t="s">
        <v>63</v>
      </c>
      <c r="D32" s="56">
        <f>SUM('様式２別添２(幹事法人)'!O28,'様式２別添２(共同申請者１)'!O28,'様式２別添２(共同申請者２)'!O28,'様式２別添２(共同申請者３)'!O28,'様式２別添２(共同申請者４)'!O28,'様式２別添２(共同申請者５)'!O28)</f>
        <v>0</v>
      </c>
      <c r="E32" s="56">
        <f>SUM('様式２別添２(幹事法人)'!P28,'様式２別添２(共同申請者１)'!P28,'様式２別添２(共同申請者２)'!P28,'様式２別添２(共同申請者３)'!P28,'様式２別添２(共同申請者４)'!P28,'様式２別添２(共同申請者５)'!P28)</f>
        <v>0</v>
      </c>
      <c r="F32" s="18"/>
      <c r="G32" s="6"/>
    </row>
    <row r="33" spans="2:10" ht="42" customHeight="1" thickBot="1">
      <c r="B33" s="22"/>
      <c r="C33" s="23" t="s">
        <v>7</v>
      </c>
      <c r="D33" s="24">
        <f>SUM(D22:D32)</f>
        <v>0</v>
      </c>
      <c r="E33" s="24">
        <f>SUM(E22:E32)</f>
        <v>0</v>
      </c>
      <c r="F33" s="25">
        <f>IF(D17="FS事業",IF(ROUNDDOWN(IF(D18="１/２以内",(E33*1/2),(E33*2/3)),0)&gt;100000000,"補助金上限額を超えています",ROUNDDOWN(IF(D18="１/２以内",(E33*1/2),(E33*2/3)),0)),IF(ROUNDDOWN(IF(D18="１/２以内",(E33*1/2),(E33*2/3)),0)&gt;500000000,"補助金上限額を超えています",ROUNDDOWN(IF(D18="１/２以内",(E33*1/2),(E33*2/3)),0)))</f>
        <v>0</v>
      </c>
      <c r="G33" s="6"/>
    </row>
    <row r="35" spans="2:10">
      <c r="B35" s="1" t="s">
        <v>40</v>
      </c>
    </row>
    <row r="37" spans="2:10" ht="43.5" customHeight="1">
      <c r="B37" s="12" t="s">
        <v>37</v>
      </c>
      <c r="C37" s="8" t="s">
        <v>101</v>
      </c>
      <c r="D37" s="92" t="str">
        <f>IFERROR(ROUNDDOWN(IF(D18="１/２以内",((E29*1/2)+(E30*1/2)+(E32*1/2))/F33,((E29*2/3)+(E30*2/3)+(E32*2/3))/F33),2),"")</f>
        <v/>
      </c>
      <c r="E37" s="124" t="s">
        <v>102</v>
      </c>
      <c r="F37" s="125"/>
      <c r="G37" s="125"/>
      <c r="H37" s="125"/>
      <c r="I37" s="93"/>
      <c r="J37" s="93"/>
    </row>
  </sheetData>
  <sheetProtection algorithmName="SHA-512" hashValue="jyJXbktJNZcl+Hq86NNblrIggTpomryV8ksJvxwKmypTLOoL8vzWugf0EpU8SoMI13YtwD6gUB1qFP3l6oCcVQ==" saltValue="Tic+Y5NFffbhIQAmgVR77Q==" spinCount="100000" sheet="1" formatCells="0" formatColumns="0" formatRows="0" insertRows="0" deleteColumns="0" deleteRows="0"/>
  <mergeCells count="18">
    <mergeCell ref="E37:H37"/>
    <mergeCell ref="F19:H19"/>
    <mergeCell ref="G11:H11"/>
    <mergeCell ref="D20:L20"/>
    <mergeCell ref="F17:H17"/>
    <mergeCell ref="F18:H18"/>
    <mergeCell ref="D19:E19"/>
    <mergeCell ref="D12:F12"/>
    <mergeCell ref="D13:F13"/>
    <mergeCell ref="D14:F14"/>
    <mergeCell ref="D15:F15"/>
    <mergeCell ref="D16:F16"/>
    <mergeCell ref="B6:H6"/>
    <mergeCell ref="B7:H7"/>
    <mergeCell ref="D11:F11"/>
    <mergeCell ref="D17:E17"/>
    <mergeCell ref="D18:E18"/>
    <mergeCell ref="B11:B16"/>
  </mergeCells>
  <phoneticPr fontId="2"/>
  <conditionalFormatting sqref="D19">
    <cfRule type="expression" dxfId="63" priority="12">
      <formula>D19=""</formula>
    </cfRule>
  </conditionalFormatting>
  <conditionalFormatting sqref="D11">
    <cfRule type="expression" dxfId="62" priority="8">
      <formula>D11=""</formula>
    </cfRule>
  </conditionalFormatting>
  <conditionalFormatting sqref="D12:D16">
    <cfRule type="expression" dxfId="61" priority="6">
      <formula>D12=""</formula>
    </cfRule>
  </conditionalFormatting>
  <conditionalFormatting sqref="C22:E32">
    <cfRule type="expression" dxfId="60" priority="1">
      <formula>C22=""</formula>
    </cfRule>
  </conditionalFormatting>
  <pageMargins left="0.7" right="0.7" top="0.75" bottom="0.75" header="0.3" footer="0.3"/>
  <pageSetup paperSize="9" scale="62" fitToHeight="0" orientation="portrait" r:id="rId1"/>
  <ignoredErrors>
    <ignoredError sqref="D11" unlockedFormula="1"/>
    <ignoredError sqref="B11 B20 B37 B17:B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28A3-B637-45F6-99E3-9CDEE46AA8BE}">
  <sheetPr>
    <pageSetUpPr fitToPage="1"/>
  </sheetPr>
  <dimension ref="B2:P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39" customWidth="1"/>
    <col min="2" max="2" width="9.5" style="39" customWidth="1"/>
    <col min="3" max="3" width="28.75" style="39" customWidth="1"/>
    <col min="4" max="4" width="26.5" style="40" customWidth="1"/>
    <col min="5" max="5" width="19.75" style="40" bestFit="1" customWidth="1"/>
    <col min="6" max="6" width="45.625" style="40" customWidth="1"/>
    <col min="7" max="7" width="16.625" style="40" customWidth="1"/>
    <col min="8" max="8" width="6.5" style="39" customWidth="1"/>
    <col min="9" max="10" width="8.875" style="39"/>
    <col min="11" max="11" width="12.5" style="39" bestFit="1" customWidth="1"/>
    <col min="12" max="14" width="8.875" style="39"/>
    <col min="15" max="16" width="12.5" style="39" bestFit="1" customWidth="1"/>
    <col min="17" max="16384" width="8.875" style="39"/>
  </cols>
  <sheetData>
    <row r="2" spans="2:9">
      <c r="B2" s="39" t="s">
        <v>34</v>
      </c>
    </row>
    <row r="6" spans="2:9">
      <c r="B6" s="114" t="s">
        <v>41</v>
      </c>
      <c r="C6" s="115"/>
      <c r="D6" s="115"/>
      <c r="E6" s="115"/>
      <c r="F6" s="115"/>
      <c r="G6" s="115"/>
      <c r="H6" s="115"/>
    </row>
    <row r="7" spans="2:9">
      <c r="B7" s="115" t="s">
        <v>44</v>
      </c>
      <c r="C7" s="115"/>
      <c r="D7" s="115"/>
      <c r="E7" s="115"/>
      <c r="F7" s="115"/>
      <c r="G7" s="115"/>
      <c r="H7" s="115"/>
    </row>
    <row r="10" spans="2:9" ht="21.6" customHeight="1">
      <c r="B10" s="41" t="s">
        <v>9</v>
      </c>
      <c r="C10" s="42"/>
      <c r="D10" s="39"/>
    </row>
    <row r="11" spans="2:9" ht="39.6" customHeight="1">
      <c r="B11" s="45" t="s">
        <v>11</v>
      </c>
      <c r="C11" s="43" t="s">
        <v>6</v>
      </c>
      <c r="D11" s="134" t="s">
        <v>97</v>
      </c>
      <c r="E11" s="135"/>
      <c r="F11" s="136"/>
    </row>
    <row r="12" spans="2:9" ht="39" customHeight="1">
      <c r="B12" s="45" t="s">
        <v>12</v>
      </c>
      <c r="C12" s="46" t="s">
        <v>42</v>
      </c>
      <c r="D12" s="137" t="s">
        <v>66</v>
      </c>
      <c r="E12" s="137"/>
      <c r="F12" s="44" t="s">
        <v>22</v>
      </c>
    </row>
    <row r="13" spans="2:9" ht="30" customHeight="1">
      <c r="B13" s="45" t="s">
        <v>13</v>
      </c>
      <c r="C13" s="47" t="s">
        <v>8</v>
      </c>
      <c r="D13" s="138" t="s">
        <v>103</v>
      </c>
      <c r="E13" s="139"/>
      <c r="F13" s="44" t="s">
        <v>22</v>
      </c>
    </row>
    <row r="14" spans="2:9" s="6" customFormat="1" ht="40.15" customHeight="1">
      <c r="B14" s="140" t="s">
        <v>18</v>
      </c>
      <c r="C14" s="142" t="s">
        <v>5</v>
      </c>
      <c r="D14" s="102" t="s">
        <v>108</v>
      </c>
      <c r="E14" s="104">
        <f>G32</f>
        <v>500000000</v>
      </c>
      <c r="F14" s="97" t="s">
        <v>106</v>
      </c>
      <c r="G14" s="97"/>
    </row>
    <row r="15" spans="2:9" s="6" customFormat="1" ht="57.75" customHeight="1">
      <c r="B15" s="141"/>
      <c r="C15" s="143"/>
      <c r="D15" s="106" t="s">
        <v>109</v>
      </c>
      <c r="E15" s="103"/>
      <c r="F15" s="147" t="s">
        <v>111</v>
      </c>
      <c r="G15" s="148"/>
      <c r="H15" s="148"/>
      <c r="I15" s="110"/>
    </row>
    <row r="16" spans="2:9" ht="30" customHeight="1" thickBot="1">
      <c r="B16" s="45" t="s">
        <v>38</v>
      </c>
      <c r="C16" s="58" t="s">
        <v>14</v>
      </c>
      <c r="D16" s="59"/>
      <c r="E16" s="60"/>
    </row>
    <row r="17" spans="2:16" ht="29.45" customHeight="1" thickBot="1">
      <c r="B17" s="61" t="s">
        <v>0</v>
      </c>
      <c r="C17" s="62" t="s">
        <v>1</v>
      </c>
      <c r="D17" s="63" t="s">
        <v>3</v>
      </c>
      <c r="E17" s="63" t="s">
        <v>4</v>
      </c>
      <c r="F17" s="63" t="s">
        <v>35</v>
      </c>
      <c r="G17" s="64" t="s">
        <v>5</v>
      </c>
      <c r="N17" s="65" t="s">
        <v>86</v>
      </c>
      <c r="O17" s="66" t="s">
        <v>83</v>
      </c>
      <c r="P17" s="66" t="s">
        <v>84</v>
      </c>
    </row>
    <row r="18" spans="2:16" ht="34.9" customHeight="1">
      <c r="B18" s="67" t="s">
        <v>2</v>
      </c>
      <c r="C18" s="68" t="s">
        <v>25</v>
      </c>
      <c r="D18" s="69">
        <v>70000000</v>
      </c>
      <c r="E18" s="69">
        <v>70000000</v>
      </c>
      <c r="F18" s="70" t="s">
        <v>29</v>
      </c>
      <c r="G18" s="71"/>
      <c r="N18" s="72" t="s">
        <v>82</v>
      </c>
      <c r="O18" s="73">
        <f>SUMIFS($D$18:$D$31,$C$18:$C$31,"人件費")</f>
        <v>70000000</v>
      </c>
      <c r="P18" s="73">
        <f>SUMIFS($E$18:$E$31,$C$18:$C$31,"人件費")</f>
        <v>70000000</v>
      </c>
    </row>
    <row r="19" spans="2:16" ht="34.9" customHeight="1">
      <c r="B19" s="74"/>
      <c r="C19" s="75" t="s">
        <v>26</v>
      </c>
      <c r="D19" s="69">
        <v>11000000</v>
      </c>
      <c r="E19" s="69">
        <v>10000000</v>
      </c>
      <c r="F19" s="56" t="s">
        <v>64</v>
      </c>
      <c r="G19" s="71"/>
      <c r="N19" s="72" t="s">
        <v>85</v>
      </c>
      <c r="O19" s="73">
        <f>SUMIFS($D$18:$D$31,$C$18:$C$31,"旅費")</f>
        <v>18700000</v>
      </c>
      <c r="P19" s="73">
        <f>SUMIFS($E$18:$E$31,$C$18:$C$31,"旅費")</f>
        <v>17000000</v>
      </c>
    </row>
    <row r="20" spans="2:16" ht="34.9" customHeight="1">
      <c r="B20" s="74"/>
      <c r="C20" s="75" t="s">
        <v>26</v>
      </c>
      <c r="D20" s="69">
        <v>7700000</v>
      </c>
      <c r="E20" s="69">
        <v>7000000</v>
      </c>
      <c r="F20" s="56" t="s">
        <v>65</v>
      </c>
      <c r="G20" s="71"/>
      <c r="N20" s="72" t="s">
        <v>87</v>
      </c>
      <c r="O20" s="73">
        <f>SUMIFS($D$18:$D$31,$C$18:$C$31,"会場費")</f>
        <v>0</v>
      </c>
      <c r="P20" s="73">
        <f>SUMIFS($E$18:$E$31,$C$18:$C$31,"会場費")</f>
        <v>0</v>
      </c>
    </row>
    <row r="21" spans="2:16" ht="34.9" customHeight="1">
      <c r="B21" s="74"/>
      <c r="C21" s="75" t="s">
        <v>43</v>
      </c>
      <c r="D21" s="69">
        <v>495000000</v>
      </c>
      <c r="E21" s="69">
        <v>450000000</v>
      </c>
      <c r="F21" s="56" t="s">
        <v>98</v>
      </c>
      <c r="G21" s="71"/>
      <c r="N21" s="72" t="s">
        <v>68</v>
      </c>
      <c r="O21" s="73">
        <f>SUMIFS($D$18:$D$31,$C$18:$C$31,"謝金")</f>
        <v>0</v>
      </c>
      <c r="P21" s="73">
        <f>SUMIFS($E$18:$E$31,$C$18:$C$31,"謝金")</f>
        <v>0</v>
      </c>
    </row>
    <row r="22" spans="2:16" ht="34.9" customHeight="1">
      <c r="B22" s="74"/>
      <c r="C22" s="75" t="s">
        <v>69</v>
      </c>
      <c r="D22" s="69">
        <v>484000000</v>
      </c>
      <c r="E22" s="69">
        <v>440000000</v>
      </c>
      <c r="F22" s="56" t="s">
        <v>99</v>
      </c>
      <c r="G22" s="71"/>
      <c r="I22" s="76"/>
      <c r="N22" s="72" t="s">
        <v>88</v>
      </c>
      <c r="O22" s="73">
        <f>SUMIFS($D$18:$D$31,$C$18:$C$31,"借料及び賃料")</f>
        <v>0</v>
      </c>
      <c r="P22" s="73">
        <f>SUMIFS($E$18:$E$31,$C$18:$C$31,"借料及び賃料")</f>
        <v>0</v>
      </c>
    </row>
    <row r="23" spans="2:16" ht="34.9" customHeight="1">
      <c r="B23" s="74"/>
      <c r="C23" s="75" t="s">
        <v>93</v>
      </c>
      <c r="D23" s="69">
        <v>23000000</v>
      </c>
      <c r="E23" s="69">
        <v>23000000</v>
      </c>
      <c r="F23" s="70" t="s">
        <v>100</v>
      </c>
      <c r="G23" s="71"/>
      <c r="I23" s="76"/>
      <c r="N23" s="72" t="s">
        <v>89</v>
      </c>
      <c r="O23" s="73">
        <f>SUMIFS($D$18:$D$31,$C$18:$C$31,"消耗品費")</f>
        <v>0</v>
      </c>
      <c r="P23" s="73">
        <f>SUMIFS($E$18:$E$31,$C$18:$C$31,"消耗品費")</f>
        <v>0</v>
      </c>
    </row>
    <row r="24" spans="2:16" ht="34.9" customHeight="1">
      <c r="B24" s="74"/>
      <c r="C24" s="75"/>
      <c r="D24" s="56"/>
      <c r="E24" s="56"/>
      <c r="F24" s="56"/>
      <c r="G24" s="71"/>
      <c r="N24" s="72" t="s">
        <v>90</v>
      </c>
      <c r="O24" s="73">
        <f>SUMIFS($D$18:$D$31,$C$18:$C$31,"機械設備費・システム購入費（実証事業に限る）")</f>
        <v>484000000</v>
      </c>
      <c r="P24" s="73">
        <f>SUMIFS($E$18:$E$31,$C$18:$C$31,"機械設備費・システム購入費（実証事業に限る）")</f>
        <v>440000000</v>
      </c>
    </row>
    <row r="25" spans="2:16" ht="34.9" customHeight="1">
      <c r="B25" s="74"/>
      <c r="C25" s="75"/>
      <c r="D25" s="56"/>
      <c r="E25" s="56"/>
      <c r="F25" s="56"/>
      <c r="G25" s="71"/>
      <c r="N25" s="72" t="s">
        <v>91</v>
      </c>
      <c r="O25" s="73">
        <f>SUMIFS($D$18:$D$31,$C$18:$C$31,"委託・外注費")</f>
        <v>495000000</v>
      </c>
      <c r="P25" s="73">
        <f>SUMIFS($E$18:$E$31,$C$18:$C$31,"委託・外注費")</f>
        <v>450000000</v>
      </c>
    </row>
    <row r="26" spans="2:16" ht="34.9" customHeight="1">
      <c r="B26" s="74"/>
      <c r="C26" s="75"/>
      <c r="D26" s="56"/>
      <c r="E26" s="56"/>
      <c r="F26" s="56"/>
      <c r="G26" s="71"/>
      <c r="N26" s="72" t="s">
        <v>92</v>
      </c>
      <c r="O26" s="73">
        <f>SUMIFS($D$18:$D$31,$C$18:$C$31,"印刷製本費")</f>
        <v>0</v>
      </c>
      <c r="P26" s="73">
        <f>SUMIFS($E$18:$E$31,$C$18:$C$31,"印刷製本費")</f>
        <v>0</v>
      </c>
    </row>
    <row r="27" spans="2:16" ht="34.9" customHeight="1">
      <c r="B27" s="74"/>
      <c r="C27" s="75"/>
      <c r="D27" s="56"/>
      <c r="E27" s="56"/>
      <c r="F27" s="56"/>
      <c r="G27" s="71"/>
      <c r="N27" s="72" t="s">
        <v>94</v>
      </c>
      <c r="O27" s="73">
        <f>SUMIFS($D$18:$D$31,$C$18:$C$31,"補助員人件費")</f>
        <v>23000000</v>
      </c>
      <c r="P27" s="73">
        <f>SUMIFS($E$18:$E$31,$C$18:$C$31,"補助員人件費")</f>
        <v>23000000</v>
      </c>
    </row>
    <row r="28" spans="2:16" ht="34.9" customHeight="1">
      <c r="B28" s="74"/>
      <c r="C28" s="75"/>
      <c r="D28" s="56"/>
      <c r="E28" s="56"/>
      <c r="F28" s="56"/>
      <c r="G28" s="71"/>
      <c r="N28" s="72" t="s">
        <v>95</v>
      </c>
      <c r="O28" s="73">
        <f>SUMIFS($D$18:$D$31,$C$18:$C$31,"その他諸経費")</f>
        <v>0</v>
      </c>
      <c r="P28" s="73">
        <f>SUMIFS($E$18:$E$31,$C$18:$C$31,"その他諸経費")</f>
        <v>0</v>
      </c>
    </row>
    <row r="29" spans="2:16" ht="34.9" customHeight="1">
      <c r="B29" s="74"/>
      <c r="C29" s="75"/>
      <c r="D29" s="56"/>
      <c r="E29" s="56"/>
      <c r="F29" s="56"/>
      <c r="G29" s="71"/>
      <c r="O29" s="77"/>
      <c r="P29" s="77"/>
    </row>
    <row r="30" spans="2:16" ht="34.9" customHeight="1">
      <c r="B30" s="74"/>
      <c r="C30" s="75"/>
      <c r="D30" s="56"/>
      <c r="E30" s="56"/>
      <c r="F30" s="56"/>
      <c r="G30" s="71"/>
    </row>
    <row r="31" spans="2:16" ht="34.9" customHeight="1" thickBot="1">
      <c r="B31" s="74"/>
      <c r="C31" s="78"/>
      <c r="D31" s="79"/>
      <c r="E31" s="79"/>
      <c r="F31" s="79"/>
      <c r="G31" s="71"/>
    </row>
    <row r="32" spans="2:16" ht="30" customHeight="1" thickBot="1">
      <c r="B32" s="80"/>
      <c r="C32" s="81" t="s">
        <v>7</v>
      </c>
      <c r="D32" s="82">
        <f>SUM(D18:D31)</f>
        <v>1090700000</v>
      </c>
      <c r="E32" s="82">
        <f>SUM(E18:E31)</f>
        <v>1000000000</v>
      </c>
      <c r="F32" s="82"/>
      <c r="G32" s="83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500000000</v>
      </c>
    </row>
    <row r="34" spans="2:9">
      <c r="B34" s="84" t="s">
        <v>40</v>
      </c>
    </row>
    <row r="35" spans="2:9" ht="15" customHeight="1"/>
    <row r="36" spans="2:9" ht="15" customHeight="1"/>
    <row r="37" spans="2:9" ht="15" customHeight="1"/>
    <row r="38" spans="2:9" ht="24" customHeight="1">
      <c r="B38" s="85" t="s">
        <v>10</v>
      </c>
      <c r="D38" s="39"/>
    </row>
    <row r="39" spans="2:9" ht="30" customHeight="1">
      <c r="B39" s="45" t="s">
        <v>11</v>
      </c>
      <c r="C39" s="86" t="s">
        <v>3</v>
      </c>
      <c r="D39" s="154">
        <f>D32</f>
        <v>1090700000</v>
      </c>
      <c r="E39" s="154"/>
      <c r="F39" s="155" t="s">
        <v>70</v>
      </c>
      <c r="G39" s="156"/>
      <c r="H39" s="156"/>
    </row>
    <row r="40" spans="2:9" ht="30" customHeight="1">
      <c r="B40" s="45" t="s">
        <v>12</v>
      </c>
      <c r="C40" s="86" t="s">
        <v>15</v>
      </c>
      <c r="D40" s="154">
        <f>IF(E15="",E14,E15)</f>
        <v>500000000</v>
      </c>
      <c r="E40" s="154"/>
      <c r="F40" s="155" t="s">
        <v>105</v>
      </c>
      <c r="G40" s="156"/>
      <c r="H40" s="96"/>
      <c r="I40" s="87"/>
    </row>
    <row r="41" spans="2:9" ht="34.5" customHeight="1">
      <c r="B41" s="45" t="s">
        <v>13</v>
      </c>
      <c r="C41" s="88" t="s">
        <v>33</v>
      </c>
      <c r="D41" s="157" t="s">
        <v>31</v>
      </c>
      <c r="E41" s="157"/>
      <c r="F41" s="44" t="s">
        <v>23</v>
      </c>
      <c r="I41" s="87"/>
    </row>
    <row r="42" spans="2:9" ht="39" customHeight="1">
      <c r="B42" s="45" t="s">
        <v>18</v>
      </c>
      <c r="C42" s="89" t="s">
        <v>16</v>
      </c>
      <c r="D42" s="154">
        <v>0</v>
      </c>
      <c r="E42" s="154"/>
      <c r="F42" s="44" t="s">
        <v>20</v>
      </c>
      <c r="I42" s="87"/>
    </row>
    <row r="43" spans="2:9" ht="36.75" customHeight="1">
      <c r="B43" s="45"/>
      <c r="C43" s="89" t="s">
        <v>19</v>
      </c>
      <c r="D43" s="158" t="s">
        <v>30</v>
      </c>
      <c r="E43" s="158"/>
      <c r="F43" s="44" t="s">
        <v>23</v>
      </c>
    </row>
    <row r="44" spans="2:9" ht="30" customHeight="1">
      <c r="B44" s="45" t="s">
        <v>36</v>
      </c>
      <c r="C44" s="90" t="s">
        <v>17</v>
      </c>
      <c r="D44" s="144">
        <f>D39-D40-D42</f>
        <v>590700000</v>
      </c>
      <c r="E44" s="144"/>
      <c r="F44" s="145" t="s">
        <v>96</v>
      </c>
      <c r="G44" s="146"/>
      <c r="H44" s="146"/>
    </row>
    <row r="45" spans="2:9" ht="30" customHeight="1">
      <c r="B45" s="45" t="s">
        <v>37</v>
      </c>
      <c r="C45" s="91" t="s">
        <v>45</v>
      </c>
      <c r="D45" s="149">
        <v>0</v>
      </c>
      <c r="E45" s="150"/>
      <c r="F45" s="44" t="s">
        <v>21</v>
      </c>
    </row>
    <row r="46" spans="2:9" ht="54" customHeight="1">
      <c r="C46" s="89" t="s">
        <v>24</v>
      </c>
      <c r="D46" s="151"/>
      <c r="E46" s="152"/>
      <c r="F46" s="152"/>
      <c r="G46" s="153"/>
    </row>
  </sheetData>
  <sheetProtection algorithmName="SHA-512" hashValue="5M2t2pcT6SbFIPZrPbioNitaXmWVaLRIOML0njfD8BuafbG5uHiBr+L18b+4Wb9RZmxZFPwVoPSA+eoTMmgdVQ==" saltValue="t/HGhMKxfipgfjljWv9W1A==" spinCount="100000" sheet="1" formatCells="0" formatColumns="0" formatRows="0" insertRows="0" deleteColumns="0" deleteRows="0"/>
  <mergeCells count="19">
    <mergeCell ref="D45:E45"/>
    <mergeCell ref="D46:G46"/>
    <mergeCell ref="D39:E39"/>
    <mergeCell ref="F39:H39"/>
    <mergeCell ref="D40:E40"/>
    <mergeCell ref="D41:E41"/>
    <mergeCell ref="D42:E42"/>
    <mergeCell ref="D43:E43"/>
    <mergeCell ref="F40:G40"/>
    <mergeCell ref="B14:B15"/>
    <mergeCell ref="C14:C15"/>
    <mergeCell ref="D44:E44"/>
    <mergeCell ref="F44:H44"/>
    <mergeCell ref="F15:H15"/>
    <mergeCell ref="B6:H6"/>
    <mergeCell ref="B7:H7"/>
    <mergeCell ref="D11:F11"/>
    <mergeCell ref="D12:E12"/>
    <mergeCell ref="D13:E13"/>
  </mergeCells>
  <phoneticPr fontId="2"/>
  <conditionalFormatting sqref="D11:D13">
    <cfRule type="expression" dxfId="59" priority="8">
      <formula>D11=""</formula>
    </cfRule>
  </conditionalFormatting>
  <conditionalFormatting sqref="C24:F31 C18:C23 F18:F23">
    <cfRule type="expression" dxfId="58" priority="7">
      <formula>C18=""</formula>
    </cfRule>
  </conditionalFormatting>
  <conditionalFormatting sqref="D39 D41:D45">
    <cfRule type="expression" dxfId="57" priority="6">
      <formula>D39=""</formula>
    </cfRule>
  </conditionalFormatting>
  <conditionalFormatting sqref="D46">
    <cfRule type="expression" dxfId="56" priority="5">
      <formula>D46=""</formula>
    </cfRule>
  </conditionalFormatting>
  <conditionalFormatting sqref="D18:E23">
    <cfRule type="expression" dxfId="55" priority="4">
      <formula>D18=""</formula>
    </cfRule>
  </conditionalFormatting>
  <conditionalFormatting sqref="E15">
    <cfRule type="expression" dxfId="54" priority="2">
      <formula>E15=""</formula>
    </cfRule>
  </conditionalFormatting>
  <conditionalFormatting sqref="D40">
    <cfRule type="expression" dxfId="53" priority="1">
      <formula>D40=""</formula>
    </cfRule>
  </conditionalFormatting>
  <dataValidations count="4">
    <dataValidation type="list" allowBlank="1" showInputMessage="1" showErrorMessage="1" sqref="C18:C31" xr:uid="{C39811DA-5A09-4777-B433-A052CCCAF755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list" allowBlank="1" showInputMessage="1" showErrorMessage="1" sqref="D12:E12" xr:uid="{CCCCBFB1-79F9-47D5-A5BE-C289A14CA204}">
      <formula1>"FS事業,実証事業"</formula1>
    </dataValidation>
    <dataValidation type="list" allowBlank="1" showInputMessage="1" showErrorMessage="1" sqref="D43" xr:uid="{C31275E1-7ACB-4187-812C-9E934CD65B8F}">
      <formula1>"あり,なし"</formula1>
    </dataValidation>
    <dataValidation type="whole" allowBlank="1" showInputMessage="1" showErrorMessage="1" sqref="E15" xr:uid="{3041C5B0-2C3C-4957-8ACD-D48A31524DFD}">
      <formula1>0</formula1>
      <formula2>E14</formula2>
    </dataValidation>
  </dataValidations>
  <pageMargins left="0.7" right="0.7" top="0.75" bottom="0.75" header="0.3" footer="0.3"/>
  <pageSetup paperSize="9" scale="58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D1FBB9-9772-4253-9B5C-558980F50693}">
          <x14:formula1>
            <xm:f>入力規則!$C$3:$C$4</xm:f>
          </x14:formula1>
          <xm:sqref>D41</xm:sqref>
        </x14:dataValidation>
        <x14:dataValidation type="list" allowBlank="1" showInputMessage="1" showErrorMessage="1" xr:uid="{48DF8608-9AB6-4891-9C01-1BCD1ED9C9AD}">
          <x14:formula1>
            <xm:f>入力規則!$B$3:$B$4</xm:f>
          </x14:formula1>
          <xm:sqref>D13:E13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8.75" style="6" customWidth="1"/>
    <col min="4" max="5" width="17.25" style="10" customWidth="1"/>
    <col min="6" max="6" width="45.625" style="10" customWidth="1"/>
    <col min="7" max="7" width="16.625" style="10" customWidth="1"/>
    <col min="8" max="8" width="6.5" style="6" customWidth="1"/>
    <col min="9" max="10" width="8.875" style="6"/>
    <col min="11" max="11" width="12.5" style="6" bestFit="1" customWidth="1"/>
    <col min="12" max="14" width="8.875" style="6"/>
    <col min="15" max="15" width="12.5" style="6" bestFit="1" customWidth="1"/>
    <col min="16" max="16" width="9.625" style="6" bestFit="1" customWidth="1"/>
    <col min="17" max="17" width="8.875" style="6"/>
    <col min="18" max="18" width="9.625" style="6" bestFit="1" customWidth="1"/>
    <col min="19" max="16384" width="8.875" style="6"/>
  </cols>
  <sheetData>
    <row r="2" spans="2:9">
      <c r="B2" s="6" t="s">
        <v>34</v>
      </c>
    </row>
    <row r="6" spans="2:9">
      <c r="B6" s="168" t="s">
        <v>41</v>
      </c>
      <c r="C6" s="169"/>
      <c r="D6" s="169"/>
      <c r="E6" s="169"/>
      <c r="F6" s="169"/>
      <c r="G6" s="169"/>
      <c r="H6" s="169"/>
    </row>
    <row r="7" spans="2:9">
      <c r="B7" s="169" t="s">
        <v>44</v>
      </c>
      <c r="C7" s="169"/>
      <c r="D7" s="169"/>
      <c r="E7" s="169"/>
      <c r="F7" s="169"/>
      <c r="G7" s="169"/>
      <c r="H7" s="169"/>
    </row>
    <row r="10" spans="2:9" ht="21.6" customHeight="1">
      <c r="B10" s="7" t="s">
        <v>9</v>
      </c>
      <c r="C10" s="11"/>
      <c r="D10" s="6"/>
    </row>
    <row r="11" spans="2:9" ht="39.6" customHeight="1">
      <c r="B11" s="12" t="s">
        <v>11</v>
      </c>
      <c r="C11" s="32" t="s">
        <v>6</v>
      </c>
      <c r="D11" s="170"/>
      <c r="E11" s="171"/>
      <c r="F11" s="172"/>
    </row>
    <row r="12" spans="2:9" ht="39" customHeight="1">
      <c r="B12" s="12" t="s">
        <v>12</v>
      </c>
      <c r="C12" s="57" t="s">
        <v>42</v>
      </c>
      <c r="D12" s="175"/>
      <c r="E12" s="175"/>
      <c r="F12" s="2" t="s">
        <v>22</v>
      </c>
    </row>
    <row r="13" spans="2:9" ht="70.5" customHeight="1">
      <c r="B13" s="12" t="s">
        <v>13</v>
      </c>
      <c r="C13" s="8" t="s">
        <v>8</v>
      </c>
      <c r="D13" s="173"/>
      <c r="E13" s="174"/>
      <c r="F13" s="176" t="s">
        <v>114</v>
      </c>
      <c r="G13" s="177"/>
      <c r="H13" s="177"/>
      <c r="I13" s="177"/>
    </row>
    <row r="14" spans="2:9" ht="30" customHeight="1">
      <c r="B14" s="140" t="s">
        <v>18</v>
      </c>
      <c r="C14" s="142" t="s">
        <v>5</v>
      </c>
      <c r="D14" s="102" t="s">
        <v>108</v>
      </c>
      <c r="E14" s="104">
        <f>G32</f>
        <v>0</v>
      </c>
      <c r="F14" s="97" t="s">
        <v>106</v>
      </c>
      <c r="G14" s="97"/>
    </row>
    <row r="15" spans="2:9" ht="54" customHeight="1">
      <c r="B15" s="141"/>
      <c r="C15" s="143"/>
      <c r="D15" s="108" t="s">
        <v>113</v>
      </c>
      <c r="E15" s="105"/>
      <c r="F15" s="155" t="s">
        <v>112</v>
      </c>
      <c r="G15" s="159"/>
      <c r="H15" s="159"/>
      <c r="I15" s="159"/>
    </row>
    <row r="16" spans="2:9" ht="30" customHeight="1" thickBot="1">
      <c r="B16" s="12" t="s">
        <v>38</v>
      </c>
      <c r="C16" s="9" t="s">
        <v>14</v>
      </c>
      <c r="D16" s="100"/>
      <c r="E16" s="13"/>
      <c r="F16" s="99"/>
    </row>
    <row r="17" spans="2:21" ht="29.45" customHeight="1" thickBot="1">
      <c r="B17" s="14" t="s">
        <v>0</v>
      </c>
      <c r="C17" s="3" t="s">
        <v>1</v>
      </c>
      <c r="D17" s="4" t="s">
        <v>3</v>
      </c>
      <c r="E17" s="4" t="s">
        <v>4</v>
      </c>
      <c r="F17" s="4" t="s">
        <v>35</v>
      </c>
      <c r="G17" s="5" t="s">
        <v>5</v>
      </c>
      <c r="N17" s="53" t="s">
        <v>86</v>
      </c>
      <c r="O17" s="54" t="s">
        <v>83</v>
      </c>
      <c r="P17" s="54" t="s">
        <v>84</v>
      </c>
      <c r="Q17" s="101"/>
      <c r="R17" s="52"/>
      <c r="S17" s="52"/>
      <c r="T17" s="52"/>
      <c r="U17" s="52"/>
    </row>
    <row r="18" spans="2:21" ht="34.9" customHeight="1">
      <c r="B18" s="15" t="s">
        <v>2</v>
      </c>
      <c r="C18" s="34"/>
      <c r="D18" s="16"/>
      <c r="E18" s="16"/>
      <c r="F18" s="17"/>
      <c r="G18" s="18"/>
      <c r="N18" s="52" t="s">
        <v>82</v>
      </c>
      <c r="O18" s="55">
        <f>SUMIFS($D$18:$D$31,$C$18:$C$31,"人件費")</f>
        <v>0</v>
      </c>
      <c r="P18" s="55">
        <f>SUMIFS($E$18:$E$31,$C$18:$C$31,"人件費")</f>
        <v>0</v>
      </c>
      <c r="Q18" s="52"/>
      <c r="R18" s="52"/>
      <c r="S18" s="52"/>
      <c r="T18" s="52"/>
      <c r="U18" s="52"/>
    </row>
    <row r="19" spans="2:21" ht="34.9" customHeight="1">
      <c r="B19" s="19"/>
      <c r="C19" s="35"/>
      <c r="D19" s="16"/>
      <c r="E19" s="16"/>
      <c r="F19" s="16"/>
      <c r="G19" s="18"/>
      <c r="N19" s="52" t="s">
        <v>85</v>
      </c>
      <c r="O19" s="55">
        <f>SUMIFS($D$18:$D$31,$C$18:$C$31,"旅費")</f>
        <v>0</v>
      </c>
      <c r="P19" s="55">
        <f>SUMIFS($E$18:$E$31,$C$18:$C$31,"旅費")</f>
        <v>0</v>
      </c>
      <c r="Q19" s="52"/>
      <c r="R19" s="52"/>
      <c r="S19" s="52"/>
      <c r="T19" s="52"/>
      <c r="U19" s="52"/>
    </row>
    <row r="20" spans="2:21" ht="34.9" customHeight="1">
      <c r="B20" s="19"/>
      <c r="C20" s="35"/>
      <c r="D20" s="16"/>
      <c r="E20" s="16"/>
      <c r="F20" s="16"/>
      <c r="G20" s="18"/>
      <c r="N20" s="52" t="s">
        <v>87</v>
      </c>
      <c r="O20" s="55">
        <f>SUMIFS($D$18:$D$31,$C$18:$C$31,"会場費")</f>
        <v>0</v>
      </c>
      <c r="P20" s="55">
        <f>SUMIFS($E$18:$E$31,$C$18:$C$31,"会場費")</f>
        <v>0</v>
      </c>
      <c r="Q20" s="52"/>
      <c r="R20" s="52"/>
      <c r="S20" s="52"/>
      <c r="T20" s="52"/>
      <c r="U20" s="52"/>
    </row>
    <row r="21" spans="2:21" ht="34.9" customHeight="1">
      <c r="B21" s="19"/>
      <c r="C21" s="35"/>
      <c r="D21" s="16"/>
      <c r="E21" s="16"/>
      <c r="F21" s="16"/>
      <c r="G21" s="18"/>
      <c r="N21" s="52" t="s">
        <v>68</v>
      </c>
      <c r="O21" s="55">
        <f>SUMIFS($D$18:$D$31,$C$18:$C$31,"謝金")</f>
        <v>0</v>
      </c>
      <c r="P21" s="55">
        <f>SUMIFS($E$18:$E$31,$C$18:$C$31,"謝金")</f>
        <v>0</v>
      </c>
      <c r="Q21" s="52"/>
      <c r="R21" s="52"/>
      <c r="S21" s="52"/>
      <c r="T21" s="52"/>
      <c r="U21" s="52"/>
    </row>
    <row r="22" spans="2:21" ht="34.9" customHeight="1">
      <c r="B22" s="19"/>
      <c r="C22" s="35"/>
      <c r="D22" s="16"/>
      <c r="E22" s="16"/>
      <c r="F22" s="16"/>
      <c r="G22" s="18"/>
      <c r="I22" s="20"/>
      <c r="N22" s="52" t="s">
        <v>88</v>
      </c>
      <c r="O22" s="55">
        <f>SUMIFS($D$18:$D$31,$C$18:$C$31,"借料及び賃料")</f>
        <v>0</v>
      </c>
      <c r="P22" s="55">
        <f>SUMIFS($E$18:$E$31,$C$18:$C$31,"借料及び賃料")</f>
        <v>0</v>
      </c>
      <c r="Q22" s="52"/>
      <c r="R22" s="52"/>
      <c r="S22" s="52"/>
      <c r="T22" s="52"/>
      <c r="U22" s="52"/>
    </row>
    <row r="23" spans="2:21" ht="34.9" customHeight="1">
      <c r="B23" s="19"/>
      <c r="C23" s="35"/>
      <c r="D23" s="16"/>
      <c r="E23" s="16"/>
      <c r="F23" s="16"/>
      <c r="G23" s="18"/>
      <c r="I23" s="20"/>
      <c r="N23" s="52" t="s">
        <v>89</v>
      </c>
      <c r="O23" s="55">
        <f>SUMIFS($D$18:$D$31,$C$18:$C$31,"消耗品費")</f>
        <v>0</v>
      </c>
      <c r="P23" s="55">
        <f>SUMIFS($E$18:$E$31,$C$18:$C$31,"消耗品費")</f>
        <v>0</v>
      </c>
      <c r="Q23" s="52"/>
      <c r="R23" s="52"/>
      <c r="S23" s="52"/>
      <c r="T23" s="52"/>
      <c r="U23" s="52"/>
    </row>
    <row r="24" spans="2:21" ht="34.9" customHeight="1">
      <c r="B24" s="19"/>
      <c r="C24" s="35"/>
      <c r="D24" s="16"/>
      <c r="E24" s="16"/>
      <c r="F24" s="16"/>
      <c r="G24" s="18"/>
      <c r="N24" s="52" t="s">
        <v>90</v>
      </c>
      <c r="O24" s="55">
        <f>SUMIFS($D$18:$D$31,$C$18:$C$31,"機械設備費・システム購入費（実証事業に限る）")</f>
        <v>0</v>
      </c>
      <c r="P24" s="55">
        <f>SUMIFS($E$18:$E$31,$C$18:$C$31,"機械設備費・システム購入費（実証事業に限る）")</f>
        <v>0</v>
      </c>
      <c r="Q24" s="52"/>
      <c r="R24" s="52"/>
      <c r="S24" s="52"/>
      <c r="T24" s="52"/>
      <c r="U24" s="52"/>
    </row>
    <row r="25" spans="2:21" ht="34.9" customHeight="1">
      <c r="B25" s="19"/>
      <c r="C25" s="35"/>
      <c r="D25" s="16"/>
      <c r="E25" s="16"/>
      <c r="F25" s="16"/>
      <c r="G25" s="18"/>
      <c r="N25" s="52" t="s">
        <v>91</v>
      </c>
      <c r="O25" s="55">
        <f>SUMIFS($D$18:$D$31,$C$18:$C$31,"委託・外注費")</f>
        <v>0</v>
      </c>
      <c r="P25" s="55">
        <f>SUMIFS($E$18:$E$31,$C$18:$C$31,"委託・外注費")</f>
        <v>0</v>
      </c>
      <c r="Q25" s="52"/>
      <c r="R25" s="52"/>
      <c r="S25" s="52"/>
      <c r="T25" s="52"/>
      <c r="U25" s="52"/>
    </row>
    <row r="26" spans="2:21" ht="34.9" customHeight="1">
      <c r="B26" s="19"/>
      <c r="C26" s="35"/>
      <c r="D26" s="16"/>
      <c r="E26" s="16"/>
      <c r="F26" s="16"/>
      <c r="G26" s="18"/>
      <c r="N26" s="52" t="s">
        <v>92</v>
      </c>
      <c r="O26" s="55">
        <f>SUMIFS($D$18:$D$31,$C$18:$C$31,"印刷製本費")</f>
        <v>0</v>
      </c>
      <c r="P26" s="55">
        <f>SUMIFS($E$18:$E$31,$C$18:$C$31,"印刷製本費")</f>
        <v>0</v>
      </c>
      <c r="Q26" s="52"/>
      <c r="R26" s="52"/>
      <c r="S26" s="52"/>
      <c r="T26" s="52"/>
      <c r="U26" s="52"/>
    </row>
    <row r="27" spans="2:21" ht="34.9" customHeight="1">
      <c r="B27" s="19"/>
      <c r="C27" s="35"/>
      <c r="D27" s="16"/>
      <c r="E27" s="16"/>
      <c r="F27" s="16"/>
      <c r="G27" s="18"/>
      <c r="N27" s="52" t="s">
        <v>94</v>
      </c>
      <c r="O27" s="55">
        <f>SUMIFS($D$18:$D$31,$C$18:$C$31,"補助員人件費")</f>
        <v>0</v>
      </c>
      <c r="P27" s="55">
        <f>SUMIFS($E$18:$E$31,$C$18:$C$31,"補助員人件費")</f>
        <v>0</v>
      </c>
      <c r="Q27" s="52"/>
      <c r="R27" s="52"/>
      <c r="S27" s="52"/>
      <c r="T27" s="52"/>
      <c r="U27" s="52"/>
    </row>
    <row r="28" spans="2:21" ht="34.9" customHeight="1">
      <c r="B28" s="19"/>
      <c r="C28" s="35"/>
      <c r="D28" s="16"/>
      <c r="E28" s="16"/>
      <c r="F28" s="16"/>
      <c r="G28" s="18"/>
      <c r="N28" s="52" t="s">
        <v>95</v>
      </c>
      <c r="O28" s="55">
        <f>SUMIFS($D$18:$D$31,$C$18:$C$31,"その他諸経費")</f>
        <v>0</v>
      </c>
      <c r="P28" s="55">
        <f>SUMIFS($E$18:$E$31,$C$18:$C$31,"その他諸経費")</f>
        <v>0</v>
      </c>
      <c r="Q28" s="52"/>
      <c r="R28" s="52"/>
      <c r="S28" s="52"/>
      <c r="T28" s="52"/>
      <c r="U28" s="52"/>
    </row>
    <row r="29" spans="2:21" ht="34.9" customHeight="1">
      <c r="B29" s="19"/>
      <c r="C29" s="35"/>
      <c r="D29" s="16"/>
      <c r="E29" s="16"/>
      <c r="F29" s="16"/>
      <c r="G29" s="18"/>
      <c r="N29" s="52"/>
      <c r="O29" s="55"/>
      <c r="P29" s="55"/>
      <c r="Q29" s="52"/>
      <c r="R29" s="52"/>
      <c r="S29" s="52"/>
      <c r="T29" s="52"/>
      <c r="U29" s="52"/>
    </row>
    <row r="30" spans="2:21" ht="34.9" customHeight="1">
      <c r="B30" s="19"/>
      <c r="C30" s="35"/>
      <c r="D30" s="16"/>
      <c r="E30" s="16"/>
      <c r="F30" s="16"/>
      <c r="G30" s="18"/>
      <c r="N30" s="52"/>
      <c r="O30" s="52"/>
      <c r="P30" s="52"/>
      <c r="Q30" s="52"/>
      <c r="R30" s="52"/>
      <c r="S30" s="52"/>
      <c r="T30" s="52"/>
      <c r="U30" s="52"/>
    </row>
    <row r="31" spans="2:21" ht="34.9" customHeight="1" thickBot="1">
      <c r="B31" s="19"/>
      <c r="C31" s="36"/>
      <c r="D31" s="21"/>
      <c r="E31" s="21"/>
      <c r="F31" s="21"/>
      <c r="G31" s="18"/>
      <c r="N31" s="52"/>
      <c r="O31" s="52"/>
      <c r="P31" s="52"/>
      <c r="Q31" s="52"/>
      <c r="R31" s="52"/>
      <c r="S31" s="52"/>
      <c r="T31" s="52"/>
      <c r="U31" s="52"/>
    </row>
    <row r="32" spans="2:21" ht="30" customHeight="1" thickBot="1">
      <c r="B32" s="22"/>
      <c r="C32" s="23" t="s">
        <v>7</v>
      </c>
      <c r="D32" s="24">
        <f>SUM(D18:D31)</f>
        <v>0</v>
      </c>
      <c r="E32" s="24">
        <f>SUM(E18:E31)</f>
        <v>0</v>
      </c>
      <c r="F32" s="24"/>
      <c r="G32" s="25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0</v>
      </c>
      <c r="N32" s="52"/>
      <c r="O32" s="52"/>
      <c r="P32" s="52">
        <f>SUM(P18:P28)</f>
        <v>0</v>
      </c>
      <c r="Q32" s="52"/>
      <c r="R32" s="52"/>
      <c r="S32" s="52"/>
      <c r="T32" s="52"/>
      <c r="U32" s="52"/>
    </row>
    <row r="34" spans="2:9">
      <c r="B34" s="1" t="s">
        <v>40</v>
      </c>
    </row>
    <row r="35" spans="2:9" ht="15" customHeight="1"/>
    <row r="36" spans="2:9" ht="15" customHeight="1"/>
    <row r="37" spans="2:9" ht="15" customHeight="1"/>
    <row r="38" spans="2:9" ht="24" customHeight="1">
      <c r="B38" s="26" t="s">
        <v>10</v>
      </c>
      <c r="D38" s="6"/>
    </row>
    <row r="39" spans="2:9" ht="30" customHeight="1">
      <c r="B39" s="12" t="s">
        <v>11</v>
      </c>
      <c r="C39" s="27" t="s">
        <v>3</v>
      </c>
      <c r="D39" s="154">
        <f>D32</f>
        <v>0</v>
      </c>
      <c r="E39" s="154"/>
      <c r="F39" s="155" t="s">
        <v>70</v>
      </c>
      <c r="G39" s="156"/>
      <c r="H39" s="156"/>
    </row>
    <row r="40" spans="2:9" ht="30" customHeight="1">
      <c r="B40" s="12" t="s">
        <v>12</v>
      </c>
      <c r="C40" s="27" t="s">
        <v>15</v>
      </c>
      <c r="D40" s="154">
        <f>IF(E15="",E14,E15)</f>
        <v>0</v>
      </c>
      <c r="E40" s="154"/>
      <c r="F40" s="155" t="s">
        <v>107</v>
      </c>
      <c r="G40" s="156"/>
      <c r="H40" s="96"/>
      <c r="I40" s="28"/>
    </row>
    <row r="41" spans="2:9" ht="34.5" customHeight="1">
      <c r="B41" s="12" t="s">
        <v>13</v>
      </c>
      <c r="C41" s="29" t="s">
        <v>33</v>
      </c>
      <c r="D41" s="165"/>
      <c r="E41" s="165"/>
      <c r="F41" s="97" t="s">
        <v>23</v>
      </c>
      <c r="G41" s="98"/>
      <c r="H41" s="96"/>
      <c r="I41" s="28"/>
    </row>
    <row r="42" spans="2:9" ht="39" customHeight="1">
      <c r="B42" s="12" t="s">
        <v>18</v>
      </c>
      <c r="C42" s="30" t="s">
        <v>16</v>
      </c>
      <c r="D42" s="166"/>
      <c r="E42" s="166"/>
      <c r="F42" s="97" t="s">
        <v>20</v>
      </c>
      <c r="G42" s="98"/>
      <c r="H42" s="96"/>
      <c r="I42" s="28"/>
    </row>
    <row r="43" spans="2:9" ht="36.75" customHeight="1">
      <c r="B43" s="12"/>
      <c r="C43" s="30" t="s">
        <v>19</v>
      </c>
      <c r="D43" s="167"/>
      <c r="E43" s="167"/>
      <c r="F43" s="97" t="s">
        <v>23</v>
      </c>
      <c r="G43" s="98"/>
      <c r="H43" s="96"/>
    </row>
    <row r="44" spans="2:9" ht="30" customHeight="1">
      <c r="B44" s="12" t="s">
        <v>36</v>
      </c>
      <c r="C44" s="31" t="s">
        <v>17</v>
      </c>
      <c r="D44" s="144">
        <f>D39-D40-D42</f>
        <v>0</v>
      </c>
      <c r="E44" s="144"/>
      <c r="F44" s="155" t="s">
        <v>96</v>
      </c>
      <c r="G44" s="156"/>
      <c r="H44" s="156"/>
    </row>
    <row r="45" spans="2:9" ht="30" customHeight="1">
      <c r="B45" s="12" t="s">
        <v>37</v>
      </c>
      <c r="C45" s="38" t="s">
        <v>45</v>
      </c>
      <c r="D45" s="160"/>
      <c r="E45" s="161"/>
      <c r="F45" s="97" t="s">
        <v>21</v>
      </c>
      <c r="G45" s="98"/>
      <c r="H45" s="96"/>
    </row>
    <row r="46" spans="2:9" ht="54" customHeight="1">
      <c r="C46" s="30" t="s">
        <v>24</v>
      </c>
      <c r="D46" s="162"/>
      <c r="E46" s="163"/>
      <c r="F46" s="163"/>
      <c r="G46" s="164"/>
    </row>
  </sheetData>
  <sheetProtection algorithmName="SHA-512" hashValue="Z1ThVnaNNgWB5aG5Rr94UNWSBDM/ISccfsvUnTr/3fYwycOKz2yz5iajWdRY8yZ9vOmq0pVdrl+bYo1WMTfvvg==" saltValue="fSJeu72GeGZZAvzGcGuuiw==" spinCount="100000" sheet="1" formatCells="0" formatColumns="0" formatRows="0" insertRows="0" deleteColumns="0" deleteRows="0"/>
  <mergeCells count="20">
    <mergeCell ref="B6:H6"/>
    <mergeCell ref="B7:H7"/>
    <mergeCell ref="D11:F11"/>
    <mergeCell ref="D13:E13"/>
    <mergeCell ref="D12:E12"/>
    <mergeCell ref="F13:I13"/>
    <mergeCell ref="D46:G46"/>
    <mergeCell ref="D41:E41"/>
    <mergeCell ref="D39:E39"/>
    <mergeCell ref="D40:E40"/>
    <mergeCell ref="D42:E42"/>
    <mergeCell ref="D43:E43"/>
    <mergeCell ref="F39:H39"/>
    <mergeCell ref="F44:H44"/>
    <mergeCell ref="F40:G40"/>
    <mergeCell ref="F15:I15"/>
    <mergeCell ref="C14:C15"/>
    <mergeCell ref="B14:B15"/>
    <mergeCell ref="D44:E44"/>
    <mergeCell ref="D45:E45"/>
  </mergeCells>
  <phoneticPr fontId="2"/>
  <conditionalFormatting sqref="C24:E31 C18:C23 E18:E23">
    <cfRule type="expression" dxfId="52" priority="13">
      <formula>C18=""</formula>
    </cfRule>
  </conditionalFormatting>
  <conditionalFormatting sqref="D46">
    <cfRule type="expression" dxfId="51" priority="11">
      <formula>D46=""</formula>
    </cfRule>
  </conditionalFormatting>
  <conditionalFormatting sqref="F18:F31">
    <cfRule type="expression" dxfId="50" priority="7">
      <formula>F18=""</formula>
    </cfRule>
  </conditionalFormatting>
  <conditionalFormatting sqref="E15">
    <cfRule type="expression" dxfId="49" priority="5">
      <formula>E15=""</formula>
    </cfRule>
  </conditionalFormatting>
  <conditionalFormatting sqref="D18:D23">
    <cfRule type="expression" dxfId="48" priority="4">
      <formula>D18=""</formula>
    </cfRule>
  </conditionalFormatting>
  <conditionalFormatting sqref="D39 D41:D43">
    <cfRule type="expression" dxfId="47" priority="3">
      <formula>D39=""</formula>
    </cfRule>
  </conditionalFormatting>
  <conditionalFormatting sqref="D44:D45">
    <cfRule type="expression" dxfId="46" priority="2">
      <formula>D44=""</formula>
    </cfRule>
  </conditionalFormatting>
  <conditionalFormatting sqref="D40">
    <cfRule type="expression" dxfId="45" priority="1">
      <formula>D40=""</formula>
    </cfRule>
  </conditionalFormatting>
  <dataValidations count="5">
    <dataValidation type="list" allowBlank="1" showInputMessage="1" showErrorMessage="1" sqref="D43" xr:uid="{2934FE45-FC79-4B00-BA17-9B04D3CB29C1}">
      <formula1>"あり,なし"</formula1>
    </dataValidation>
    <dataValidation type="list" allowBlank="1" showInputMessage="1" showErrorMessage="1" sqref="D12:E12" xr:uid="{00000000-0002-0000-0000-000001000000}">
      <formula1>"FS事業,実証事業"</formula1>
    </dataValidation>
    <dataValidation type="list" allowBlank="1" showInputMessage="1" showErrorMessage="1" sqref="C18:C31" xr:uid="{CB32BA44-F894-4721-B799-8D0AE949DDBC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whole" allowBlank="1" showInputMessage="1" showErrorMessage="1" errorTitle="金額超過" error="自動入力より大きな金額です。入力し直してください。" sqref="E21" xr:uid="{158FEBD5-24FD-4BB8-AF60-639C679380A1}">
      <formula1>0</formula1>
      <formula2>D21</formula2>
    </dataValidation>
    <dataValidation type="whole" allowBlank="1" showInputMessage="1" showErrorMessage="1" sqref="E15" xr:uid="{0DFFB6B7-736E-4CB8-91E8-653860EC38EA}">
      <formula1>0</formula1>
      <formula2>E14</formula2>
    </dataValidation>
  </dataValidations>
  <pageMargins left="0.7" right="0.7" top="0.75" bottom="0.75" header="0.3" footer="0.3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入力規則!$B$3:$B$4</xm:f>
          </x14:formula1>
          <xm:sqref>D13:E13</xm:sqref>
        </x14:dataValidation>
        <x14:dataValidation type="list" allowBlank="1" showInputMessage="1" showErrorMessage="1" xr:uid="{CF8EE75A-3BDA-43EF-9896-E05EB7A05A9D}">
          <x14:formula1>
            <xm:f>入力規則!$C$3:$C$4</xm:f>
          </x14:formula1>
          <xm:sqref>D41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8.75" style="6" customWidth="1"/>
    <col min="4" max="5" width="17.375" style="10" customWidth="1"/>
    <col min="6" max="6" width="45.625" style="10" customWidth="1"/>
    <col min="7" max="7" width="16.625" style="10" customWidth="1"/>
    <col min="8" max="8" width="6.5" style="6" customWidth="1"/>
    <col min="9" max="16384" width="8.875" style="6"/>
  </cols>
  <sheetData>
    <row r="2" spans="2:9">
      <c r="B2" s="6" t="s">
        <v>34</v>
      </c>
    </row>
    <row r="6" spans="2:9" ht="17.25" customHeight="1">
      <c r="B6" s="168" t="s">
        <v>41</v>
      </c>
      <c r="C6" s="169"/>
      <c r="D6" s="169"/>
      <c r="E6" s="169"/>
      <c r="F6" s="169"/>
      <c r="G6" s="169"/>
      <c r="H6" s="169"/>
    </row>
    <row r="7" spans="2:9">
      <c r="B7" s="169" t="s">
        <v>44</v>
      </c>
      <c r="C7" s="169"/>
      <c r="D7" s="169"/>
      <c r="E7" s="169"/>
      <c r="F7" s="169"/>
      <c r="G7" s="169"/>
      <c r="H7" s="169"/>
    </row>
    <row r="10" spans="2:9" ht="21.6" customHeight="1">
      <c r="B10" s="7" t="s">
        <v>9</v>
      </c>
      <c r="C10" s="11"/>
      <c r="D10" s="6"/>
    </row>
    <row r="11" spans="2:9" ht="39.6" customHeight="1">
      <c r="B11" s="12" t="s">
        <v>11</v>
      </c>
      <c r="C11" s="32" t="s">
        <v>67</v>
      </c>
      <c r="D11" s="170"/>
      <c r="E11" s="171"/>
      <c r="F11" s="172"/>
    </row>
    <row r="12" spans="2:9" ht="39" customHeight="1">
      <c r="B12" s="12" t="s">
        <v>12</v>
      </c>
      <c r="C12" s="32" t="s">
        <v>49</v>
      </c>
      <c r="D12" s="178">
        <f>'様式２別添２(幹事法人)'!D12</f>
        <v>0</v>
      </c>
      <c r="E12" s="178"/>
      <c r="F12" s="179" t="s">
        <v>116</v>
      </c>
      <c r="G12" s="180"/>
      <c r="H12" s="180"/>
      <c r="I12" s="180"/>
    </row>
    <row r="13" spans="2:9" ht="30" customHeight="1">
      <c r="B13" s="12" t="s">
        <v>13</v>
      </c>
      <c r="C13" s="8" t="s">
        <v>8</v>
      </c>
      <c r="D13" s="178">
        <f>'様式２別添２(幹事法人)'!D13</f>
        <v>0</v>
      </c>
      <c r="E13" s="178"/>
      <c r="F13" s="179" t="s">
        <v>117</v>
      </c>
      <c r="G13" s="180"/>
      <c r="H13" s="180"/>
      <c r="I13" s="180"/>
    </row>
    <row r="14" spans="2:9" ht="30" customHeight="1">
      <c r="B14" s="140" t="s">
        <v>18</v>
      </c>
      <c r="C14" s="142" t="s">
        <v>5</v>
      </c>
      <c r="D14" s="102" t="s">
        <v>108</v>
      </c>
      <c r="E14" s="104">
        <f>G32</f>
        <v>0</v>
      </c>
      <c r="F14" s="97" t="s">
        <v>106</v>
      </c>
      <c r="G14" s="97"/>
    </row>
    <row r="15" spans="2:9" ht="54.75" customHeight="1">
      <c r="B15" s="141"/>
      <c r="C15" s="143"/>
      <c r="D15" s="108" t="s">
        <v>113</v>
      </c>
      <c r="E15" s="105"/>
      <c r="F15" s="155" t="s">
        <v>112</v>
      </c>
      <c r="G15" s="159"/>
      <c r="H15" s="159"/>
      <c r="I15" s="159"/>
    </row>
    <row r="16" spans="2:9" ht="30" customHeight="1" thickBot="1">
      <c r="B16" s="12" t="s">
        <v>38</v>
      </c>
      <c r="C16" s="9" t="s">
        <v>14</v>
      </c>
      <c r="D16" s="33"/>
      <c r="E16" s="13"/>
    </row>
    <row r="17" spans="2:20" ht="29.45" customHeight="1" thickBot="1">
      <c r="B17" s="14" t="s">
        <v>0</v>
      </c>
      <c r="C17" s="3" t="s">
        <v>1</v>
      </c>
      <c r="D17" s="4" t="s">
        <v>3</v>
      </c>
      <c r="E17" s="4" t="s">
        <v>4</v>
      </c>
      <c r="F17" s="4" t="s">
        <v>35</v>
      </c>
      <c r="G17" s="5" t="s">
        <v>5</v>
      </c>
      <c r="N17" s="53" t="s">
        <v>86</v>
      </c>
      <c r="O17" s="54" t="s">
        <v>83</v>
      </c>
      <c r="P17" s="54" t="s">
        <v>84</v>
      </c>
    </row>
    <row r="18" spans="2:20" ht="34.9" customHeight="1">
      <c r="B18" s="15" t="s">
        <v>2</v>
      </c>
      <c r="C18" s="34"/>
      <c r="D18" s="16"/>
      <c r="E18" s="16"/>
      <c r="F18" s="17"/>
      <c r="G18" s="18"/>
      <c r="N18" s="52" t="s">
        <v>82</v>
      </c>
      <c r="O18" s="55">
        <f>SUMIFS($D$18:$D$31,$C$18:$C$31,"人件費")</f>
        <v>0</v>
      </c>
      <c r="P18" s="55">
        <f>SUMIFS($E$18:$E$31,$C$18:$C$31,"人件費")</f>
        <v>0</v>
      </c>
    </row>
    <row r="19" spans="2:20" ht="34.9" customHeight="1">
      <c r="B19" s="19"/>
      <c r="C19" s="35"/>
      <c r="D19" s="16"/>
      <c r="E19" s="16"/>
      <c r="F19" s="16"/>
      <c r="G19" s="18"/>
      <c r="N19" s="52" t="s">
        <v>85</v>
      </c>
      <c r="O19" s="55">
        <f>SUMIFS($D$18:$D$31,$C$18:$C$31,"旅費")</f>
        <v>0</v>
      </c>
      <c r="P19" s="55">
        <f>SUMIFS($E$18:$E$31,$C$18:$C$31,"旅費")</f>
        <v>0</v>
      </c>
    </row>
    <row r="20" spans="2:20" ht="34.9" customHeight="1">
      <c r="B20" s="19"/>
      <c r="C20" s="35"/>
      <c r="D20" s="16"/>
      <c r="E20" s="16"/>
      <c r="F20" s="16"/>
      <c r="G20" s="18"/>
      <c r="N20" s="52" t="s">
        <v>87</v>
      </c>
      <c r="O20" s="55">
        <f>SUMIFS($D$18:$D$31,$C$18:$C$31,"会場費")</f>
        <v>0</v>
      </c>
      <c r="P20" s="55">
        <f>SUMIFS($E$18:$E$31,$C$18:$C$31,"会場費")</f>
        <v>0</v>
      </c>
    </row>
    <row r="21" spans="2:20" ht="34.9" customHeight="1">
      <c r="B21" s="19"/>
      <c r="C21" s="35"/>
      <c r="D21" s="16"/>
      <c r="E21" s="16"/>
      <c r="F21" s="16"/>
      <c r="G21" s="18"/>
      <c r="N21" s="52" t="s">
        <v>68</v>
      </c>
      <c r="O21" s="55">
        <f>SUMIFS($D$18:$D$31,$C$18:$C$31,"謝金")</f>
        <v>0</v>
      </c>
      <c r="P21" s="55">
        <f>SUMIFS($E$18:$E$31,$C$18:$C$31,"謝金")</f>
        <v>0</v>
      </c>
      <c r="T21" s="109"/>
    </row>
    <row r="22" spans="2:20" ht="34.9" customHeight="1">
      <c r="B22" s="19"/>
      <c r="C22" s="35"/>
      <c r="D22" s="16"/>
      <c r="E22" s="16"/>
      <c r="F22" s="16"/>
      <c r="G22" s="18"/>
      <c r="I22" s="20"/>
      <c r="N22" s="52" t="s">
        <v>88</v>
      </c>
      <c r="O22" s="55">
        <f>SUMIFS($D$18:$D$31,$C$18:$C$31,"借料及び賃料")</f>
        <v>0</v>
      </c>
      <c r="P22" s="55">
        <f>SUMIFS($E$18:$E$31,$C$18:$C$31,"借料及び賃料")</f>
        <v>0</v>
      </c>
    </row>
    <row r="23" spans="2:20" ht="34.9" customHeight="1">
      <c r="B23" s="19"/>
      <c r="C23" s="35"/>
      <c r="D23" s="16"/>
      <c r="E23" s="16"/>
      <c r="F23" s="16"/>
      <c r="G23" s="18"/>
      <c r="I23" s="20"/>
      <c r="N23" s="52" t="s">
        <v>89</v>
      </c>
      <c r="O23" s="55">
        <f>SUMIFS($D$18:$D$31,$C$18:$C$31,"消耗品費")</f>
        <v>0</v>
      </c>
      <c r="P23" s="55">
        <f>SUMIFS($E$18:$E$31,$C$18:$C$31,"消耗品費")</f>
        <v>0</v>
      </c>
    </row>
    <row r="24" spans="2:20" ht="34.9" customHeight="1">
      <c r="B24" s="19"/>
      <c r="C24" s="35"/>
      <c r="D24" s="16"/>
      <c r="E24" s="16"/>
      <c r="F24" s="16"/>
      <c r="G24" s="18"/>
      <c r="N24" s="52" t="s">
        <v>90</v>
      </c>
      <c r="O24" s="55">
        <f>SUMIFS($D$18:$D$31,$C$18:$C$31,"機械設備費・システム購入費（実証事業に限る）")</f>
        <v>0</v>
      </c>
      <c r="P24" s="55">
        <f>SUMIFS($E$18:$E$31,$C$18:$C$31,"機械設備費・システム購入費（実証事業に限る）")</f>
        <v>0</v>
      </c>
    </row>
    <row r="25" spans="2:20" ht="34.9" customHeight="1">
      <c r="B25" s="19"/>
      <c r="C25" s="35"/>
      <c r="D25" s="16"/>
      <c r="E25" s="16"/>
      <c r="F25" s="16"/>
      <c r="G25" s="18"/>
      <c r="N25" s="52" t="s">
        <v>91</v>
      </c>
      <c r="O25" s="55">
        <f>SUMIFS($D$18:$D$31,$C$18:$C$31,"委託・外注費")</f>
        <v>0</v>
      </c>
      <c r="P25" s="55">
        <f>SUMIFS($E$18:$E$31,$C$18:$C$31,"委託・外注費")</f>
        <v>0</v>
      </c>
    </row>
    <row r="26" spans="2:20" ht="34.9" customHeight="1">
      <c r="B26" s="19"/>
      <c r="C26" s="35"/>
      <c r="D26" s="16"/>
      <c r="E26" s="16"/>
      <c r="F26" s="16"/>
      <c r="G26" s="18"/>
      <c r="N26" s="52" t="s">
        <v>92</v>
      </c>
      <c r="O26" s="55">
        <f>SUMIFS($D$18:$D$31,$C$18:$C$31,"印刷製本費")</f>
        <v>0</v>
      </c>
      <c r="P26" s="55">
        <f>SUMIFS($E$18:$E$31,$C$18:$C$31,"印刷製本費")</f>
        <v>0</v>
      </c>
    </row>
    <row r="27" spans="2:20" ht="34.9" customHeight="1">
      <c r="B27" s="19"/>
      <c r="C27" s="35"/>
      <c r="D27" s="16"/>
      <c r="E27" s="16"/>
      <c r="F27" s="16"/>
      <c r="G27" s="18"/>
      <c r="N27" s="52" t="s">
        <v>94</v>
      </c>
      <c r="O27" s="55">
        <f>SUMIFS($D$18:$D$31,$C$18:$C$31,"補助員人件費")</f>
        <v>0</v>
      </c>
      <c r="P27" s="55">
        <f>SUMIFS($E$18:$E$31,$C$18:$C$31,"補助員人件費")</f>
        <v>0</v>
      </c>
    </row>
    <row r="28" spans="2:20" ht="34.9" customHeight="1" thickBot="1">
      <c r="B28" s="19"/>
      <c r="C28" s="35"/>
      <c r="D28" s="16"/>
      <c r="E28" s="16"/>
      <c r="F28" s="16"/>
      <c r="G28" s="18"/>
      <c r="N28" s="52" t="s">
        <v>95</v>
      </c>
      <c r="O28" s="55">
        <f>SUMIFS($D$18:$D$31,$C$18:$C$31,"その他諸経費")</f>
        <v>0</v>
      </c>
      <c r="P28" s="55">
        <f>SUMIFS($E$18:$E$31,$C$18:$C$31,"その他諸経費")</f>
        <v>0</v>
      </c>
    </row>
    <row r="29" spans="2:20" ht="34.9" customHeight="1">
      <c r="B29" s="19"/>
      <c r="C29" s="35"/>
      <c r="D29" s="16"/>
      <c r="E29" s="16"/>
      <c r="F29" s="16"/>
      <c r="G29" s="18"/>
    </row>
    <row r="30" spans="2:20" ht="34.9" customHeight="1">
      <c r="B30" s="19"/>
      <c r="C30" s="35"/>
      <c r="D30" s="16"/>
      <c r="E30" s="16"/>
      <c r="F30" s="16"/>
      <c r="G30" s="18"/>
    </row>
    <row r="31" spans="2:20" ht="34.9" customHeight="1" thickBot="1">
      <c r="B31" s="19"/>
      <c r="C31" s="36"/>
      <c r="D31" s="21"/>
      <c r="E31" s="21"/>
      <c r="F31" s="21"/>
      <c r="G31" s="18"/>
    </row>
    <row r="32" spans="2:20" ht="30.75" customHeight="1" thickBot="1">
      <c r="B32" s="22"/>
      <c r="C32" s="23" t="s">
        <v>7</v>
      </c>
      <c r="D32" s="24">
        <f>SUM(D18:D31)</f>
        <v>0</v>
      </c>
      <c r="E32" s="24">
        <f>SUM(E18:E31)</f>
        <v>0</v>
      </c>
      <c r="F32" s="24"/>
      <c r="G32" s="25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0</v>
      </c>
      <c r="J32" s="113" t="s">
        <v>115</v>
      </c>
      <c r="K32" s="112"/>
    </row>
    <row r="33" spans="2:9">
      <c r="G33" s="111"/>
    </row>
    <row r="34" spans="2:9">
      <c r="B34" s="1" t="s">
        <v>27</v>
      </c>
    </row>
    <row r="35" spans="2:9" ht="12.75" customHeight="1"/>
    <row r="36" spans="2:9" ht="12.75" customHeight="1"/>
    <row r="37" spans="2:9" ht="12.75" customHeight="1"/>
    <row r="38" spans="2:9" ht="24" customHeight="1">
      <c r="B38" s="26" t="s">
        <v>10</v>
      </c>
      <c r="D38" s="6"/>
    </row>
    <row r="39" spans="2:9" ht="30" customHeight="1">
      <c r="B39" s="12" t="s">
        <v>11</v>
      </c>
      <c r="C39" s="27" t="s">
        <v>3</v>
      </c>
      <c r="D39" s="154">
        <f>D32</f>
        <v>0</v>
      </c>
      <c r="E39" s="154"/>
      <c r="F39" s="155" t="s">
        <v>70</v>
      </c>
      <c r="G39" s="156"/>
      <c r="H39" s="156"/>
    </row>
    <row r="40" spans="2:9" ht="30" customHeight="1">
      <c r="B40" s="12" t="s">
        <v>12</v>
      </c>
      <c r="C40" s="27" t="s">
        <v>15</v>
      </c>
      <c r="D40" s="154">
        <f>IF(E15="",E14,E15)</f>
        <v>0</v>
      </c>
      <c r="E40" s="154"/>
      <c r="F40" s="155" t="s">
        <v>105</v>
      </c>
      <c r="G40" s="156"/>
      <c r="H40" s="96"/>
      <c r="I40" s="28"/>
    </row>
    <row r="41" spans="2:9" ht="38.450000000000003" customHeight="1">
      <c r="B41" s="12" t="s">
        <v>13</v>
      </c>
      <c r="C41" s="29" t="s">
        <v>33</v>
      </c>
      <c r="D41" s="165"/>
      <c r="E41" s="165"/>
      <c r="F41" s="97" t="s">
        <v>23</v>
      </c>
      <c r="G41" s="98"/>
      <c r="H41" s="96"/>
      <c r="I41" s="28"/>
    </row>
    <row r="42" spans="2:9" ht="42.75" customHeight="1">
      <c r="B42" s="12" t="s">
        <v>18</v>
      </c>
      <c r="C42" s="30" t="s">
        <v>16</v>
      </c>
      <c r="D42" s="166"/>
      <c r="E42" s="166"/>
      <c r="F42" s="97" t="s">
        <v>20</v>
      </c>
      <c r="G42" s="98"/>
      <c r="H42" s="96"/>
      <c r="I42" s="28"/>
    </row>
    <row r="43" spans="2:9" ht="38.25" customHeight="1">
      <c r="B43" s="12"/>
      <c r="C43" s="30" t="s">
        <v>19</v>
      </c>
      <c r="D43" s="167"/>
      <c r="E43" s="167"/>
      <c r="F43" s="97" t="s">
        <v>23</v>
      </c>
      <c r="G43" s="98"/>
      <c r="H43" s="96"/>
    </row>
    <row r="44" spans="2:9" ht="30" customHeight="1">
      <c r="B44" s="12" t="s">
        <v>36</v>
      </c>
      <c r="C44" s="31" t="s">
        <v>17</v>
      </c>
      <c r="D44" s="144">
        <f>D39-D40-D42</f>
        <v>0</v>
      </c>
      <c r="E44" s="144"/>
      <c r="F44" s="155" t="s">
        <v>96</v>
      </c>
      <c r="G44" s="156"/>
      <c r="H44" s="156"/>
    </row>
    <row r="45" spans="2:9" ht="30" customHeight="1">
      <c r="B45" s="12" t="s">
        <v>37</v>
      </c>
      <c r="C45" s="38" t="s">
        <v>45</v>
      </c>
      <c r="D45" s="160"/>
      <c r="E45" s="161"/>
      <c r="F45" s="97" t="s">
        <v>21</v>
      </c>
      <c r="G45" s="98"/>
      <c r="H45" s="96"/>
    </row>
    <row r="46" spans="2:9" ht="50.25" customHeight="1">
      <c r="C46" s="30" t="s">
        <v>24</v>
      </c>
      <c r="D46" s="162"/>
      <c r="E46" s="163"/>
      <c r="F46" s="163"/>
      <c r="G46" s="164"/>
    </row>
  </sheetData>
  <sheetProtection algorithmName="SHA-512" hashValue="942dGnQJC6ValXHiKUL2ySeCGyH5AYBbf9VkXZMfzsqZOXTSpZYkICI3eA9VSpnY6me7VkNON4NRm+ekLQvJTQ==" saltValue="SCPKDZf5Ileq0r//vcCjpw==" spinCount="100000" sheet="1" formatCells="0" formatColumns="0" formatRows="0" insertRows="0" deleteColumns="0" deleteRows="0"/>
  <mergeCells count="21">
    <mergeCell ref="D39:E39"/>
    <mergeCell ref="B6:H6"/>
    <mergeCell ref="B7:H7"/>
    <mergeCell ref="D11:F11"/>
    <mergeCell ref="D13:E13"/>
    <mergeCell ref="D12:E12"/>
    <mergeCell ref="F12:I12"/>
    <mergeCell ref="F13:I13"/>
    <mergeCell ref="F39:H39"/>
    <mergeCell ref="B14:B15"/>
    <mergeCell ref="C14:C15"/>
    <mergeCell ref="F15:I15"/>
    <mergeCell ref="D46:G46"/>
    <mergeCell ref="D40:E40"/>
    <mergeCell ref="D41:E41"/>
    <mergeCell ref="D42:E42"/>
    <mergeCell ref="D43:E43"/>
    <mergeCell ref="D44:E44"/>
    <mergeCell ref="D45:E45"/>
    <mergeCell ref="F44:H44"/>
    <mergeCell ref="F40:G40"/>
  </mergeCells>
  <phoneticPr fontId="2"/>
  <conditionalFormatting sqref="D11">
    <cfRule type="expression" dxfId="44" priority="14">
      <formula>D11=""</formula>
    </cfRule>
  </conditionalFormatting>
  <conditionalFormatting sqref="D24:F31 F18:F23">
    <cfRule type="expression" dxfId="43" priority="13">
      <formula>D18=""</formula>
    </cfRule>
  </conditionalFormatting>
  <conditionalFormatting sqref="D39 D41:D43">
    <cfRule type="expression" dxfId="42" priority="12">
      <formula>D39=""</formula>
    </cfRule>
  </conditionalFormatting>
  <conditionalFormatting sqref="D46">
    <cfRule type="expression" dxfId="41" priority="11">
      <formula>D46=""</formula>
    </cfRule>
  </conditionalFormatting>
  <conditionalFormatting sqref="D44:D45">
    <cfRule type="expression" dxfId="40" priority="8">
      <formula>D44=""</formula>
    </cfRule>
  </conditionalFormatting>
  <conditionalFormatting sqref="C24:C31">
    <cfRule type="expression" dxfId="39" priority="7">
      <formula>C24=""</formula>
    </cfRule>
  </conditionalFormatting>
  <conditionalFormatting sqref="D40">
    <cfRule type="expression" dxfId="38" priority="6">
      <formula>D40=""</formula>
    </cfRule>
  </conditionalFormatting>
  <conditionalFormatting sqref="E15">
    <cfRule type="expression" dxfId="37" priority="2">
      <formula>E15=""</formula>
    </cfRule>
  </conditionalFormatting>
  <conditionalFormatting sqref="C18:E23">
    <cfRule type="expression" dxfId="36" priority="1">
      <formula>C18=""</formula>
    </cfRule>
  </conditionalFormatting>
  <dataValidations count="3">
    <dataValidation type="list" allowBlank="1" showInputMessage="1" showErrorMessage="1" sqref="D43" xr:uid="{00000000-0002-0000-0100-000000000000}">
      <formula1>"あり,なし"</formula1>
    </dataValidation>
    <dataValidation type="list" allowBlank="1" showInputMessage="1" showErrorMessage="1" sqref="C18:C31" xr:uid="{B27A2C22-72A4-4F7C-826E-1F890B3041EC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whole" allowBlank="1" showInputMessage="1" showErrorMessage="1" sqref="E15" xr:uid="{46D2C24F-C79F-4B26-ABED-60BF89803665}">
      <formula1>0</formula1>
      <formula2>E14</formula2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入力規則!$C$3:$C$4</xm:f>
          </x14:formula1>
          <xm:sqref>D41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B6E1-AD4B-4A78-99CA-D126A63CA69B}">
  <sheetPr>
    <pageSetUpPr fitToPage="1"/>
  </sheetPr>
  <dimension ref="B2:P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8.75" style="6" customWidth="1"/>
    <col min="4" max="5" width="17.375" style="10" customWidth="1"/>
    <col min="6" max="6" width="45.625" style="10" customWidth="1"/>
    <col min="7" max="7" width="16.625" style="10" customWidth="1"/>
    <col min="8" max="8" width="6.5" style="6" customWidth="1"/>
    <col min="9" max="16384" width="8.875" style="6"/>
  </cols>
  <sheetData>
    <row r="2" spans="2:9">
      <c r="B2" s="6" t="s">
        <v>34</v>
      </c>
    </row>
    <row r="6" spans="2:9" ht="17.25" customHeight="1">
      <c r="B6" s="168" t="s">
        <v>41</v>
      </c>
      <c r="C6" s="169"/>
      <c r="D6" s="169"/>
      <c r="E6" s="169"/>
      <c r="F6" s="169"/>
      <c r="G6" s="169"/>
      <c r="H6" s="169"/>
    </row>
    <row r="7" spans="2:9">
      <c r="B7" s="169" t="s">
        <v>44</v>
      </c>
      <c r="C7" s="169"/>
      <c r="D7" s="169"/>
      <c r="E7" s="169"/>
      <c r="F7" s="169"/>
      <c r="G7" s="169"/>
      <c r="H7" s="169"/>
    </row>
    <row r="10" spans="2:9" ht="21.6" customHeight="1">
      <c r="B10" s="7" t="s">
        <v>9</v>
      </c>
      <c r="C10" s="11"/>
      <c r="D10" s="6"/>
    </row>
    <row r="11" spans="2:9" ht="39.6" customHeight="1">
      <c r="B11" s="12" t="s">
        <v>11</v>
      </c>
      <c r="C11" s="32" t="s">
        <v>71</v>
      </c>
      <c r="D11" s="170"/>
      <c r="E11" s="171"/>
      <c r="F11" s="172"/>
    </row>
    <row r="12" spans="2:9" ht="39" customHeight="1">
      <c r="B12" s="12" t="s">
        <v>12</v>
      </c>
      <c r="C12" s="32" t="s">
        <v>49</v>
      </c>
      <c r="D12" s="178">
        <f>'様式２別添２(幹事法人)'!D12</f>
        <v>0</v>
      </c>
      <c r="E12" s="178"/>
      <c r="F12" s="179" t="s">
        <v>116</v>
      </c>
      <c r="G12" s="180"/>
      <c r="H12" s="180"/>
      <c r="I12" s="180"/>
    </row>
    <row r="13" spans="2:9" ht="30" customHeight="1">
      <c r="B13" s="12" t="s">
        <v>13</v>
      </c>
      <c r="C13" s="8" t="s">
        <v>8</v>
      </c>
      <c r="D13" s="178">
        <f>'様式２別添２(幹事法人)'!D13</f>
        <v>0</v>
      </c>
      <c r="E13" s="178"/>
      <c r="F13" s="179" t="s">
        <v>118</v>
      </c>
      <c r="G13" s="180"/>
      <c r="H13" s="180"/>
      <c r="I13" s="180"/>
    </row>
    <row r="14" spans="2:9" ht="30" customHeight="1">
      <c r="B14" s="140" t="s">
        <v>18</v>
      </c>
      <c r="C14" s="142" t="s">
        <v>5</v>
      </c>
      <c r="D14" s="102" t="s">
        <v>108</v>
      </c>
      <c r="E14" s="104">
        <f>G32</f>
        <v>0</v>
      </c>
      <c r="F14" s="97" t="s">
        <v>106</v>
      </c>
      <c r="G14" s="97"/>
    </row>
    <row r="15" spans="2:9" ht="54.75" customHeight="1">
      <c r="B15" s="141"/>
      <c r="C15" s="143"/>
      <c r="D15" s="108" t="s">
        <v>113</v>
      </c>
      <c r="E15" s="105"/>
      <c r="F15" s="155" t="s">
        <v>112</v>
      </c>
      <c r="G15" s="159"/>
      <c r="H15" s="159"/>
      <c r="I15" s="159"/>
    </row>
    <row r="16" spans="2:9" ht="30" customHeight="1" thickBot="1">
      <c r="B16" s="12" t="s">
        <v>38</v>
      </c>
      <c r="C16" s="9" t="s">
        <v>14</v>
      </c>
      <c r="D16" s="33"/>
      <c r="E16" s="13"/>
    </row>
    <row r="17" spans="2:16" ht="29.45" customHeight="1" thickBot="1">
      <c r="B17" s="14" t="s">
        <v>0</v>
      </c>
      <c r="C17" s="3" t="s">
        <v>1</v>
      </c>
      <c r="D17" s="4" t="s">
        <v>3</v>
      </c>
      <c r="E17" s="4" t="s">
        <v>4</v>
      </c>
      <c r="F17" s="4" t="s">
        <v>35</v>
      </c>
      <c r="G17" s="5" t="s">
        <v>5</v>
      </c>
      <c r="N17" s="53" t="s">
        <v>86</v>
      </c>
      <c r="O17" s="54" t="s">
        <v>83</v>
      </c>
      <c r="P17" s="54" t="s">
        <v>84</v>
      </c>
    </row>
    <row r="18" spans="2:16" ht="34.9" customHeight="1">
      <c r="B18" s="15" t="s">
        <v>2</v>
      </c>
      <c r="C18" s="34"/>
      <c r="D18" s="16"/>
      <c r="E18" s="16"/>
      <c r="F18" s="17"/>
      <c r="G18" s="18"/>
      <c r="N18" s="52" t="s">
        <v>82</v>
      </c>
      <c r="O18" s="55">
        <f>SUMIFS($D$18:$D$31,$C$18:$C$31,"人件費")</f>
        <v>0</v>
      </c>
      <c r="P18" s="55">
        <f>SUMIFS($E$18:$E$31,$C$18:$C$31,"人件費")</f>
        <v>0</v>
      </c>
    </row>
    <row r="19" spans="2:16" ht="34.9" customHeight="1">
      <c r="B19" s="19"/>
      <c r="C19" s="35"/>
      <c r="D19" s="16"/>
      <c r="E19" s="16"/>
      <c r="F19" s="16"/>
      <c r="G19" s="18"/>
      <c r="N19" s="52" t="s">
        <v>85</v>
      </c>
      <c r="O19" s="55">
        <f>SUMIFS($D$18:$D$31,$C$18:$C$31,"旅費")</f>
        <v>0</v>
      </c>
      <c r="P19" s="55">
        <f>SUMIFS($E$18:$E$31,$C$18:$C$31,"旅費")</f>
        <v>0</v>
      </c>
    </row>
    <row r="20" spans="2:16" ht="34.9" customHeight="1">
      <c r="B20" s="19"/>
      <c r="C20" s="35"/>
      <c r="D20" s="16"/>
      <c r="E20" s="16"/>
      <c r="F20" s="16"/>
      <c r="G20" s="18"/>
      <c r="N20" s="52" t="s">
        <v>87</v>
      </c>
      <c r="O20" s="55">
        <f>SUMIFS($D$18:$D$31,$C$18:$C$31,"会場費")</f>
        <v>0</v>
      </c>
      <c r="P20" s="55">
        <f>SUMIFS($E$18:$E$31,$C$18:$C$31,"会場費")</f>
        <v>0</v>
      </c>
    </row>
    <row r="21" spans="2:16" ht="34.9" customHeight="1">
      <c r="B21" s="19"/>
      <c r="C21" s="35"/>
      <c r="D21" s="16"/>
      <c r="E21" s="16"/>
      <c r="F21" s="16"/>
      <c r="G21" s="18"/>
      <c r="N21" s="52" t="s">
        <v>68</v>
      </c>
      <c r="O21" s="55">
        <f>SUMIFS($D$18:$D$31,$C$18:$C$31,"謝金")</f>
        <v>0</v>
      </c>
      <c r="P21" s="55">
        <f>SUMIFS($E$18:$E$31,$C$18:$C$31,"謝金")</f>
        <v>0</v>
      </c>
    </row>
    <row r="22" spans="2:16" ht="34.9" customHeight="1">
      <c r="B22" s="19"/>
      <c r="C22" s="35"/>
      <c r="D22" s="16"/>
      <c r="E22" s="16"/>
      <c r="F22" s="16"/>
      <c r="G22" s="18"/>
      <c r="I22" s="20"/>
      <c r="N22" s="52" t="s">
        <v>88</v>
      </c>
      <c r="O22" s="55">
        <f>SUMIFS($D$18:$D$31,$C$18:$C$31,"借料及び賃料")</f>
        <v>0</v>
      </c>
      <c r="P22" s="55">
        <f>SUMIFS($E$18:$E$31,$C$18:$C$31,"借料及び賃料")</f>
        <v>0</v>
      </c>
    </row>
    <row r="23" spans="2:16" ht="34.9" customHeight="1">
      <c r="B23" s="19"/>
      <c r="C23" s="35"/>
      <c r="D23" s="16"/>
      <c r="E23" s="16"/>
      <c r="F23" s="16"/>
      <c r="G23" s="18"/>
      <c r="I23" s="20"/>
      <c r="N23" s="52" t="s">
        <v>89</v>
      </c>
      <c r="O23" s="55">
        <f>SUMIFS($D$18:$D$31,$C$18:$C$31,"消耗品費")</f>
        <v>0</v>
      </c>
      <c r="P23" s="55">
        <f>SUMIFS($E$18:$E$31,$C$18:$C$31,"消耗品費")</f>
        <v>0</v>
      </c>
    </row>
    <row r="24" spans="2:16" ht="34.9" customHeight="1">
      <c r="B24" s="19"/>
      <c r="C24" s="35"/>
      <c r="D24" s="16"/>
      <c r="E24" s="16"/>
      <c r="F24" s="16"/>
      <c r="G24" s="18"/>
      <c r="N24" s="52" t="s">
        <v>90</v>
      </c>
      <c r="O24" s="55">
        <f>SUMIFS($D$18:$D$31,$C$18:$C$31,"機械設備費・システム購入費（実証事業に限る）")</f>
        <v>0</v>
      </c>
      <c r="P24" s="55">
        <f>SUMIFS($E$18:$E$31,$C$18:$C$31,"機械設備費・システム購入費（実証事業に限る）")</f>
        <v>0</v>
      </c>
    </row>
    <row r="25" spans="2:16" ht="34.9" customHeight="1">
      <c r="B25" s="19"/>
      <c r="C25" s="35"/>
      <c r="D25" s="16"/>
      <c r="E25" s="16"/>
      <c r="F25" s="16"/>
      <c r="G25" s="18"/>
      <c r="N25" s="52" t="s">
        <v>91</v>
      </c>
      <c r="O25" s="55">
        <f>SUMIFS($D$18:$D$31,$C$18:$C$31,"委託・外注費")</f>
        <v>0</v>
      </c>
      <c r="P25" s="55">
        <f>SUMIFS($E$18:$E$31,$C$18:$C$31,"委託・外注費")</f>
        <v>0</v>
      </c>
    </row>
    <row r="26" spans="2:16" ht="34.9" customHeight="1">
      <c r="B26" s="19"/>
      <c r="C26" s="35"/>
      <c r="D26" s="16"/>
      <c r="E26" s="16"/>
      <c r="F26" s="16"/>
      <c r="G26" s="18"/>
      <c r="N26" s="52" t="s">
        <v>92</v>
      </c>
      <c r="O26" s="55">
        <f>SUMIFS($D$18:$D$31,$C$18:$C$31,"印刷製本費")</f>
        <v>0</v>
      </c>
      <c r="P26" s="55">
        <f>SUMIFS($E$18:$E$31,$C$18:$C$31,"印刷製本費")</f>
        <v>0</v>
      </c>
    </row>
    <row r="27" spans="2:16" ht="34.9" customHeight="1">
      <c r="B27" s="19"/>
      <c r="C27" s="35"/>
      <c r="D27" s="16"/>
      <c r="E27" s="16"/>
      <c r="F27" s="16"/>
      <c r="G27" s="18"/>
      <c r="N27" s="52" t="s">
        <v>94</v>
      </c>
      <c r="O27" s="55">
        <f>SUMIFS($D$18:$D$31,$C$18:$C$31,"補助員人件費")</f>
        <v>0</v>
      </c>
      <c r="P27" s="55">
        <f>SUMIFS($E$18:$E$31,$C$18:$C$31,"補助員人件費")</f>
        <v>0</v>
      </c>
    </row>
    <row r="28" spans="2:16" ht="34.9" customHeight="1">
      <c r="B28" s="19"/>
      <c r="C28" s="35"/>
      <c r="D28" s="16"/>
      <c r="E28" s="16"/>
      <c r="F28" s="16"/>
      <c r="G28" s="18"/>
      <c r="N28" s="52" t="s">
        <v>95</v>
      </c>
      <c r="O28" s="55">
        <f>SUMIFS($D$18:$D$31,$C$18:$C$31,"その他諸経費")</f>
        <v>0</v>
      </c>
      <c r="P28" s="55">
        <f>SUMIFS($E$18:$E$31,$C$18:$C$31,"その他諸経費")</f>
        <v>0</v>
      </c>
    </row>
    <row r="29" spans="2:16" ht="34.9" customHeight="1">
      <c r="B29" s="19"/>
      <c r="C29" s="35"/>
      <c r="D29" s="16"/>
      <c r="E29" s="16"/>
      <c r="F29" s="16"/>
      <c r="G29" s="18"/>
    </row>
    <row r="30" spans="2:16" ht="34.9" customHeight="1">
      <c r="B30" s="19"/>
      <c r="C30" s="35"/>
      <c r="D30" s="16"/>
      <c r="E30" s="16"/>
      <c r="F30" s="16"/>
      <c r="G30" s="18"/>
    </row>
    <row r="31" spans="2:16" ht="34.9" customHeight="1" thickBot="1">
      <c r="B31" s="19"/>
      <c r="C31" s="36"/>
      <c r="D31" s="21"/>
      <c r="E31" s="21"/>
      <c r="F31" s="21"/>
      <c r="G31" s="18"/>
    </row>
    <row r="32" spans="2:16" ht="30.6" customHeight="1" thickBot="1">
      <c r="B32" s="22"/>
      <c r="C32" s="23" t="s">
        <v>7</v>
      </c>
      <c r="D32" s="24">
        <f>SUM(D18:D31)</f>
        <v>0</v>
      </c>
      <c r="E32" s="24">
        <f>SUM(E18:E31)</f>
        <v>0</v>
      </c>
      <c r="F32" s="24"/>
      <c r="G32" s="25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0</v>
      </c>
    </row>
    <row r="34" spans="2:9">
      <c r="B34" s="1" t="s">
        <v>27</v>
      </c>
    </row>
    <row r="35" spans="2:9" ht="12.75" customHeight="1"/>
    <row r="36" spans="2:9" ht="12.75" customHeight="1"/>
    <row r="37" spans="2:9" ht="12.75" customHeight="1"/>
    <row r="38" spans="2:9" ht="24" customHeight="1">
      <c r="B38" s="26" t="s">
        <v>10</v>
      </c>
      <c r="D38" s="6"/>
    </row>
    <row r="39" spans="2:9" ht="30" customHeight="1">
      <c r="B39" s="12" t="s">
        <v>11</v>
      </c>
      <c r="C39" s="27" t="s">
        <v>3</v>
      </c>
      <c r="D39" s="154">
        <f>D32</f>
        <v>0</v>
      </c>
      <c r="E39" s="154"/>
      <c r="F39" s="155" t="s">
        <v>70</v>
      </c>
      <c r="G39" s="156"/>
      <c r="H39" s="156"/>
    </row>
    <row r="40" spans="2:9" ht="30" customHeight="1">
      <c r="B40" s="12" t="s">
        <v>12</v>
      </c>
      <c r="C40" s="27" t="s">
        <v>15</v>
      </c>
      <c r="D40" s="154">
        <f>IF(E15="",E14,E15)</f>
        <v>0</v>
      </c>
      <c r="E40" s="154"/>
      <c r="F40" s="155" t="s">
        <v>105</v>
      </c>
      <c r="G40" s="156"/>
      <c r="H40" s="96"/>
      <c r="I40" s="28"/>
    </row>
    <row r="41" spans="2:9" ht="38.450000000000003" customHeight="1">
      <c r="B41" s="12" t="s">
        <v>13</v>
      </c>
      <c r="C41" s="29" t="s">
        <v>33</v>
      </c>
      <c r="D41" s="165"/>
      <c r="E41" s="165"/>
      <c r="F41" s="97" t="s">
        <v>23</v>
      </c>
      <c r="G41" s="98"/>
      <c r="H41" s="96"/>
      <c r="I41" s="28"/>
    </row>
    <row r="42" spans="2:9" ht="42.75" customHeight="1">
      <c r="B42" s="12" t="s">
        <v>18</v>
      </c>
      <c r="C42" s="30" t="s">
        <v>16</v>
      </c>
      <c r="D42" s="166"/>
      <c r="E42" s="166"/>
      <c r="F42" s="97" t="s">
        <v>20</v>
      </c>
      <c r="G42" s="98"/>
      <c r="H42" s="96"/>
      <c r="I42" s="28"/>
    </row>
    <row r="43" spans="2:9" ht="38.25" customHeight="1">
      <c r="B43" s="12"/>
      <c r="C43" s="30" t="s">
        <v>19</v>
      </c>
      <c r="D43" s="167"/>
      <c r="E43" s="167"/>
      <c r="F43" s="97" t="s">
        <v>23</v>
      </c>
      <c r="G43" s="98"/>
      <c r="H43" s="96"/>
    </row>
    <row r="44" spans="2:9" ht="30" customHeight="1">
      <c r="B44" s="12" t="s">
        <v>36</v>
      </c>
      <c r="C44" s="31" t="s">
        <v>17</v>
      </c>
      <c r="D44" s="144">
        <f>D39-D40-D42</f>
        <v>0</v>
      </c>
      <c r="E44" s="144"/>
      <c r="F44" s="155" t="s">
        <v>96</v>
      </c>
      <c r="G44" s="156"/>
      <c r="H44" s="156"/>
    </row>
    <row r="45" spans="2:9" ht="30" customHeight="1">
      <c r="B45" s="12" t="s">
        <v>37</v>
      </c>
      <c r="C45" s="38" t="s">
        <v>45</v>
      </c>
      <c r="D45" s="160"/>
      <c r="E45" s="161"/>
      <c r="F45" s="97" t="s">
        <v>21</v>
      </c>
      <c r="G45" s="98"/>
      <c r="H45" s="96"/>
    </row>
    <row r="46" spans="2:9" ht="50.25" customHeight="1">
      <c r="C46" s="30" t="s">
        <v>24</v>
      </c>
      <c r="D46" s="162"/>
      <c r="E46" s="163"/>
      <c r="F46" s="163"/>
      <c r="G46" s="164"/>
    </row>
  </sheetData>
  <sheetProtection algorithmName="SHA-512" hashValue="pRi2gdrJMDb5MHq+gpgPtsp4jkjA4va4d56ajF5mEs1MWQfeeSmXe2yoxjJOQPtB48gA6iYi0+tycE1hFpPhxg==" saltValue="RuXc+bEW6m/CnB4rzrozsA==" spinCount="100000" sheet="1" formatCells="0" formatColumns="0" formatRows="0" insertRows="0" deleteColumns="0" deleteRows="0"/>
  <mergeCells count="21">
    <mergeCell ref="D43:E43"/>
    <mergeCell ref="D44:E44"/>
    <mergeCell ref="F44:H44"/>
    <mergeCell ref="D45:E45"/>
    <mergeCell ref="D46:G46"/>
    <mergeCell ref="F15:I15"/>
    <mergeCell ref="D42:E42"/>
    <mergeCell ref="B6:H6"/>
    <mergeCell ref="B7:H7"/>
    <mergeCell ref="D11:F11"/>
    <mergeCell ref="D12:E12"/>
    <mergeCell ref="F12:I12"/>
    <mergeCell ref="D13:E13"/>
    <mergeCell ref="F13:I13"/>
    <mergeCell ref="D39:E39"/>
    <mergeCell ref="F39:H39"/>
    <mergeCell ref="D40:E40"/>
    <mergeCell ref="D41:E41"/>
    <mergeCell ref="F40:G40"/>
    <mergeCell ref="B14:B15"/>
    <mergeCell ref="C14:C15"/>
  </mergeCells>
  <phoneticPr fontId="2"/>
  <conditionalFormatting sqref="D11">
    <cfRule type="expression" dxfId="35" priority="13">
      <formula>D11=""</formula>
    </cfRule>
  </conditionalFormatting>
  <conditionalFormatting sqref="D24:F31 F18:F23">
    <cfRule type="expression" dxfId="34" priority="12">
      <formula>D18=""</formula>
    </cfRule>
  </conditionalFormatting>
  <conditionalFormatting sqref="D39 D41:D43">
    <cfRule type="expression" dxfId="33" priority="11">
      <formula>D39=""</formula>
    </cfRule>
  </conditionalFormatting>
  <conditionalFormatting sqref="D46">
    <cfRule type="expression" dxfId="32" priority="10">
      <formula>D46=""</formula>
    </cfRule>
  </conditionalFormatting>
  <conditionalFormatting sqref="D44:D45">
    <cfRule type="expression" dxfId="31" priority="9">
      <formula>D44=""</formula>
    </cfRule>
  </conditionalFormatting>
  <conditionalFormatting sqref="C24:C31">
    <cfRule type="expression" dxfId="30" priority="8">
      <formula>C24=""</formula>
    </cfRule>
  </conditionalFormatting>
  <conditionalFormatting sqref="E15">
    <cfRule type="expression" dxfId="29" priority="3">
      <formula>E15=""</formula>
    </cfRule>
  </conditionalFormatting>
  <conditionalFormatting sqref="D40">
    <cfRule type="expression" dxfId="28" priority="2">
      <formula>D40=""</formula>
    </cfRule>
  </conditionalFormatting>
  <conditionalFormatting sqref="C18:E23">
    <cfRule type="expression" dxfId="27" priority="1">
      <formula>C18=""</formula>
    </cfRule>
  </conditionalFormatting>
  <dataValidations count="3">
    <dataValidation type="list" allowBlank="1" showInputMessage="1" showErrorMessage="1" sqref="C18:C31" xr:uid="{1D81F0E7-63B2-47DF-91D9-3A5D2A7D1FFF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list" allowBlank="1" showInputMessage="1" showErrorMessage="1" sqref="D43" xr:uid="{FC40EB37-317A-4987-BCEB-C6D57062919C}">
      <formula1>"あり,なし"</formula1>
    </dataValidation>
    <dataValidation type="whole" allowBlank="1" showInputMessage="1" showErrorMessage="1" sqref="E15" xr:uid="{785117F7-4EC5-44F3-A0DE-B7057765EAA1}">
      <formula1>0</formula1>
      <formula2>E14</formula2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3EA981-D38B-4293-812C-70A7E8BC3D45}">
          <x14:formula1>
            <xm:f>入力規則!$C$3:$C$4</xm:f>
          </x14:formula1>
          <xm:sqref>D41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116A-33F3-4FE7-B5F6-006911A2B9EC}">
  <sheetPr>
    <pageSetUpPr fitToPage="1"/>
  </sheetPr>
  <dimension ref="A1:P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8.75" style="6" customWidth="1"/>
    <col min="4" max="5" width="17.375" style="10" customWidth="1"/>
    <col min="6" max="6" width="45.625" style="10" customWidth="1"/>
    <col min="7" max="7" width="16.625" style="10" customWidth="1"/>
    <col min="8" max="8" width="6.5" style="6" customWidth="1"/>
    <col min="9" max="16384" width="8.875" style="6"/>
  </cols>
  <sheetData>
    <row r="1" spans="1:9">
      <c r="A1" s="107"/>
    </row>
    <row r="2" spans="1:9">
      <c r="B2" s="6" t="s">
        <v>34</v>
      </c>
    </row>
    <row r="6" spans="1:9" ht="17.25" customHeight="1">
      <c r="B6" s="168" t="s">
        <v>41</v>
      </c>
      <c r="C6" s="169"/>
      <c r="D6" s="169"/>
      <c r="E6" s="169"/>
      <c r="F6" s="169"/>
      <c r="G6" s="169"/>
      <c r="H6" s="169"/>
    </row>
    <row r="7" spans="1:9">
      <c r="B7" s="169" t="s">
        <v>44</v>
      </c>
      <c r="C7" s="169"/>
      <c r="D7" s="169"/>
      <c r="E7" s="169"/>
      <c r="F7" s="169"/>
      <c r="G7" s="169"/>
      <c r="H7" s="169"/>
    </row>
    <row r="10" spans="1:9" ht="21.6" customHeight="1">
      <c r="B10" s="7" t="s">
        <v>9</v>
      </c>
      <c r="C10" s="11"/>
      <c r="D10" s="6"/>
    </row>
    <row r="11" spans="1:9" ht="39.6" customHeight="1">
      <c r="B11" s="12" t="s">
        <v>11</v>
      </c>
      <c r="C11" s="32" t="s">
        <v>72</v>
      </c>
      <c r="D11" s="170"/>
      <c r="E11" s="171"/>
      <c r="F11" s="172"/>
    </row>
    <row r="12" spans="1:9" ht="39" customHeight="1">
      <c r="B12" s="12" t="s">
        <v>12</v>
      </c>
      <c r="C12" s="32" t="s">
        <v>49</v>
      </c>
      <c r="D12" s="178">
        <f>'様式２別添２(幹事法人)'!D12</f>
        <v>0</v>
      </c>
      <c r="E12" s="178"/>
      <c r="F12" s="179" t="s">
        <v>116</v>
      </c>
      <c r="G12" s="180"/>
      <c r="H12" s="180"/>
      <c r="I12" s="180"/>
    </row>
    <row r="13" spans="1:9" ht="30" customHeight="1">
      <c r="B13" s="12" t="s">
        <v>13</v>
      </c>
      <c r="C13" s="8" t="s">
        <v>8</v>
      </c>
      <c r="D13" s="178">
        <f>'様式２別添２(幹事法人)'!D13</f>
        <v>0</v>
      </c>
      <c r="E13" s="178"/>
      <c r="F13" s="179" t="s">
        <v>117</v>
      </c>
      <c r="G13" s="180"/>
      <c r="H13" s="180"/>
      <c r="I13" s="180"/>
    </row>
    <row r="14" spans="1:9" ht="30" customHeight="1">
      <c r="B14" s="140" t="s">
        <v>18</v>
      </c>
      <c r="C14" s="142" t="s">
        <v>5</v>
      </c>
      <c r="D14" s="102" t="s">
        <v>108</v>
      </c>
      <c r="E14" s="104">
        <f>G32</f>
        <v>0</v>
      </c>
      <c r="F14" s="97" t="s">
        <v>106</v>
      </c>
      <c r="G14" s="97"/>
    </row>
    <row r="15" spans="1:9" ht="54.75" customHeight="1">
      <c r="B15" s="141"/>
      <c r="C15" s="143"/>
      <c r="D15" s="108" t="s">
        <v>113</v>
      </c>
      <c r="E15" s="105"/>
      <c r="F15" s="155" t="s">
        <v>112</v>
      </c>
      <c r="G15" s="159"/>
      <c r="H15" s="159"/>
      <c r="I15" s="159"/>
    </row>
    <row r="16" spans="1:9" ht="30" customHeight="1" thickBot="1">
      <c r="B16" s="12" t="s">
        <v>38</v>
      </c>
      <c r="C16" s="9" t="s">
        <v>14</v>
      </c>
      <c r="D16" s="33"/>
      <c r="E16" s="13"/>
    </row>
    <row r="17" spans="2:16" ht="29.45" customHeight="1" thickBot="1">
      <c r="B17" s="14" t="s">
        <v>0</v>
      </c>
      <c r="C17" s="3" t="s">
        <v>1</v>
      </c>
      <c r="D17" s="4" t="s">
        <v>3</v>
      </c>
      <c r="E17" s="4" t="s">
        <v>4</v>
      </c>
      <c r="F17" s="4" t="s">
        <v>35</v>
      </c>
      <c r="G17" s="5" t="s">
        <v>5</v>
      </c>
      <c r="N17" s="53" t="s">
        <v>86</v>
      </c>
      <c r="O17" s="54" t="s">
        <v>83</v>
      </c>
      <c r="P17" s="54" t="s">
        <v>84</v>
      </c>
    </row>
    <row r="18" spans="2:16" ht="34.9" customHeight="1">
      <c r="B18" s="15" t="s">
        <v>2</v>
      </c>
      <c r="C18" s="34"/>
      <c r="D18" s="16"/>
      <c r="E18" s="16"/>
      <c r="F18" s="17"/>
      <c r="G18" s="18"/>
      <c r="N18" s="52" t="s">
        <v>82</v>
      </c>
      <c r="O18" s="55">
        <f>SUMIFS($D$18:$D$31,$C$18:$C$31,"人件費")</f>
        <v>0</v>
      </c>
      <c r="P18" s="55">
        <f>SUMIFS($E$18:$E$31,$C$18:$C$31,"人件費")</f>
        <v>0</v>
      </c>
    </row>
    <row r="19" spans="2:16" ht="34.9" customHeight="1">
      <c r="B19" s="19"/>
      <c r="C19" s="35"/>
      <c r="D19" s="16"/>
      <c r="E19" s="16"/>
      <c r="F19" s="16"/>
      <c r="G19" s="18"/>
      <c r="N19" s="52" t="s">
        <v>85</v>
      </c>
      <c r="O19" s="55">
        <f>SUMIFS($D$18:$D$31,$C$18:$C$31,"旅費")</f>
        <v>0</v>
      </c>
      <c r="P19" s="55">
        <f>SUMIFS($E$18:$E$31,$C$18:$C$31,"旅費")</f>
        <v>0</v>
      </c>
    </row>
    <row r="20" spans="2:16" ht="34.9" customHeight="1">
      <c r="B20" s="19"/>
      <c r="C20" s="35"/>
      <c r="D20" s="16"/>
      <c r="E20" s="16"/>
      <c r="F20" s="16"/>
      <c r="G20" s="18"/>
      <c r="N20" s="52" t="s">
        <v>87</v>
      </c>
      <c r="O20" s="55">
        <f>SUMIFS($D$18:$D$31,$C$18:$C$31,"会場費")</f>
        <v>0</v>
      </c>
      <c r="P20" s="55">
        <f>SUMIFS($E$18:$E$31,$C$18:$C$31,"会場費")</f>
        <v>0</v>
      </c>
    </row>
    <row r="21" spans="2:16" ht="34.9" customHeight="1">
      <c r="B21" s="19"/>
      <c r="C21" s="35"/>
      <c r="D21" s="16"/>
      <c r="E21" s="16"/>
      <c r="F21" s="16"/>
      <c r="G21" s="18"/>
      <c r="N21" s="52" t="s">
        <v>68</v>
      </c>
      <c r="O21" s="55">
        <f>SUMIFS($D$18:$D$31,$C$18:$C$31,"謝金")</f>
        <v>0</v>
      </c>
      <c r="P21" s="55">
        <f>SUMIFS($E$18:$E$31,$C$18:$C$31,"謝金")</f>
        <v>0</v>
      </c>
    </row>
    <row r="22" spans="2:16" ht="34.9" customHeight="1">
      <c r="B22" s="19"/>
      <c r="C22" s="35"/>
      <c r="D22" s="16"/>
      <c r="E22" s="16"/>
      <c r="F22" s="16"/>
      <c r="G22" s="18"/>
      <c r="I22" s="20"/>
      <c r="N22" s="52" t="s">
        <v>88</v>
      </c>
      <c r="O22" s="55">
        <f>SUMIFS($D$18:$D$31,$C$18:$C$31,"借料及び賃料")</f>
        <v>0</v>
      </c>
      <c r="P22" s="55">
        <f>SUMIFS($E$18:$E$31,$C$18:$C$31,"借料及び賃料")</f>
        <v>0</v>
      </c>
    </row>
    <row r="23" spans="2:16" ht="34.9" customHeight="1">
      <c r="B23" s="19"/>
      <c r="C23" s="35"/>
      <c r="D23" s="16"/>
      <c r="E23" s="16"/>
      <c r="F23" s="16"/>
      <c r="G23" s="18"/>
      <c r="I23" s="20"/>
      <c r="N23" s="52" t="s">
        <v>89</v>
      </c>
      <c r="O23" s="55">
        <f>SUMIFS($D$18:$D$31,$C$18:$C$31,"消耗品費")</f>
        <v>0</v>
      </c>
      <c r="P23" s="55">
        <f>SUMIFS($E$18:$E$31,$C$18:$C$31,"消耗品費")</f>
        <v>0</v>
      </c>
    </row>
    <row r="24" spans="2:16" ht="34.9" customHeight="1">
      <c r="B24" s="19"/>
      <c r="C24" s="35"/>
      <c r="D24" s="16"/>
      <c r="E24" s="16"/>
      <c r="F24" s="16"/>
      <c r="G24" s="18"/>
      <c r="N24" s="52" t="s">
        <v>90</v>
      </c>
      <c r="O24" s="55">
        <f>SUMIFS($D$18:$D$31,$C$18:$C$31,"機械設備費・システム購入費（実証事業に限る）")</f>
        <v>0</v>
      </c>
      <c r="P24" s="55">
        <f>SUMIFS($E$18:$E$31,$C$18:$C$31,"機械設備費・システム購入費（実証事業に限る）")</f>
        <v>0</v>
      </c>
    </row>
    <row r="25" spans="2:16" ht="34.9" customHeight="1">
      <c r="B25" s="19"/>
      <c r="C25" s="35"/>
      <c r="D25" s="16"/>
      <c r="E25" s="16"/>
      <c r="F25" s="16"/>
      <c r="G25" s="18"/>
      <c r="N25" s="52" t="s">
        <v>91</v>
      </c>
      <c r="O25" s="55">
        <f>SUMIFS($D$18:$D$31,$C$18:$C$31,"委託・外注費")</f>
        <v>0</v>
      </c>
      <c r="P25" s="55">
        <f>SUMIFS($E$18:$E$31,$C$18:$C$31,"委託・外注費")</f>
        <v>0</v>
      </c>
    </row>
    <row r="26" spans="2:16" ht="34.9" customHeight="1">
      <c r="B26" s="19"/>
      <c r="C26" s="35"/>
      <c r="D26" s="16"/>
      <c r="E26" s="16"/>
      <c r="F26" s="16"/>
      <c r="G26" s="18"/>
      <c r="N26" s="52" t="s">
        <v>92</v>
      </c>
      <c r="O26" s="55">
        <f>SUMIFS($D$18:$D$31,$C$18:$C$31,"印刷製本費")</f>
        <v>0</v>
      </c>
      <c r="P26" s="55">
        <f>SUMIFS($E$18:$E$31,$C$18:$C$31,"印刷製本費")</f>
        <v>0</v>
      </c>
    </row>
    <row r="27" spans="2:16" ht="34.9" customHeight="1">
      <c r="B27" s="19"/>
      <c r="C27" s="35"/>
      <c r="D27" s="16"/>
      <c r="E27" s="16"/>
      <c r="F27" s="16"/>
      <c r="G27" s="18"/>
      <c r="N27" s="52" t="s">
        <v>94</v>
      </c>
      <c r="O27" s="55">
        <f>SUMIFS($D$18:$D$31,$C$18:$C$31,"補助員人件費")</f>
        <v>0</v>
      </c>
      <c r="P27" s="55">
        <f>SUMIFS($E$18:$E$31,$C$18:$C$31,"補助員人件費")</f>
        <v>0</v>
      </c>
    </row>
    <row r="28" spans="2:16" ht="34.9" customHeight="1">
      <c r="B28" s="19"/>
      <c r="C28" s="35"/>
      <c r="D28" s="16"/>
      <c r="E28" s="16"/>
      <c r="F28" s="16"/>
      <c r="G28" s="18"/>
      <c r="N28" s="52" t="s">
        <v>95</v>
      </c>
      <c r="O28" s="55">
        <f>SUMIFS($D$18:$D$31,$C$18:$C$31,"その他諸経費")</f>
        <v>0</v>
      </c>
      <c r="P28" s="55">
        <f>SUMIFS($E$18:$E$31,$C$18:$C$31,"その他諸経費")</f>
        <v>0</v>
      </c>
    </row>
    <row r="29" spans="2:16" ht="34.9" customHeight="1">
      <c r="B29" s="19"/>
      <c r="C29" s="35"/>
      <c r="D29" s="16"/>
      <c r="E29" s="16"/>
      <c r="F29" s="16"/>
      <c r="G29" s="18"/>
    </row>
    <row r="30" spans="2:16" ht="34.9" customHeight="1">
      <c r="B30" s="19"/>
      <c r="C30" s="35"/>
      <c r="D30" s="16"/>
      <c r="E30" s="16"/>
      <c r="F30" s="16"/>
      <c r="G30" s="18"/>
    </row>
    <row r="31" spans="2:16" ht="34.9" customHeight="1" thickBot="1">
      <c r="B31" s="19"/>
      <c r="C31" s="36"/>
      <c r="D31" s="21"/>
      <c r="E31" s="21"/>
      <c r="F31" s="21"/>
      <c r="G31" s="18"/>
    </row>
    <row r="32" spans="2:16" ht="30.6" customHeight="1" thickBot="1">
      <c r="B32" s="22"/>
      <c r="C32" s="23" t="s">
        <v>7</v>
      </c>
      <c r="D32" s="24">
        <f>SUM(D18:D31)</f>
        <v>0</v>
      </c>
      <c r="E32" s="24">
        <f>SUM(E18:E31)</f>
        <v>0</v>
      </c>
      <c r="F32" s="24"/>
      <c r="G32" s="25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0</v>
      </c>
    </row>
    <row r="34" spans="2:9">
      <c r="B34" s="1" t="s">
        <v>27</v>
      </c>
    </row>
    <row r="35" spans="2:9" ht="12.75" customHeight="1"/>
    <row r="36" spans="2:9" ht="12.75" customHeight="1"/>
    <row r="37" spans="2:9" ht="12.75" customHeight="1"/>
    <row r="38" spans="2:9" ht="24" customHeight="1">
      <c r="B38" s="26" t="s">
        <v>10</v>
      </c>
      <c r="D38" s="6"/>
    </row>
    <row r="39" spans="2:9" ht="30" customHeight="1">
      <c r="B39" s="12" t="s">
        <v>11</v>
      </c>
      <c r="C39" s="27" t="s">
        <v>3</v>
      </c>
      <c r="D39" s="154">
        <f>D32</f>
        <v>0</v>
      </c>
      <c r="E39" s="154"/>
      <c r="F39" s="155" t="s">
        <v>70</v>
      </c>
      <c r="G39" s="156"/>
      <c r="H39" s="156"/>
    </row>
    <row r="40" spans="2:9" ht="30" customHeight="1">
      <c r="B40" s="12" t="s">
        <v>12</v>
      </c>
      <c r="C40" s="27" t="s">
        <v>15</v>
      </c>
      <c r="D40" s="154">
        <f>IF(E15="",E14,E15)</f>
        <v>0</v>
      </c>
      <c r="E40" s="154"/>
      <c r="F40" s="155" t="s">
        <v>105</v>
      </c>
      <c r="G40" s="156"/>
      <c r="H40" s="96"/>
      <c r="I40" s="28"/>
    </row>
    <row r="41" spans="2:9" ht="38.450000000000003" customHeight="1">
      <c r="B41" s="12" t="s">
        <v>13</v>
      </c>
      <c r="C41" s="29" t="s">
        <v>33</v>
      </c>
      <c r="D41" s="165"/>
      <c r="E41" s="165"/>
      <c r="F41" s="97" t="s">
        <v>23</v>
      </c>
      <c r="G41" s="98"/>
      <c r="H41" s="96"/>
      <c r="I41" s="28"/>
    </row>
    <row r="42" spans="2:9" ht="42.75" customHeight="1">
      <c r="B42" s="12" t="s">
        <v>18</v>
      </c>
      <c r="C42" s="30" t="s">
        <v>16</v>
      </c>
      <c r="D42" s="166"/>
      <c r="E42" s="166"/>
      <c r="F42" s="97" t="s">
        <v>20</v>
      </c>
      <c r="G42" s="98"/>
      <c r="H42" s="96"/>
      <c r="I42" s="28"/>
    </row>
    <row r="43" spans="2:9" ht="38.25" customHeight="1">
      <c r="B43" s="12"/>
      <c r="C43" s="30" t="s">
        <v>19</v>
      </c>
      <c r="D43" s="167"/>
      <c r="E43" s="167"/>
      <c r="F43" s="97" t="s">
        <v>23</v>
      </c>
      <c r="G43" s="98"/>
      <c r="H43" s="96"/>
    </row>
    <row r="44" spans="2:9" ht="30" customHeight="1">
      <c r="B44" s="12" t="s">
        <v>36</v>
      </c>
      <c r="C44" s="31" t="s">
        <v>17</v>
      </c>
      <c r="D44" s="144">
        <f>D39-D40-D42</f>
        <v>0</v>
      </c>
      <c r="E44" s="144"/>
      <c r="F44" s="155" t="s">
        <v>96</v>
      </c>
      <c r="G44" s="156"/>
      <c r="H44" s="156"/>
    </row>
    <row r="45" spans="2:9" ht="30" customHeight="1">
      <c r="B45" s="12" t="s">
        <v>37</v>
      </c>
      <c r="C45" s="38" t="s">
        <v>45</v>
      </c>
      <c r="D45" s="160"/>
      <c r="E45" s="161"/>
      <c r="F45" s="97" t="s">
        <v>21</v>
      </c>
      <c r="G45" s="98"/>
      <c r="H45" s="96"/>
    </row>
    <row r="46" spans="2:9" ht="50.25" customHeight="1">
      <c r="C46" s="30" t="s">
        <v>24</v>
      </c>
      <c r="D46" s="162"/>
      <c r="E46" s="163"/>
      <c r="F46" s="163"/>
      <c r="G46" s="164"/>
    </row>
  </sheetData>
  <sheetProtection algorithmName="SHA-512" hashValue="21jFnuKYsAPCwOjm7YHMCB3uZfsbl2g0sywaf7xd3paHhyCzezc/MJ2MD91AwrgTpuESO299ZLv3ON/nS9ZKCA==" saltValue="MKxRylPY3Kw8WvYDMBEGOA==" spinCount="100000" sheet="1" formatCells="0" formatColumns="0" formatRows="0" insertRows="0" deleteColumns="0" deleteRows="0"/>
  <mergeCells count="21">
    <mergeCell ref="D43:E43"/>
    <mergeCell ref="D44:E44"/>
    <mergeCell ref="F44:H44"/>
    <mergeCell ref="D45:E45"/>
    <mergeCell ref="D46:G46"/>
    <mergeCell ref="F15:I15"/>
    <mergeCell ref="D42:E42"/>
    <mergeCell ref="B6:H6"/>
    <mergeCell ref="B7:H7"/>
    <mergeCell ref="D11:F11"/>
    <mergeCell ref="D12:E12"/>
    <mergeCell ref="F12:I12"/>
    <mergeCell ref="D13:E13"/>
    <mergeCell ref="F13:I13"/>
    <mergeCell ref="D39:E39"/>
    <mergeCell ref="F39:H39"/>
    <mergeCell ref="D40:E40"/>
    <mergeCell ref="D41:E41"/>
    <mergeCell ref="F40:G40"/>
    <mergeCell ref="B14:B15"/>
    <mergeCell ref="C14:C15"/>
  </mergeCells>
  <phoneticPr fontId="2"/>
  <conditionalFormatting sqref="D11">
    <cfRule type="expression" dxfId="26" priority="13">
      <formula>D11=""</formula>
    </cfRule>
  </conditionalFormatting>
  <conditionalFormatting sqref="D24:F31 F18:F23">
    <cfRule type="expression" dxfId="25" priority="12">
      <formula>D18=""</formula>
    </cfRule>
  </conditionalFormatting>
  <conditionalFormatting sqref="D39 D41:D43">
    <cfRule type="expression" dxfId="24" priority="11">
      <formula>D39=""</formula>
    </cfRule>
  </conditionalFormatting>
  <conditionalFormatting sqref="D46">
    <cfRule type="expression" dxfId="23" priority="10">
      <formula>D46=""</formula>
    </cfRule>
  </conditionalFormatting>
  <conditionalFormatting sqref="D44:D45">
    <cfRule type="expression" dxfId="22" priority="9">
      <formula>D44=""</formula>
    </cfRule>
  </conditionalFormatting>
  <conditionalFormatting sqref="C24:C31">
    <cfRule type="expression" dxfId="21" priority="8">
      <formula>C24=""</formula>
    </cfRule>
  </conditionalFormatting>
  <conditionalFormatting sqref="D40">
    <cfRule type="expression" dxfId="20" priority="3">
      <formula>D40=""</formula>
    </cfRule>
  </conditionalFormatting>
  <conditionalFormatting sqref="E15">
    <cfRule type="expression" dxfId="19" priority="2">
      <formula>E15=""</formula>
    </cfRule>
  </conditionalFormatting>
  <conditionalFormatting sqref="C18:E23">
    <cfRule type="expression" dxfId="18" priority="1">
      <formula>C18=""</formula>
    </cfRule>
  </conditionalFormatting>
  <dataValidations count="3">
    <dataValidation type="list" allowBlank="1" showInputMessage="1" showErrorMessage="1" sqref="D43" xr:uid="{6132D44A-7265-4343-B360-94ECF0403158}">
      <formula1>"あり,なし"</formula1>
    </dataValidation>
    <dataValidation type="list" allowBlank="1" showInputMessage="1" showErrorMessage="1" sqref="C18:C31" xr:uid="{53DD1B45-B787-4B56-886D-EEBB0C29F80C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whole" allowBlank="1" showInputMessage="1" showErrorMessage="1" sqref="E15" xr:uid="{F2D885D1-F6F7-49CB-8260-AB30DBC6B553}">
      <formula1>1</formula1>
      <formula2>E14</formula2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6D076A-A759-44AA-ACB7-6285F5A3D51B}">
          <x14:formula1>
            <xm:f>入力規則!$C$3:$C$4</xm:f>
          </x14:formula1>
          <xm:sqref>D41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B27F-CAF4-412B-9741-B7DD463E719E}">
  <sheetPr>
    <pageSetUpPr fitToPage="1"/>
  </sheetPr>
  <dimension ref="B2:P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8.75" style="6" customWidth="1"/>
    <col min="4" max="5" width="17.375" style="10" customWidth="1"/>
    <col min="6" max="6" width="45.625" style="10" customWidth="1"/>
    <col min="7" max="7" width="16.625" style="10" customWidth="1"/>
    <col min="8" max="8" width="6.5" style="6" customWidth="1"/>
    <col min="9" max="16384" width="8.875" style="6"/>
  </cols>
  <sheetData>
    <row r="2" spans="2:9">
      <c r="B2" s="6" t="s">
        <v>34</v>
      </c>
    </row>
    <row r="6" spans="2:9" ht="17.25" customHeight="1">
      <c r="B6" s="168" t="s">
        <v>41</v>
      </c>
      <c r="C6" s="169"/>
      <c r="D6" s="169"/>
      <c r="E6" s="169"/>
      <c r="F6" s="169"/>
      <c r="G6" s="169"/>
      <c r="H6" s="169"/>
    </row>
    <row r="7" spans="2:9">
      <c r="B7" s="169" t="s">
        <v>44</v>
      </c>
      <c r="C7" s="169"/>
      <c r="D7" s="169"/>
      <c r="E7" s="169"/>
      <c r="F7" s="169"/>
      <c r="G7" s="169"/>
      <c r="H7" s="169"/>
    </row>
    <row r="10" spans="2:9" ht="21.6" customHeight="1">
      <c r="B10" s="7" t="s">
        <v>9</v>
      </c>
      <c r="C10" s="11"/>
      <c r="D10" s="6"/>
    </row>
    <row r="11" spans="2:9" ht="39.6" customHeight="1">
      <c r="B11" s="12" t="s">
        <v>11</v>
      </c>
      <c r="C11" s="32" t="s">
        <v>73</v>
      </c>
      <c r="D11" s="170"/>
      <c r="E11" s="171"/>
      <c r="F11" s="172"/>
    </row>
    <row r="12" spans="2:9" ht="39" customHeight="1">
      <c r="B12" s="12" t="s">
        <v>12</v>
      </c>
      <c r="C12" s="32" t="s">
        <v>49</v>
      </c>
      <c r="D12" s="178">
        <f>'様式２別添２(幹事法人)'!D12</f>
        <v>0</v>
      </c>
      <c r="E12" s="178"/>
      <c r="F12" s="179" t="s">
        <v>116</v>
      </c>
      <c r="G12" s="180"/>
      <c r="H12" s="180"/>
      <c r="I12" s="180"/>
    </row>
    <row r="13" spans="2:9" ht="30" customHeight="1">
      <c r="B13" s="12" t="s">
        <v>13</v>
      </c>
      <c r="C13" s="8" t="s">
        <v>8</v>
      </c>
      <c r="D13" s="178">
        <f>'様式２別添２(幹事法人)'!D13</f>
        <v>0</v>
      </c>
      <c r="E13" s="178"/>
      <c r="F13" s="179" t="s">
        <v>117</v>
      </c>
      <c r="G13" s="180"/>
      <c r="H13" s="180"/>
      <c r="I13" s="180"/>
    </row>
    <row r="14" spans="2:9" ht="30" customHeight="1">
      <c r="B14" s="140" t="s">
        <v>18</v>
      </c>
      <c r="C14" s="142" t="s">
        <v>5</v>
      </c>
      <c r="D14" s="102" t="s">
        <v>108</v>
      </c>
      <c r="E14" s="104">
        <f>G32</f>
        <v>0</v>
      </c>
      <c r="F14" s="97" t="s">
        <v>106</v>
      </c>
      <c r="G14" s="97"/>
    </row>
    <row r="15" spans="2:9" ht="54.75" customHeight="1">
      <c r="B15" s="141"/>
      <c r="C15" s="143"/>
      <c r="D15" s="108" t="s">
        <v>113</v>
      </c>
      <c r="E15" s="105"/>
      <c r="F15" s="155" t="s">
        <v>112</v>
      </c>
      <c r="G15" s="159"/>
      <c r="H15" s="159"/>
      <c r="I15" s="159"/>
    </row>
    <row r="16" spans="2:9" ht="30" customHeight="1" thickBot="1">
      <c r="B16" s="12" t="s">
        <v>38</v>
      </c>
      <c r="C16" s="9" t="s">
        <v>14</v>
      </c>
      <c r="D16" s="33"/>
      <c r="E16" s="13"/>
    </row>
    <row r="17" spans="2:16" ht="29.45" customHeight="1" thickBot="1">
      <c r="B17" s="14" t="s">
        <v>0</v>
      </c>
      <c r="C17" s="3" t="s">
        <v>1</v>
      </c>
      <c r="D17" s="4" t="s">
        <v>3</v>
      </c>
      <c r="E17" s="4" t="s">
        <v>4</v>
      </c>
      <c r="F17" s="4" t="s">
        <v>35</v>
      </c>
      <c r="G17" s="5" t="s">
        <v>5</v>
      </c>
      <c r="N17" s="53" t="s">
        <v>86</v>
      </c>
      <c r="O17" s="54" t="s">
        <v>83</v>
      </c>
      <c r="P17" s="54" t="s">
        <v>84</v>
      </c>
    </row>
    <row r="18" spans="2:16" ht="34.9" customHeight="1">
      <c r="B18" s="15" t="s">
        <v>2</v>
      </c>
      <c r="C18" s="34"/>
      <c r="D18" s="16"/>
      <c r="E18" s="16"/>
      <c r="F18" s="17"/>
      <c r="G18" s="18"/>
      <c r="N18" s="52" t="s">
        <v>82</v>
      </c>
      <c r="O18" s="55">
        <f>SUMIFS($D$18:$D$31,$C$18:$C$31,"人件費")</f>
        <v>0</v>
      </c>
      <c r="P18" s="55">
        <f>SUMIFS($E$18:$E$31,$C$18:$C$31,"人件費")</f>
        <v>0</v>
      </c>
    </row>
    <row r="19" spans="2:16" ht="34.9" customHeight="1">
      <c r="B19" s="19"/>
      <c r="C19" s="35"/>
      <c r="D19" s="16"/>
      <c r="E19" s="16"/>
      <c r="F19" s="16"/>
      <c r="G19" s="18"/>
      <c r="N19" s="52" t="s">
        <v>85</v>
      </c>
      <c r="O19" s="55">
        <f>SUMIFS($D$18:$D$31,$C$18:$C$31,"旅費")</f>
        <v>0</v>
      </c>
      <c r="P19" s="55">
        <f>SUMIFS($E$18:$E$31,$C$18:$C$31,"旅費")</f>
        <v>0</v>
      </c>
    </row>
    <row r="20" spans="2:16" ht="34.9" customHeight="1">
      <c r="B20" s="19"/>
      <c r="C20" s="35"/>
      <c r="D20" s="16"/>
      <c r="E20" s="16"/>
      <c r="F20" s="16"/>
      <c r="G20" s="18"/>
      <c r="N20" s="52" t="s">
        <v>87</v>
      </c>
      <c r="O20" s="55">
        <f>SUMIFS($D$18:$D$31,$C$18:$C$31,"会場費")</f>
        <v>0</v>
      </c>
      <c r="P20" s="55">
        <f>SUMIFS($E$18:$E$31,$C$18:$C$31,"会場費")</f>
        <v>0</v>
      </c>
    </row>
    <row r="21" spans="2:16" ht="34.9" customHeight="1">
      <c r="B21" s="19"/>
      <c r="C21" s="35"/>
      <c r="D21" s="16"/>
      <c r="E21" s="16"/>
      <c r="F21" s="16"/>
      <c r="G21" s="18"/>
      <c r="N21" s="52" t="s">
        <v>68</v>
      </c>
      <c r="O21" s="55">
        <f>SUMIFS($D$18:$D$31,$C$18:$C$31,"謝金")</f>
        <v>0</v>
      </c>
      <c r="P21" s="55">
        <f>SUMIFS($E$18:$E$31,$C$18:$C$31,"謝金")</f>
        <v>0</v>
      </c>
    </row>
    <row r="22" spans="2:16" ht="34.9" customHeight="1">
      <c r="B22" s="19"/>
      <c r="C22" s="35"/>
      <c r="D22" s="16"/>
      <c r="E22" s="16"/>
      <c r="F22" s="16"/>
      <c r="G22" s="18"/>
      <c r="I22" s="20"/>
      <c r="N22" s="52" t="s">
        <v>88</v>
      </c>
      <c r="O22" s="55">
        <f>SUMIFS($D$18:$D$31,$C$18:$C$31,"借料及び賃料")</f>
        <v>0</v>
      </c>
      <c r="P22" s="55">
        <f>SUMIFS($E$18:$E$31,$C$18:$C$31,"借料及び賃料")</f>
        <v>0</v>
      </c>
    </row>
    <row r="23" spans="2:16" ht="34.9" customHeight="1">
      <c r="B23" s="19"/>
      <c r="C23" s="35"/>
      <c r="D23" s="16"/>
      <c r="E23" s="16"/>
      <c r="F23" s="16"/>
      <c r="G23" s="18"/>
      <c r="I23" s="20"/>
      <c r="N23" s="52" t="s">
        <v>89</v>
      </c>
      <c r="O23" s="55">
        <f>SUMIFS($D$18:$D$31,$C$18:$C$31,"消耗品費")</f>
        <v>0</v>
      </c>
      <c r="P23" s="55">
        <f>SUMIFS($E$18:$E$31,$C$18:$C$31,"消耗品費")</f>
        <v>0</v>
      </c>
    </row>
    <row r="24" spans="2:16" ht="34.9" customHeight="1">
      <c r="B24" s="19"/>
      <c r="C24" s="35"/>
      <c r="D24" s="16"/>
      <c r="E24" s="16"/>
      <c r="F24" s="16"/>
      <c r="G24" s="18"/>
      <c r="N24" s="52" t="s">
        <v>90</v>
      </c>
      <c r="O24" s="55">
        <f>SUMIFS($D$18:$D$31,$C$18:$C$31,"機械設備費・システム購入費（実証事業に限る）")</f>
        <v>0</v>
      </c>
      <c r="P24" s="55">
        <f>SUMIFS($E$18:$E$31,$C$18:$C$31,"機械設備費・システム購入費（実証事業に限る）")</f>
        <v>0</v>
      </c>
    </row>
    <row r="25" spans="2:16" ht="34.9" customHeight="1">
      <c r="B25" s="19"/>
      <c r="C25" s="35"/>
      <c r="D25" s="16"/>
      <c r="E25" s="16"/>
      <c r="F25" s="16"/>
      <c r="G25" s="18"/>
      <c r="N25" s="52" t="s">
        <v>91</v>
      </c>
      <c r="O25" s="55">
        <f>SUMIFS($D$18:$D$31,$C$18:$C$31,"委託・外注費")</f>
        <v>0</v>
      </c>
      <c r="P25" s="55">
        <f>SUMIFS($E$18:$E$31,$C$18:$C$31,"委託・外注費")</f>
        <v>0</v>
      </c>
    </row>
    <row r="26" spans="2:16" ht="34.9" customHeight="1">
      <c r="B26" s="19"/>
      <c r="C26" s="35"/>
      <c r="D26" s="16"/>
      <c r="E26" s="16"/>
      <c r="F26" s="16"/>
      <c r="G26" s="18"/>
      <c r="N26" s="52" t="s">
        <v>92</v>
      </c>
      <c r="O26" s="55">
        <f>SUMIFS($D$18:$D$31,$C$18:$C$31,"印刷製本費")</f>
        <v>0</v>
      </c>
      <c r="P26" s="55">
        <f>SUMIFS($E$18:$E$31,$C$18:$C$31,"印刷製本費")</f>
        <v>0</v>
      </c>
    </row>
    <row r="27" spans="2:16" ht="34.9" customHeight="1">
      <c r="B27" s="19"/>
      <c r="C27" s="35"/>
      <c r="D27" s="16"/>
      <c r="E27" s="16"/>
      <c r="F27" s="16"/>
      <c r="G27" s="18"/>
      <c r="N27" s="52" t="s">
        <v>94</v>
      </c>
      <c r="O27" s="55">
        <f>SUMIFS($D$18:$D$31,$C$18:$C$31,"補助員人件費")</f>
        <v>0</v>
      </c>
      <c r="P27" s="55">
        <f>SUMIFS($E$18:$E$31,$C$18:$C$31,"補助員人件費")</f>
        <v>0</v>
      </c>
    </row>
    <row r="28" spans="2:16" ht="34.9" customHeight="1">
      <c r="B28" s="19"/>
      <c r="C28" s="35"/>
      <c r="D28" s="16"/>
      <c r="E28" s="16"/>
      <c r="F28" s="16"/>
      <c r="G28" s="18"/>
      <c r="N28" s="52" t="s">
        <v>95</v>
      </c>
      <c r="O28" s="55">
        <f>SUMIFS($D$18:$D$31,$C$18:$C$31,"その他諸経費")</f>
        <v>0</v>
      </c>
      <c r="P28" s="55">
        <f>SUMIFS($E$18:$E$31,$C$18:$C$31,"その他諸経費")</f>
        <v>0</v>
      </c>
    </row>
    <row r="29" spans="2:16" ht="34.9" customHeight="1">
      <c r="B29" s="19"/>
      <c r="C29" s="35"/>
      <c r="D29" s="16"/>
      <c r="E29" s="16"/>
      <c r="F29" s="16"/>
      <c r="G29" s="18"/>
    </row>
    <row r="30" spans="2:16" ht="34.9" customHeight="1">
      <c r="B30" s="19"/>
      <c r="C30" s="35"/>
      <c r="D30" s="16"/>
      <c r="E30" s="16"/>
      <c r="F30" s="16"/>
      <c r="G30" s="18"/>
    </row>
    <row r="31" spans="2:16" ht="34.9" customHeight="1" thickBot="1">
      <c r="B31" s="19"/>
      <c r="C31" s="36"/>
      <c r="D31" s="21"/>
      <c r="E31" s="21"/>
      <c r="F31" s="21"/>
      <c r="G31" s="18"/>
    </row>
    <row r="32" spans="2:16" ht="30.6" customHeight="1" thickBot="1">
      <c r="B32" s="22"/>
      <c r="C32" s="23" t="s">
        <v>7</v>
      </c>
      <c r="D32" s="24">
        <f>SUM(D18:D31)</f>
        <v>0</v>
      </c>
      <c r="E32" s="24">
        <f>SUM(E18:E31)</f>
        <v>0</v>
      </c>
      <c r="F32" s="24"/>
      <c r="G32" s="25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0</v>
      </c>
    </row>
    <row r="34" spans="2:9">
      <c r="B34" s="1" t="s">
        <v>27</v>
      </c>
    </row>
    <row r="35" spans="2:9" ht="12.75" customHeight="1"/>
    <row r="36" spans="2:9" ht="12.75" customHeight="1"/>
    <row r="37" spans="2:9" ht="12.75" customHeight="1"/>
    <row r="38" spans="2:9" ht="24" customHeight="1">
      <c r="B38" s="26" t="s">
        <v>10</v>
      </c>
      <c r="D38" s="6"/>
    </row>
    <row r="39" spans="2:9" ht="30" customHeight="1">
      <c r="B39" s="12" t="s">
        <v>11</v>
      </c>
      <c r="C39" s="27" t="s">
        <v>3</v>
      </c>
      <c r="D39" s="154">
        <f>D32</f>
        <v>0</v>
      </c>
      <c r="E39" s="154"/>
      <c r="F39" s="155" t="s">
        <v>70</v>
      </c>
      <c r="G39" s="156"/>
      <c r="H39" s="156"/>
    </row>
    <row r="40" spans="2:9" ht="30" customHeight="1">
      <c r="B40" s="12" t="s">
        <v>12</v>
      </c>
      <c r="C40" s="27" t="s">
        <v>15</v>
      </c>
      <c r="D40" s="154">
        <f>IF(E15="",E14,E15)</f>
        <v>0</v>
      </c>
      <c r="E40" s="154"/>
      <c r="F40" s="155" t="s">
        <v>105</v>
      </c>
      <c r="G40" s="156"/>
      <c r="H40" s="96"/>
      <c r="I40" s="28"/>
    </row>
    <row r="41" spans="2:9" ht="38.450000000000003" customHeight="1">
      <c r="B41" s="12" t="s">
        <v>13</v>
      </c>
      <c r="C41" s="29" t="s">
        <v>33</v>
      </c>
      <c r="D41" s="165"/>
      <c r="E41" s="165"/>
      <c r="F41" s="97" t="s">
        <v>23</v>
      </c>
      <c r="G41" s="98"/>
      <c r="H41" s="96"/>
      <c r="I41" s="28"/>
    </row>
    <row r="42" spans="2:9" ht="42.75" customHeight="1">
      <c r="B42" s="12" t="s">
        <v>18</v>
      </c>
      <c r="C42" s="30" t="s">
        <v>16</v>
      </c>
      <c r="D42" s="166"/>
      <c r="E42" s="166"/>
      <c r="F42" s="97" t="s">
        <v>20</v>
      </c>
      <c r="G42" s="98"/>
      <c r="H42" s="96"/>
      <c r="I42" s="28"/>
    </row>
    <row r="43" spans="2:9" ht="38.25" customHeight="1">
      <c r="B43" s="12"/>
      <c r="C43" s="30" t="s">
        <v>19</v>
      </c>
      <c r="D43" s="167"/>
      <c r="E43" s="167"/>
      <c r="F43" s="97" t="s">
        <v>23</v>
      </c>
      <c r="G43" s="98"/>
      <c r="H43" s="96"/>
    </row>
    <row r="44" spans="2:9" ht="30" customHeight="1">
      <c r="B44" s="12" t="s">
        <v>36</v>
      </c>
      <c r="C44" s="31" t="s">
        <v>17</v>
      </c>
      <c r="D44" s="144">
        <f>D39-D40-D42</f>
        <v>0</v>
      </c>
      <c r="E44" s="144"/>
      <c r="F44" s="155" t="s">
        <v>96</v>
      </c>
      <c r="G44" s="156"/>
      <c r="H44" s="156"/>
    </row>
    <row r="45" spans="2:9" ht="30" customHeight="1">
      <c r="B45" s="12" t="s">
        <v>37</v>
      </c>
      <c r="C45" s="38" t="s">
        <v>45</v>
      </c>
      <c r="D45" s="160"/>
      <c r="E45" s="161"/>
      <c r="F45" s="97" t="s">
        <v>21</v>
      </c>
      <c r="G45" s="98"/>
      <c r="H45" s="96"/>
    </row>
    <row r="46" spans="2:9" ht="50.25" customHeight="1">
      <c r="C46" s="30" t="s">
        <v>24</v>
      </c>
      <c r="D46" s="162"/>
      <c r="E46" s="163"/>
      <c r="F46" s="163"/>
      <c r="G46" s="164"/>
    </row>
  </sheetData>
  <sheetProtection algorithmName="SHA-512" hashValue="+/L7kdN5yjfKK2/BDhcyCG3s0UBRqP1CFUI8OBsUhGsZvWO/krS7HyzkDx8H9SSJ74T1uo++Dh7/WYeeanV5Jg==" saltValue="ZBKLyrABGt/5Il5YdNjcKw==" spinCount="100000" sheet="1" formatCells="0" formatColumns="0" formatRows="0" insertRows="0" deleteColumns="0" deleteRows="0"/>
  <mergeCells count="21">
    <mergeCell ref="D43:E43"/>
    <mergeCell ref="D44:E44"/>
    <mergeCell ref="F44:H44"/>
    <mergeCell ref="D45:E45"/>
    <mergeCell ref="D46:G46"/>
    <mergeCell ref="F15:I15"/>
    <mergeCell ref="D42:E42"/>
    <mergeCell ref="B6:H6"/>
    <mergeCell ref="B7:H7"/>
    <mergeCell ref="D11:F11"/>
    <mergeCell ref="D12:E12"/>
    <mergeCell ref="F12:I12"/>
    <mergeCell ref="D13:E13"/>
    <mergeCell ref="F13:I13"/>
    <mergeCell ref="D39:E39"/>
    <mergeCell ref="F39:H39"/>
    <mergeCell ref="D40:E40"/>
    <mergeCell ref="D41:E41"/>
    <mergeCell ref="F40:G40"/>
    <mergeCell ref="B14:B15"/>
    <mergeCell ref="C14:C15"/>
  </mergeCells>
  <phoneticPr fontId="2"/>
  <conditionalFormatting sqref="D11">
    <cfRule type="expression" dxfId="17" priority="13">
      <formula>D11=""</formula>
    </cfRule>
  </conditionalFormatting>
  <conditionalFormatting sqref="D24:F31 F18:F23">
    <cfRule type="expression" dxfId="16" priority="12">
      <formula>D18=""</formula>
    </cfRule>
  </conditionalFormatting>
  <conditionalFormatting sqref="D39 D41:D43">
    <cfRule type="expression" dxfId="15" priority="11">
      <formula>D39=""</formula>
    </cfRule>
  </conditionalFormatting>
  <conditionalFormatting sqref="D46">
    <cfRule type="expression" dxfId="14" priority="10">
      <formula>D46=""</formula>
    </cfRule>
  </conditionalFormatting>
  <conditionalFormatting sqref="D44:D45">
    <cfRule type="expression" dxfId="13" priority="9">
      <formula>D44=""</formula>
    </cfRule>
  </conditionalFormatting>
  <conditionalFormatting sqref="C24:C31">
    <cfRule type="expression" dxfId="12" priority="8">
      <formula>C24=""</formula>
    </cfRule>
  </conditionalFormatting>
  <conditionalFormatting sqref="D40">
    <cfRule type="expression" dxfId="11" priority="3">
      <formula>D40=""</formula>
    </cfRule>
  </conditionalFormatting>
  <conditionalFormatting sqref="E15">
    <cfRule type="expression" dxfId="10" priority="2">
      <formula>E15=""</formula>
    </cfRule>
  </conditionalFormatting>
  <conditionalFormatting sqref="C18:E23">
    <cfRule type="expression" dxfId="9" priority="1">
      <formula>C18=""</formula>
    </cfRule>
  </conditionalFormatting>
  <dataValidations count="3">
    <dataValidation type="list" allowBlank="1" showInputMessage="1" showErrorMessage="1" sqref="C18:C31" xr:uid="{E3C6498A-3E5B-4589-B68C-79DCA853A844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list" allowBlank="1" showInputMessage="1" showErrorMessage="1" sqref="D43" xr:uid="{D6AFC05A-4DB2-46B4-A027-CC3E7738F0EC}">
      <formula1>"あり,なし"</formula1>
    </dataValidation>
    <dataValidation type="whole" allowBlank="1" showInputMessage="1" showErrorMessage="1" sqref="E15" xr:uid="{512A5D03-2233-4418-AEA3-2E0F34F158F2}">
      <formula1>1</formula1>
      <formula2>E14</formula2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C72D7-911C-45FF-BCC1-03A2D7975182}">
          <x14:formula1>
            <xm:f>入力規則!$C$3:$C$4</xm:f>
          </x14:formula1>
          <xm:sqref>D41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364C-75DD-4D5B-864D-00C05DF4D238}">
  <sheetPr>
    <pageSetUpPr fitToPage="1"/>
  </sheetPr>
  <dimension ref="B2:P46"/>
  <sheetViews>
    <sheetView showGridLines="0" view="pageBreakPreview" zoomScaleNormal="100" zoomScaleSheetLayoutView="100" workbookViewId="0"/>
  </sheetViews>
  <sheetFormatPr defaultColWidth="8.875" defaultRowHeight="17.25"/>
  <cols>
    <col min="1" max="1" width="2.875" style="6" customWidth="1"/>
    <col min="2" max="2" width="9.5" style="6" customWidth="1"/>
    <col min="3" max="3" width="28.75" style="6" customWidth="1"/>
    <col min="4" max="5" width="17.375" style="10" customWidth="1"/>
    <col min="6" max="6" width="45.625" style="10" customWidth="1"/>
    <col min="7" max="7" width="16.625" style="10" customWidth="1"/>
    <col min="8" max="8" width="6.5" style="6" customWidth="1"/>
    <col min="9" max="16384" width="8.875" style="6"/>
  </cols>
  <sheetData>
    <row r="2" spans="2:9">
      <c r="B2" s="6" t="s">
        <v>34</v>
      </c>
    </row>
    <row r="6" spans="2:9" ht="17.25" customHeight="1">
      <c r="B6" s="168" t="s">
        <v>41</v>
      </c>
      <c r="C6" s="169"/>
      <c r="D6" s="169"/>
      <c r="E6" s="169"/>
      <c r="F6" s="169"/>
      <c r="G6" s="169"/>
      <c r="H6" s="169"/>
    </row>
    <row r="7" spans="2:9">
      <c r="B7" s="169" t="s">
        <v>44</v>
      </c>
      <c r="C7" s="169"/>
      <c r="D7" s="169"/>
      <c r="E7" s="169"/>
      <c r="F7" s="169"/>
      <c r="G7" s="169"/>
      <c r="H7" s="169"/>
    </row>
    <row r="10" spans="2:9" ht="21.6" customHeight="1">
      <c r="B10" s="7" t="s">
        <v>9</v>
      </c>
      <c r="C10" s="11"/>
      <c r="D10" s="6"/>
    </row>
    <row r="11" spans="2:9" ht="39.6" customHeight="1">
      <c r="B11" s="12" t="s">
        <v>11</v>
      </c>
      <c r="C11" s="32" t="s">
        <v>74</v>
      </c>
      <c r="D11" s="170"/>
      <c r="E11" s="171"/>
      <c r="F11" s="172"/>
    </row>
    <row r="12" spans="2:9" ht="39" customHeight="1">
      <c r="B12" s="12" t="s">
        <v>12</v>
      </c>
      <c r="C12" s="32" t="s">
        <v>49</v>
      </c>
      <c r="D12" s="178">
        <f>'様式２別添２(幹事法人)'!D12</f>
        <v>0</v>
      </c>
      <c r="E12" s="178"/>
      <c r="F12" s="179" t="s">
        <v>116</v>
      </c>
      <c r="G12" s="180"/>
      <c r="H12" s="180"/>
      <c r="I12" s="180"/>
    </row>
    <row r="13" spans="2:9" ht="30" customHeight="1">
      <c r="B13" s="12" t="s">
        <v>13</v>
      </c>
      <c r="C13" s="8" t="s">
        <v>8</v>
      </c>
      <c r="D13" s="178">
        <f>'様式２別添２(幹事法人)'!D13</f>
        <v>0</v>
      </c>
      <c r="E13" s="178"/>
      <c r="F13" s="179" t="s">
        <v>117</v>
      </c>
      <c r="G13" s="180"/>
      <c r="H13" s="180"/>
      <c r="I13" s="180"/>
    </row>
    <row r="14" spans="2:9" ht="30" customHeight="1">
      <c r="B14" s="140" t="s">
        <v>18</v>
      </c>
      <c r="C14" s="142" t="s">
        <v>5</v>
      </c>
      <c r="D14" s="102" t="s">
        <v>108</v>
      </c>
      <c r="E14" s="104">
        <f>G32</f>
        <v>0</v>
      </c>
      <c r="F14" s="97" t="s">
        <v>106</v>
      </c>
      <c r="G14" s="97"/>
    </row>
    <row r="15" spans="2:9" ht="54" customHeight="1">
      <c r="B15" s="141"/>
      <c r="C15" s="143"/>
      <c r="D15" s="108" t="s">
        <v>113</v>
      </c>
      <c r="E15" s="105"/>
      <c r="F15" s="155" t="s">
        <v>112</v>
      </c>
      <c r="G15" s="159"/>
      <c r="H15" s="159"/>
      <c r="I15" s="159"/>
    </row>
    <row r="16" spans="2:9" ht="30" customHeight="1" thickBot="1">
      <c r="B16" s="12" t="s">
        <v>38</v>
      </c>
      <c r="C16" s="9" t="s">
        <v>14</v>
      </c>
      <c r="D16" s="33"/>
      <c r="E16" s="13"/>
    </row>
    <row r="17" spans="2:16" ht="29.45" customHeight="1" thickBot="1">
      <c r="B17" s="14" t="s">
        <v>0</v>
      </c>
      <c r="C17" s="3" t="s">
        <v>1</v>
      </c>
      <c r="D17" s="4" t="s">
        <v>3</v>
      </c>
      <c r="E17" s="4" t="s">
        <v>4</v>
      </c>
      <c r="F17" s="4" t="s">
        <v>35</v>
      </c>
      <c r="G17" s="5" t="s">
        <v>5</v>
      </c>
      <c r="N17" s="53" t="s">
        <v>86</v>
      </c>
      <c r="O17" s="54" t="s">
        <v>83</v>
      </c>
      <c r="P17" s="54" t="s">
        <v>84</v>
      </c>
    </row>
    <row r="18" spans="2:16" ht="34.9" customHeight="1">
      <c r="B18" s="15" t="s">
        <v>2</v>
      </c>
      <c r="C18" s="34"/>
      <c r="D18" s="16"/>
      <c r="E18" s="16"/>
      <c r="F18" s="17"/>
      <c r="G18" s="18"/>
      <c r="N18" s="52" t="s">
        <v>82</v>
      </c>
      <c r="O18" s="55">
        <f>SUMIFS($D$18:$D$31,$C$18:$C$31,"人件費")</f>
        <v>0</v>
      </c>
      <c r="P18" s="55">
        <f>SUMIFS($E$18:$E$31,$C$18:$C$31,"人件費")</f>
        <v>0</v>
      </c>
    </row>
    <row r="19" spans="2:16" ht="34.9" customHeight="1">
      <c r="B19" s="19"/>
      <c r="C19" s="35"/>
      <c r="D19" s="16"/>
      <c r="E19" s="16"/>
      <c r="F19" s="16"/>
      <c r="G19" s="18"/>
      <c r="N19" s="52" t="s">
        <v>85</v>
      </c>
      <c r="O19" s="55">
        <f>SUMIFS($D$18:$D$31,$C$18:$C$31,"旅費")</f>
        <v>0</v>
      </c>
      <c r="P19" s="55">
        <f>SUMIFS($E$18:$E$31,$C$18:$C$31,"旅費")</f>
        <v>0</v>
      </c>
    </row>
    <row r="20" spans="2:16" ht="34.9" customHeight="1">
      <c r="B20" s="19"/>
      <c r="C20" s="35"/>
      <c r="D20" s="16"/>
      <c r="E20" s="16"/>
      <c r="F20" s="16"/>
      <c r="G20" s="18"/>
      <c r="N20" s="52" t="s">
        <v>87</v>
      </c>
      <c r="O20" s="55">
        <f>SUMIFS($D$18:$D$31,$C$18:$C$31,"会場費")</f>
        <v>0</v>
      </c>
      <c r="P20" s="55">
        <f>SUMIFS($E$18:$E$31,$C$18:$C$31,"会場費")</f>
        <v>0</v>
      </c>
    </row>
    <row r="21" spans="2:16" ht="34.9" customHeight="1">
      <c r="B21" s="19"/>
      <c r="C21" s="35"/>
      <c r="D21" s="16"/>
      <c r="E21" s="16"/>
      <c r="F21" s="16"/>
      <c r="G21" s="18"/>
      <c r="N21" s="52" t="s">
        <v>68</v>
      </c>
      <c r="O21" s="55">
        <f>SUMIFS($D$18:$D$31,$C$18:$C$31,"謝金")</f>
        <v>0</v>
      </c>
      <c r="P21" s="55">
        <f>SUMIFS($E$18:$E$31,$C$18:$C$31,"謝金")</f>
        <v>0</v>
      </c>
    </row>
    <row r="22" spans="2:16" ht="34.9" customHeight="1">
      <c r="B22" s="19"/>
      <c r="C22" s="35"/>
      <c r="D22" s="16"/>
      <c r="E22" s="16"/>
      <c r="F22" s="16"/>
      <c r="G22" s="18"/>
      <c r="I22" s="20"/>
      <c r="N22" s="52" t="s">
        <v>88</v>
      </c>
      <c r="O22" s="55">
        <f>SUMIFS($D$18:$D$31,$C$18:$C$31,"借料及び賃料")</f>
        <v>0</v>
      </c>
      <c r="P22" s="55">
        <f>SUMIFS($E$18:$E$31,$C$18:$C$31,"借料及び賃料")</f>
        <v>0</v>
      </c>
    </row>
    <row r="23" spans="2:16" ht="34.9" customHeight="1">
      <c r="B23" s="19"/>
      <c r="C23" s="35"/>
      <c r="D23" s="16"/>
      <c r="E23" s="16"/>
      <c r="F23" s="16"/>
      <c r="G23" s="18"/>
      <c r="I23" s="20"/>
      <c r="N23" s="52" t="s">
        <v>89</v>
      </c>
      <c r="O23" s="55">
        <f>SUMIFS($D$18:$D$31,$C$18:$C$31,"消耗品費")</f>
        <v>0</v>
      </c>
      <c r="P23" s="55">
        <f>SUMIFS($E$18:$E$31,$C$18:$C$31,"消耗品費")</f>
        <v>0</v>
      </c>
    </row>
    <row r="24" spans="2:16" ht="34.9" customHeight="1">
      <c r="B24" s="19"/>
      <c r="C24" s="35"/>
      <c r="D24" s="16"/>
      <c r="E24" s="16"/>
      <c r="F24" s="16"/>
      <c r="G24" s="18"/>
      <c r="N24" s="52" t="s">
        <v>90</v>
      </c>
      <c r="O24" s="55">
        <f>SUMIFS($D$18:$D$31,$C$18:$C$31,"機械設備費・システム購入費（実証事業に限る）")</f>
        <v>0</v>
      </c>
      <c r="P24" s="55">
        <f>SUMIFS($E$18:$E$31,$C$18:$C$31,"機械設備費・システム購入費（実証事業に限る）")</f>
        <v>0</v>
      </c>
    </row>
    <row r="25" spans="2:16" ht="34.9" customHeight="1">
      <c r="B25" s="19"/>
      <c r="C25" s="35"/>
      <c r="D25" s="16"/>
      <c r="E25" s="16"/>
      <c r="F25" s="16"/>
      <c r="G25" s="18"/>
      <c r="N25" s="52" t="s">
        <v>91</v>
      </c>
      <c r="O25" s="55">
        <f>SUMIFS($D$18:$D$31,$C$18:$C$31,"委託・外注費")</f>
        <v>0</v>
      </c>
      <c r="P25" s="55">
        <f>SUMIFS($E$18:$E$31,$C$18:$C$31,"委託・外注費")</f>
        <v>0</v>
      </c>
    </row>
    <row r="26" spans="2:16" ht="34.9" customHeight="1">
      <c r="B26" s="19"/>
      <c r="C26" s="35"/>
      <c r="D26" s="16"/>
      <c r="E26" s="16"/>
      <c r="F26" s="16"/>
      <c r="G26" s="18"/>
      <c r="N26" s="52" t="s">
        <v>92</v>
      </c>
      <c r="O26" s="55">
        <f>SUMIFS($D$18:$D$31,$C$18:$C$31,"印刷製本費")</f>
        <v>0</v>
      </c>
      <c r="P26" s="55">
        <f>SUMIFS($E$18:$E$31,$C$18:$C$31,"印刷製本費")</f>
        <v>0</v>
      </c>
    </row>
    <row r="27" spans="2:16" ht="34.9" customHeight="1">
      <c r="B27" s="19"/>
      <c r="C27" s="35"/>
      <c r="D27" s="16"/>
      <c r="E27" s="16"/>
      <c r="F27" s="16"/>
      <c r="G27" s="18"/>
      <c r="N27" s="52" t="s">
        <v>94</v>
      </c>
      <c r="O27" s="55">
        <f>SUMIFS($D$18:$D$31,$C$18:$C$31,"補助員人件費")</f>
        <v>0</v>
      </c>
      <c r="P27" s="55">
        <f>SUMIFS($E$18:$E$31,$C$18:$C$31,"補助員人件費")</f>
        <v>0</v>
      </c>
    </row>
    <row r="28" spans="2:16" ht="34.9" customHeight="1">
      <c r="B28" s="19"/>
      <c r="C28" s="35"/>
      <c r="D28" s="16"/>
      <c r="E28" s="16"/>
      <c r="F28" s="16"/>
      <c r="G28" s="18"/>
      <c r="N28" s="52" t="s">
        <v>95</v>
      </c>
      <c r="O28" s="55">
        <f>SUMIFS($D$18:$D$31,$C$18:$C$31,"その他諸経費")</f>
        <v>0</v>
      </c>
      <c r="P28" s="55">
        <f>SUMIFS($E$18:$E$31,$C$18:$C$31,"その他諸経費")</f>
        <v>0</v>
      </c>
    </row>
    <row r="29" spans="2:16" ht="34.9" customHeight="1">
      <c r="B29" s="19"/>
      <c r="C29" s="35"/>
      <c r="D29" s="16"/>
      <c r="E29" s="16"/>
      <c r="F29" s="16"/>
      <c r="G29" s="18"/>
    </row>
    <row r="30" spans="2:16" ht="34.9" customHeight="1">
      <c r="B30" s="19"/>
      <c r="C30" s="35"/>
      <c r="D30" s="16"/>
      <c r="E30" s="16"/>
      <c r="F30" s="16"/>
      <c r="G30" s="18"/>
    </row>
    <row r="31" spans="2:16" ht="34.9" customHeight="1" thickBot="1">
      <c r="B31" s="19"/>
      <c r="C31" s="36"/>
      <c r="D31" s="21"/>
      <c r="E31" s="21"/>
      <c r="F31" s="21"/>
      <c r="G31" s="18"/>
    </row>
    <row r="32" spans="2:16" ht="30.6" customHeight="1" thickBot="1">
      <c r="B32" s="22"/>
      <c r="C32" s="23" t="s">
        <v>7</v>
      </c>
      <c r="D32" s="24">
        <f>SUM(D18:D31)</f>
        <v>0</v>
      </c>
      <c r="E32" s="24">
        <f>SUM(E18:E31)</f>
        <v>0</v>
      </c>
      <c r="F32" s="24"/>
      <c r="G32" s="25">
        <f>IF(D12="FS事業",IF(ROUNDDOWN(IF(D13="１/２以内",(E32*1/2),(E32*2/3)),0)&gt;100000000,"補助金上限額を超えています",ROUNDDOWN(IF(D13="１/２以内",(E32*1/2),(E32*2/3)),0)),IF(ROUNDDOWN(IF(D13="１/２以内",(E32*1/2),(E32*2/3)),0)&gt;500000000,"補助金上限額を超えています",ROUNDDOWN(IF(D13="１/２以内",(E32*1/2),(E32*2/3)),0)))</f>
        <v>0</v>
      </c>
    </row>
    <row r="34" spans="2:9">
      <c r="B34" s="1" t="s">
        <v>27</v>
      </c>
    </row>
    <row r="35" spans="2:9" ht="12.75" customHeight="1"/>
    <row r="36" spans="2:9" ht="12.75" customHeight="1"/>
    <row r="37" spans="2:9" ht="12.75" customHeight="1"/>
    <row r="38" spans="2:9" ht="24" customHeight="1">
      <c r="B38" s="26" t="s">
        <v>10</v>
      </c>
      <c r="D38" s="6"/>
    </row>
    <row r="39" spans="2:9" ht="30" customHeight="1">
      <c r="B39" s="12" t="s">
        <v>11</v>
      </c>
      <c r="C39" s="27" t="s">
        <v>3</v>
      </c>
      <c r="D39" s="154">
        <f>D32</f>
        <v>0</v>
      </c>
      <c r="E39" s="154"/>
      <c r="F39" s="155" t="s">
        <v>70</v>
      </c>
      <c r="G39" s="156"/>
      <c r="H39" s="156"/>
    </row>
    <row r="40" spans="2:9" ht="30" customHeight="1">
      <c r="B40" s="12" t="s">
        <v>12</v>
      </c>
      <c r="C40" s="27" t="s">
        <v>15</v>
      </c>
      <c r="D40" s="154">
        <f>IF(E15="",E14,E15)</f>
        <v>0</v>
      </c>
      <c r="E40" s="154"/>
      <c r="F40" s="155" t="s">
        <v>105</v>
      </c>
      <c r="G40" s="156"/>
      <c r="H40" s="96"/>
      <c r="I40" s="28"/>
    </row>
    <row r="41" spans="2:9" ht="38.450000000000003" customHeight="1">
      <c r="B41" s="12" t="s">
        <v>13</v>
      </c>
      <c r="C41" s="29" t="s">
        <v>33</v>
      </c>
      <c r="D41" s="165"/>
      <c r="E41" s="165"/>
      <c r="F41" s="97" t="s">
        <v>23</v>
      </c>
      <c r="G41" s="98"/>
      <c r="H41" s="96"/>
      <c r="I41" s="28"/>
    </row>
    <row r="42" spans="2:9" ht="42.75" customHeight="1">
      <c r="B42" s="12" t="s">
        <v>18</v>
      </c>
      <c r="C42" s="30" t="s">
        <v>16</v>
      </c>
      <c r="D42" s="166"/>
      <c r="E42" s="166"/>
      <c r="F42" s="97" t="s">
        <v>20</v>
      </c>
      <c r="G42" s="98"/>
      <c r="H42" s="96"/>
      <c r="I42" s="28"/>
    </row>
    <row r="43" spans="2:9" ht="38.25" customHeight="1">
      <c r="B43" s="12"/>
      <c r="C43" s="30" t="s">
        <v>19</v>
      </c>
      <c r="D43" s="167"/>
      <c r="E43" s="167"/>
      <c r="F43" s="97" t="s">
        <v>23</v>
      </c>
      <c r="G43" s="98"/>
      <c r="H43" s="96"/>
    </row>
    <row r="44" spans="2:9" ht="30" customHeight="1">
      <c r="B44" s="12" t="s">
        <v>36</v>
      </c>
      <c r="C44" s="31" t="s">
        <v>17</v>
      </c>
      <c r="D44" s="144">
        <f>D39-D40-D42</f>
        <v>0</v>
      </c>
      <c r="E44" s="144"/>
      <c r="F44" s="155" t="s">
        <v>96</v>
      </c>
      <c r="G44" s="156"/>
      <c r="H44" s="156"/>
    </row>
    <row r="45" spans="2:9" ht="30" customHeight="1">
      <c r="B45" s="12" t="s">
        <v>37</v>
      </c>
      <c r="C45" s="38" t="s">
        <v>45</v>
      </c>
      <c r="D45" s="160"/>
      <c r="E45" s="161"/>
      <c r="F45" s="97" t="s">
        <v>21</v>
      </c>
      <c r="G45" s="98"/>
      <c r="H45" s="96"/>
    </row>
    <row r="46" spans="2:9" ht="50.25" customHeight="1">
      <c r="C46" s="30" t="s">
        <v>24</v>
      </c>
      <c r="D46" s="162"/>
      <c r="E46" s="163"/>
      <c r="F46" s="163"/>
      <c r="G46" s="164"/>
    </row>
  </sheetData>
  <sheetProtection algorithmName="SHA-512" hashValue="Wh8/pW7aP1N/YLcqfOqaump4vQEM6/IBFx2dU/gELFYQBMBv1ecYPU46InXQoH2WAzVKat8sK4E+rV/2JdHqyQ==" saltValue="NojSPsKGtk2XVTac6rOGEg==" spinCount="100000" sheet="1" formatCells="0" formatColumns="0" formatRows="0" insertRows="0" deleteColumns="0" deleteRows="0"/>
  <mergeCells count="21">
    <mergeCell ref="D43:E43"/>
    <mergeCell ref="D44:E44"/>
    <mergeCell ref="F44:H44"/>
    <mergeCell ref="D45:E45"/>
    <mergeCell ref="D46:G46"/>
    <mergeCell ref="F15:I15"/>
    <mergeCell ref="D42:E42"/>
    <mergeCell ref="B6:H6"/>
    <mergeCell ref="B7:H7"/>
    <mergeCell ref="D11:F11"/>
    <mergeCell ref="D12:E12"/>
    <mergeCell ref="F12:I12"/>
    <mergeCell ref="D13:E13"/>
    <mergeCell ref="F13:I13"/>
    <mergeCell ref="D39:E39"/>
    <mergeCell ref="F39:H39"/>
    <mergeCell ref="D40:E40"/>
    <mergeCell ref="D41:E41"/>
    <mergeCell ref="F40:G40"/>
    <mergeCell ref="B14:B15"/>
    <mergeCell ref="C14:C15"/>
  </mergeCells>
  <phoneticPr fontId="2"/>
  <conditionalFormatting sqref="D11">
    <cfRule type="expression" dxfId="8" priority="13">
      <formula>D11=""</formula>
    </cfRule>
  </conditionalFormatting>
  <conditionalFormatting sqref="D24:F31 F18:F23">
    <cfRule type="expression" dxfId="7" priority="12">
      <formula>D18=""</formula>
    </cfRule>
  </conditionalFormatting>
  <conditionalFormatting sqref="D39 D41:D43">
    <cfRule type="expression" dxfId="6" priority="11">
      <formula>D39=""</formula>
    </cfRule>
  </conditionalFormatting>
  <conditionalFormatting sqref="D46">
    <cfRule type="expression" dxfId="5" priority="10">
      <formula>D46=""</formula>
    </cfRule>
  </conditionalFormatting>
  <conditionalFormatting sqref="D44:D45">
    <cfRule type="expression" dxfId="4" priority="9">
      <formula>D44=""</formula>
    </cfRule>
  </conditionalFormatting>
  <conditionalFormatting sqref="C24:C31">
    <cfRule type="expression" dxfId="3" priority="8">
      <formula>C24=""</formula>
    </cfRule>
  </conditionalFormatting>
  <conditionalFormatting sqref="E15">
    <cfRule type="expression" dxfId="2" priority="3">
      <formula>E15=""</formula>
    </cfRule>
  </conditionalFormatting>
  <conditionalFormatting sqref="D40">
    <cfRule type="expression" dxfId="1" priority="2">
      <formula>D40=""</formula>
    </cfRule>
  </conditionalFormatting>
  <conditionalFormatting sqref="C18:E23">
    <cfRule type="expression" dxfId="0" priority="1">
      <formula>C18=""</formula>
    </cfRule>
  </conditionalFormatting>
  <dataValidations count="3">
    <dataValidation type="list" allowBlank="1" showInputMessage="1" showErrorMessage="1" sqref="D43" xr:uid="{B8DBFD2E-42A3-4CF1-A20F-D8552662F0AC}">
      <formula1>"あり,なし"</formula1>
    </dataValidation>
    <dataValidation type="list" allowBlank="1" showInputMessage="1" showErrorMessage="1" sqref="C18:C31" xr:uid="{FEB715F9-1AE0-48F8-A871-62F49037E6A4}">
      <formula1>"人件費,旅費,会場費,謝金,借料及び賃料,消耗品費,機械設備費・システム購入費（実証事業に限る）,委託・外注費,印刷製本費,補助員人件費,その他諸経費"</formula1>
    </dataValidation>
    <dataValidation type="whole" allowBlank="1" showInputMessage="1" showErrorMessage="1" sqref="E15" xr:uid="{E88F6012-8D4D-48B4-840D-879BE0EBC097}">
      <formula1>1</formula1>
      <formula2>E14</formula2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01185C-2ADB-44A3-89C5-C4C6BAC570D2}">
          <x14:formula1>
            <xm:f>入力規則!$C$3:$C$4</xm:f>
          </x14:formula1>
          <xm:sqref>D41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4"/>
  <sheetViews>
    <sheetView workbookViewId="0"/>
  </sheetViews>
  <sheetFormatPr defaultRowHeight="13.5"/>
  <cols>
    <col min="2" max="2" width="18.625" customWidth="1"/>
  </cols>
  <sheetData>
    <row r="3" spans="2:3">
      <c r="B3" s="37" t="s">
        <v>103</v>
      </c>
      <c r="C3" t="s">
        <v>31</v>
      </c>
    </row>
    <row r="4" spans="2:3">
      <c r="B4" t="s">
        <v>104</v>
      </c>
      <c r="C4" t="s">
        <v>32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総括表</vt:lpstr>
      <vt:lpstr>記入例</vt:lpstr>
      <vt:lpstr>様式２別添２(幹事法人)</vt:lpstr>
      <vt:lpstr>様式２別添２(共同申請者１)</vt:lpstr>
      <vt:lpstr>様式２別添２(共同申請者２)</vt:lpstr>
      <vt:lpstr>様式２別添２(共同申請者３)</vt:lpstr>
      <vt:lpstr>様式２別添２(共同申請者４)</vt:lpstr>
      <vt:lpstr>様式２別添２(共同申請者５)</vt:lpstr>
      <vt:lpstr>入力規則</vt:lpstr>
      <vt:lpstr>記入例!Print_Area</vt:lpstr>
      <vt:lpstr>総括表!Print_Area</vt:lpstr>
      <vt:lpstr>'様式２別添２(幹事法人)'!Print_Area</vt:lpstr>
      <vt:lpstr>'様式２別添２(共同申請者１)'!Print_Area</vt:lpstr>
      <vt:lpstr>'様式２別添２(共同申請者２)'!Print_Area</vt:lpstr>
      <vt:lpstr>'様式２別添２(共同申請者３)'!Print_Area</vt:lpstr>
      <vt:lpstr>'様式２別添２(共同申請者４)'!Print_Area</vt:lpstr>
      <vt:lpstr>'様式２別添２(共同申請者５)'!Print_Area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2022-05-12T10:30:31Z</dcterms:created>
  <dcterms:modified xsi:type="dcterms:W3CDTF">2024-04-26T01:43:00Z</dcterms:modified>
</cp:coreProperties>
</file>