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57437DE4-CF1D-4AB1-BB15-47C91FF44A22}" xr6:coauthVersionLast="47" xr6:coauthVersionMax="47" xr10:uidLastSave="{00000000-0000-0000-0000-000000000000}"/>
  <bookViews>
    <workbookView xWindow="33660" yWindow="480" windowWidth="23160" windowHeight="14415" tabRatio="774" xr2:uid="{00000000-000D-0000-FFFF-FFFF00000000}"/>
  </bookViews>
  <sheets>
    <sheet name="個別表 (003 地域産業活性化基金)" sheetId="12" r:id="rId1"/>
  </sheets>
  <definedNames>
    <definedName name="_xlnm._FilterDatabase" localSheetId="0" hidden="1">'個別表 (003 地域産業活性化基金)'!$A$1:$Y$12</definedName>
    <definedName name="_xlnm.Print_Area" localSheetId="0">'個別表 (003 地域産業活性化基金)'!$A$1:$X$12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2" l="1"/>
  <c r="W12" i="12"/>
  <c r="V12" i="12"/>
  <c r="U12" i="12"/>
  <c r="T12" i="12"/>
  <c r="S12" i="12"/>
  <c r="R12" i="12"/>
  <c r="Q12" i="12"/>
  <c r="X11" i="12"/>
  <c r="W11" i="12"/>
  <c r="V11" i="12"/>
  <c r="U11" i="12"/>
  <c r="T11" i="12"/>
  <c r="S11" i="12"/>
  <c r="R11" i="12"/>
  <c r="Q11" i="12"/>
  <c r="P11" i="12"/>
  <c r="N11" i="12"/>
  <c r="M11" i="12"/>
  <c r="L11" i="12"/>
  <c r="K11" i="12"/>
  <c r="J11" i="12"/>
  <c r="I11" i="12"/>
  <c r="H11" i="12"/>
  <c r="G11" i="12"/>
  <c r="F11" i="12"/>
  <c r="E11" i="12"/>
  <c r="O9" i="12"/>
  <c r="O11" i="12" s="1"/>
</calcChain>
</file>

<file path=xl/sharedStrings.xml><?xml version="1.0" encoding="utf-8"?>
<sst xmlns="http://schemas.openxmlformats.org/spreadsheetml/2006/main" count="58" uniqueCount="34">
  <si>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</si>
  <si>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</si>
  <si>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</si>
  <si>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</si>
  <si>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</si>
  <si>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</si>
  <si>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</si>
  <si>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</si>
  <si>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</si>
  <si>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</si>
  <si>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</si>
  <si>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</si>
  <si>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</si>
  <si>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</si>
  <si>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</si>
  <si>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</si>
  <si>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</si>
  <si>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</si>
  <si>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</si>
  <si>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</si>
  <si>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</si>
  <si>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</si>
  <si>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</si>
  <si>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</si>
  <si>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</si>
  <si>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</si>
  <si>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</si>
  <si>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</si>
  <si>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</si>
  <si>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</si>
  <si>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（公財）郡山地域テクノポリス推進機構</t>
    <rPh sb="1" eb="3">
      <t>コウザイ</t>
    </rPh>
    <rPh sb="4" eb="6">
      <t>コオリヤマ</t>
    </rPh>
    <rPh sb="6" eb="8">
      <t>チイキ</t>
    </rPh>
    <rPh sb="14" eb="16">
      <t>スイシン</t>
    </rPh>
    <rPh sb="16" eb="18">
      <t>キコウ</t>
    </rPh>
    <phoneticPr fontId="1"/>
  </si>
  <si>
    <t>地域産業活性化基金</t>
    <rPh sb="0" eb="2">
      <t>チイキ</t>
    </rPh>
    <rPh sb="2" eb="4">
      <t>サンギョウ</t>
    </rPh>
    <rPh sb="4" eb="6">
      <t>カッセイ</t>
    </rPh>
    <rPh sb="6" eb="7">
      <t>カ</t>
    </rPh>
    <rPh sb="7" eb="9">
      <t>キキン</t>
    </rPh>
    <phoneticPr fontId="1"/>
  </si>
  <si>
    <t>https://www.techno-media.net6.or.jp/techno/pdf/reiwa03jigyouhoukoku.pdf</t>
    <phoneticPr fontId="1"/>
  </si>
  <si>
    <t>【個別表】令和４年度基金造成団体別基金執行状況表（003 地域産業活性化基金（地域産業活性化推進対策費補助金））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</si>
</sst>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4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2" xfId="0" applyBorder="1">
      <alignment vertical="center"/>
    </xf>
    <xf numFmtId="0" fontId="13" fillId="2" borderId="37" xfId="0" applyFont="1" applyFill="1" applyBorder="1">
      <alignment vertical="center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19" fillId="0" borderId="7" xfId="1" applyFill="1" applyBorder="1" applyAlignment="1">
      <alignment horizontal="left" vertical="center" wrapText="1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left" vertical="center" wrapText="1"/>
    </xf>
    <xf numFmtId="41" fontId="0" fillId="0" borderId="19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0" borderId="19" xfId="0" applyNumberFormat="1" applyFill="1" applyBorder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chno-media.net6.or.jp/techno/pdf/reiwa03jigyouhoukok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8667-17BA-4887-8AD1-3F5AE518E185}">
  <sheetPr>
    <tabColor rgb="FF00B0F0"/>
    <pageSetUpPr fitToPage="1"/>
  </sheetPr>
  <dimension ref="A1:Y13"/>
  <sheetViews>
    <sheetView tabSelected="1" view="pageBreakPreview" zoomScaleNormal="100" zoomScaleSheetLayoutView="100" workbookViewId="0">
      <selection activeCell="K16" sqref="K16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33</v>
      </c>
      <c r="B1" s="4"/>
    </row>
    <row r="2" spans="1:25" ht="20.25" customHeight="1" thickBot="1" x14ac:dyDescent="0.2">
      <c r="A2" s="4"/>
      <c r="B2" s="4"/>
      <c r="X2" s="42" t="s">
        <v>3</v>
      </c>
    </row>
    <row r="3" spans="1:25" s="2" customFormat="1" ht="12.75" customHeight="1" x14ac:dyDescent="0.15">
      <c r="A3" s="45" t="s">
        <v>0</v>
      </c>
      <c r="B3" s="45" t="s">
        <v>26</v>
      </c>
      <c r="C3" s="45" t="s">
        <v>27</v>
      </c>
      <c r="D3" s="45" t="s">
        <v>1</v>
      </c>
      <c r="E3" s="44" t="s">
        <v>28</v>
      </c>
      <c r="F3" s="66"/>
      <c r="G3" s="44" t="s">
        <v>4</v>
      </c>
      <c r="H3" s="72"/>
      <c r="I3" s="72"/>
      <c r="J3" s="72"/>
      <c r="K3" s="72"/>
      <c r="L3" s="72"/>
      <c r="M3" s="72"/>
      <c r="N3" s="75" t="s">
        <v>5</v>
      </c>
      <c r="O3" s="44" t="s">
        <v>6</v>
      </c>
      <c r="P3" s="66"/>
      <c r="Q3" s="44" t="s">
        <v>7</v>
      </c>
      <c r="R3" s="52"/>
      <c r="S3" s="52"/>
      <c r="T3" s="52"/>
      <c r="U3" s="52"/>
      <c r="V3" s="44" t="s">
        <v>8</v>
      </c>
      <c r="W3" s="52"/>
      <c r="X3" s="53"/>
      <c r="Y3" s="29"/>
    </row>
    <row r="4" spans="1:25" s="2" customFormat="1" ht="12" customHeight="1" x14ac:dyDescent="0.15">
      <c r="A4" s="46"/>
      <c r="B4" s="48"/>
      <c r="C4" s="46"/>
      <c r="D4" s="46"/>
      <c r="E4" s="67"/>
      <c r="F4" s="68"/>
      <c r="G4" s="73"/>
      <c r="H4" s="74"/>
      <c r="I4" s="74"/>
      <c r="J4" s="74"/>
      <c r="K4" s="74"/>
      <c r="L4" s="74"/>
      <c r="M4" s="74"/>
      <c r="N4" s="76"/>
      <c r="O4" s="67"/>
      <c r="P4" s="68"/>
      <c r="Q4" s="18" t="s">
        <v>9</v>
      </c>
      <c r="R4" s="54" t="s">
        <v>10</v>
      </c>
      <c r="S4" s="54" t="s">
        <v>11</v>
      </c>
      <c r="T4" s="56" t="s">
        <v>12</v>
      </c>
      <c r="U4" s="58" t="s">
        <v>13</v>
      </c>
      <c r="V4" s="59" t="s">
        <v>10</v>
      </c>
      <c r="W4" s="56" t="s">
        <v>11</v>
      </c>
      <c r="X4" s="61" t="s">
        <v>12</v>
      </c>
      <c r="Y4" s="29"/>
    </row>
    <row r="5" spans="1:25" s="2" customFormat="1" ht="13.5" customHeight="1" x14ac:dyDescent="0.15">
      <c r="A5" s="46"/>
      <c r="B5" s="48"/>
      <c r="C5" s="46"/>
      <c r="D5" s="46"/>
      <c r="E5" s="23"/>
      <c r="F5" s="22"/>
      <c r="G5" s="8" t="s">
        <v>14</v>
      </c>
      <c r="H5" s="9"/>
      <c r="I5" s="9"/>
      <c r="J5" s="9"/>
      <c r="K5" s="9"/>
      <c r="L5" s="9"/>
      <c r="M5" s="80" t="s">
        <v>15</v>
      </c>
      <c r="N5" s="76"/>
      <c r="O5" s="23"/>
      <c r="P5" s="22"/>
      <c r="Q5" s="63" t="s">
        <v>16</v>
      </c>
      <c r="R5" s="55"/>
      <c r="S5" s="55"/>
      <c r="T5" s="57"/>
      <c r="U5" s="100"/>
      <c r="V5" s="60"/>
      <c r="W5" s="57"/>
      <c r="X5" s="62"/>
      <c r="Y5" s="29"/>
    </row>
    <row r="6" spans="1:25" s="2" customFormat="1" ht="12" customHeight="1" x14ac:dyDescent="0.15">
      <c r="A6" s="46"/>
      <c r="B6" s="48"/>
      <c r="C6" s="46"/>
      <c r="D6" s="46"/>
      <c r="E6" s="23"/>
      <c r="F6" s="69" t="s">
        <v>17</v>
      </c>
      <c r="G6" s="23"/>
      <c r="H6" s="6" t="s">
        <v>18</v>
      </c>
      <c r="I6" s="34"/>
      <c r="J6" s="34"/>
      <c r="K6" s="34"/>
      <c r="L6" s="35"/>
      <c r="M6" s="81"/>
      <c r="N6" s="76"/>
      <c r="O6" s="23"/>
      <c r="P6" s="69" t="s">
        <v>17</v>
      </c>
      <c r="Q6" s="94"/>
      <c r="R6" s="98"/>
      <c r="S6" s="98"/>
      <c r="T6" s="99"/>
      <c r="U6" s="101"/>
      <c r="V6" s="102"/>
      <c r="W6" s="99"/>
      <c r="X6" s="93"/>
      <c r="Y6" s="29"/>
    </row>
    <row r="7" spans="1:25" s="2" customFormat="1" ht="12" customHeight="1" x14ac:dyDescent="0.15">
      <c r="A7" s="46"/>
      <c r="B7" s="48"/>
      <c r="C7" s="46"/>
      <c r="D7" s="46"/>
      <c r="E7" s="23"/>
      <c r="F7" s="70"/>
      <c r="G7" s="23"/>
      <c r="H7" s="41" t="s">
        <v>19</v>
      </c>
      <c r="I7" s="95" t="s">
        <v>20</v>
      </c>
      <c r="J7" s="96"/>
      <c r="K7" s="97"/>
      <c r="L7" s="78" t="s">
        <v>2</v>
      </c>
      <c r="M7" s="81"/>
      <c r="N7" s="76"/>
      <c r="O7" s="23"/>
      <c r="P7" s="70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47"/>
      <c r="B8" s="49"/>
      <c r="C8" s="47"/>
      <c r="D8" s="47"/>
      <c r="E8" s="5"/>
      <c r="F8" s="71"/>
      <c r="G8" s="5"/>
      <c r="H8" s="7"/>
      <c r="I8" s="43" t="s">
        <v>22</v>
      </c>
      <c r="J8" s="43" t="s">
        <v>23</v>
      </c>
      <c r="K8" s="43" t="s">
        <v>24</v>
      </c>
      <c r="L8" s="79"/>
      <c r="M8" s="82"/>
      <c r="N8" s="77"/>
      <c r="O8" s="5"/>
      <c r="P8" s="71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46.15" customHeight="1" x14ac:dyDescent="0.15">
      <c r="A9" s="64">
        <v>1</v>
      </c>
      <c r="B9" s="103" t="s">
        <v>30</v>
      </c>
      <c r="C9" s="104" t="s">
        <v>31</v>
      </c>
      <c r="D9" s="105" t="s">
        <v>32</v>
      </c>
      <c r="E9" s="106">
        <v>562.20399999999995</v>
      </c>
      <c r="F9" s="107">
        <v>260</v>
      </c>
      <c r="G9" s="106">
        <v>6.2389999999999999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6.0289999999999999</v>
      </c>
      <c r="N9" s="109">
        <v>260</v>
      </c>
      <c r="O9" s="50">
        <f>+(+E9+G9)-(M9+N9)</f>
        <v>302.41399999999999</v>
      </c>
      <c r="P9" s="107">
        <v>0</v>
      </c>
      <c r="Q9" s="117">
        <v>1</v>
      </c>
      <c r="R9" s="118">
        <v>0</v>
      </c>
      <c r="S9" s="118">
        <v>0</v>
      </c>
      <c r="T9" s="119">
        <v>0</v>
      </c>
      <c r="U9" s="118">
        <v>8</v>
      </c>
      <c r="V9" s="117">
        <v>0</v>
      </c>
      <c r="W9" s="119">
        <v>0</v>
      </c>
      <c r="X9" s="120">
        <v>0</v>
      </c>
      <c r="Y9" s="32" t="s">
        <v>21</v>
      </c>
    </row>
    <row r="10" spans="1:25" s="2" customFormat="1" ht="46.15" customHeight="1" thickBot="1" x14ac:dyDescent="0.2">
      <c r="A10" s="65"/>
      <c r="B10" s="110"/>
      <c r="C10" s="111"/>
      <c r="D10" s="112"/>
      <c r="E10" s="113"/>
      <c r="F10" s="114"/>
      <c r="G10" s="113"/>
      <c r="H10" s="115"/>
      <c r="I10" s="115"/>
      <c r="J10" s="115"/>
      <c r="K10" s="115"/>
      <c r="L10" s="115"/>
      <c r="M10" s="115"/>
      <c r="N10" s="116"/>
      <c r="O10" s="51"/>
      <c r="P10" s="114"/>
      <c r="Q10" s="121">
        <v>3.85</v>
      </c>
      <c r="R10" s="122">
        <v>0</v>
      </c>
      <c r="S10" s="122">
        <v>0</v>
      </c>
      <c r="T10" s="123">
        <v>0</v>
      </c>
      <c r="U10" s="122">
        <v>2.1789999999999998</v>
      </c>
      <c r="V10" s="121">
        <v>0</v>
      </c>
      <c r="W10" s="123">
        <v>0</v>
      </c>
      <c r="X10" s="124">
        <v>0</v>
      </c>
      <c r="Y10" s="33" t="s">
        <v>25</v>
      </c>
    </row>
    <row r="11" spans="1:25" s="3" customFormat="1" ht="20.100000000000001" customHeight="1" x14ac:dyDescent="0.15">
      <c r="A11" s="64" t="s">
        <v>29</v>
      </c>
      <c r="B11" s="64">
        <v>1</v>
      </c>
      <c r="C11" s="83"/>
      <c r="D11" s="91"/>
      <c r="E11" s="50">
        <f>SUM(E9:E10)</f>
        <v>562.20399999999995</v>
      </c>
      <c r="F11" s="87">
        <f>SUM(F9:F10)</f>
        <v>260</v>
      </c>
      <c r="G11" s="50">
        <f>SUM(G9:G10)</f>
        <v>6.2389999999999999</v>
      </c>
      <c r="H11" s="85">
        <f>SUM(H9:H10)</f>
        <v>0</v>
      </c>
      <c r="I11" s="85">
        <f>SUM(I9:I10)</f>
        <v>0</v>
      </c>
      <c r="J11" s="85">
        <f>SUM(J9:J10)</f>
        <v>0</v>
      </c>
      <c r="K11" s="85">
        <f>SUM(K9:K10)</f>
        <v>0</v>
      </c>
      <c r="L11" s="85">
        <f>SUM(L9:L10)</f>
        <v>0</v>
      </c>
      <c r="M11" s="85">
        <f>SUM(M9:M10)</f>
        <v>6.0289999999999999</v>
      </c>
      <c r="N11" s="89">
        <f>SUM(N9:N10)</f>
        <v>260</v>
      </c>
      <c r="O11" s="50">
        <f>SUM(O9:O10)</f>
        <v>302.41399999999999</v>
      </c>
      <c r="P11" s="87">
        <f>SUM(P9:P10)</f>
        <v>0</v>
      </c>
      <c r="Q11" s="24">
        <f>SUMIF($Y$9:$Y$10,$Y$7,Q9:Q10)</f>
        <v>1</v>
      </c>
      <c r="R11" s="25">
        <f>SUMIF($Y$9:$Y$10,$Y$7,R9:R10)</f>
        <v>0</v>
      </c>
      <c r="S11" s="25">
        <f>SUMIF($Y$9:$Y$10,$Y$7,S9:S10)</f>
        <v>0</v>
      </c>
      <c r="T11" s="26">
        <f>SUMIF($Y$9:$Y$10,$Y$7,T9:T10)</f>
        <v>0</v>
      </c>
      <c r="U11" s="25">
        <f>SUMIF($Y$9:$Y$10,$Y$7,U9:U10)</f>
        <v>8</v>
      </c>
      <c r="V11" s="24">
        <f>SUMIF($Y$9:$Y$10,$Y$7,V9:V10)</f>
        <v>0</v>
      </c>
      <c r="W11" s="26">
        <f>SUMIF($Y$9:$Y$10,$Y$7,W9:W10)</f>
        <v>0</v>
      </c>
      <c r="X11" s="27">
        <f>SUMIF($Y$9:$Y$10,$Y$7,X9:X10)</f>
        <v>0</v>
      </c>
      <c r="Y11" s="32" t="s">
        <v>21</v>
      </c>
    </row>
    <row r="12" spans="1:25" s="3" customFormat="1" ht="20.100000000000001" customHeight="1" thickBot="1" x14ac:dyDescent="0.2">
      <c r="A12" s="65"/>
      <c r="B12" s="65"/>
      <c r="C12" s="84"/>
      <c r="D12" s="92"/>
      <c r="E12" s="51"/>
      <c r="F12" s="88"/>
      <c r="G12" s="51"/>
      <c r="H12" s="86"/>
      <c r="I12" s="86"/>
      <c r="J12" s="86"/>
      <c r="K12" s="86"/>
      <c r="L12" s="86"/>
      <c r="M12" s="86"/>
      <c r="N12" s="90"/>
      <c r="O12" s="51"/>
      <c r="P12" s="88"/>
      <c r="Q12" s="37">
        <f>SUMIF($Y$9:$Y$10,$Y$8,Q9:Q10)</f>
        <v>3.85</v>
      </c>
      <c r="R12" s="38">
        <f>SUMIF($Y$9:$Y$10,$Y$8,R9:R10)</f>
        <v>0</v>
      </c>
      <c r="S12" s="38">
        <f>SUMIF($Y$9:$Y$10,$Y$8,S9:S10)</f>
        <v>0</v>
      </c>
      <c r="T12" s="39">
        <f>SUMIF($Y$9:$Y$10,$Y$8,T9:T10)</f>
        <v>0</v>
      </c>
      <c r="U12" s="38">
        <f>SUMIF($Y$9:$Y$10,$Y$8,U9:U10)</f>
        <v>2.1789999999999998</v>
      </c>
      <c r="V12" s="37">
        <f>SUMIF($Y$9:$Y$10,$Y$8,V9:V10)</f>
        <v>0</v>
      </c>
      <c r="W12" s="39">
        <f>SUMIF($Y$9:$Y$10,$Y$8,W9:W10)</f>
        <v>0</v>
      </c>
      <c r="X12" s="40">
        <f>SUMIF($Y$9:$Y$10,$Y$8,X9:X10)</f>
        <v>0</v>
      </c>
      <c r="Y12" s="33" t="s">
        <v>25</v>
      </c>
    </row>
    <row r="13" spans="1:25" x14ac:dyDescent="0.15">
      <c r="O13" s="36"/>
    </row>
  </sheetData>
  <mergeCells count="55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</mergeCells>
  <phoneticPr fontId="1"/>
  <hyperlinks>
    <hyperlink ref="D9" r:id="rId1" xr:uid="{5AF16D2F-CAFE-481D-A381-E76F756F9B8C}"/>
  </hyperlinks>
  <pageMargins left="0.51181102362204722" right="0.31496062992125984" top="0.55118110236220474" bottom="0.55118110236220474" header="0.31496062992125984" footer="0.31496062992125984"/>
  <pageSetup paperSize="9" scale="59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(003 地域産業活性化基金)</vt:lpstr>
      <vt:lpstr>'個別表 (003 地域産業活性化基金)'!Print_Area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dcterms:created xsi:type="dcterms:W3CDTF">2010-08-24T08:00:05Z</dcterms:created>
  <dcterms:modified xsi:type="dcterms:W3CDTF">2022-09-07T07:51:01Z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