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9企画\22 基金（基金シート・復興予算）\★基金シート★\2022FY基金シート（令和４年度）\220930 公表\07 経済産業本省\様式４\"/>
    </mc:Choice>
  </mc:AlternateContent>
  <xr:revisionPtr revIDLastSave="0" documentId="13_ncr:1_{008A01CB-B547-44C0-B699-99416DFCBDB9}" xr6:coauthVersionLast="47" xr6:coauthVersionMax="47" xr10:uidLastSave="{00000000-0000-0000-0000-000000000000}"/>
  <bookViews>
    <workbookView xWindow="30345" yWindow="585" windowWidth="24060" windowHeight="11310" tabRatio="638" xr2:uid="{00000000-000D-0000-FFFF-FFFF00000000}"/>
  </bookViews>
  <sheets>
    <sheet name="個別表（010福島特定原子力施設地域振興交付金基金） " sheetId="14" r:id="rId1"/>
  </sheets>
  <definedNames>
    <definedName name="_xlnm._FilterDatabase" localSheetId="0" hidden="1">'個別表（010福島特定原子力施設地域振興交付金基金） '!$A$1:$Y$71</definedName>
    <definedName name="_xlnm.Print_Area" localSheetId="0">'個別表（010福島特定原子力施設地域振興交付金基金） '!$A$1:$X$71</definedName>
    <definedName name="_xlnm.Print_Titles" localSheetId="0">'個別表（010福島特定原子力施設地域振興交付金基金） 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1" i="14" l="1"/>
  <c r="W71" i="14"/>
  <c r="V71" i="14"/>
  <c r="U71" i="14"/>
  <c r="T71" i="14"/>
  <c r="S71" i="14"/>
  <c r="R71" i="14"/>
  <c r="Q71" i="14"/>
  <c r="X70" i="14"/>
  <c r="W70" i="14"/>
  <c r="V70" i="14"/>
  <c r="U70" i="14"/>
  <c r="T70" i="14"/>
  <c r="S70" i="14"/>
  <c r="R70" i="14"/>
  <c r="Q70" i="14"/>
  <c r="N70" i="14"/>
  <c r="M70" i="14"/>
  <c r="L70" i="14"/>
  <c r="K70" i="14"/>
  <c r="J70" i="14"/>
  <c r="I70" i="14"/>
  <c r="F70" i="14"/>
  <c r="E70" i="14"/>
  <c r="H68" i="14"/>
  <c r="G68" i="14" s="1"/>
  <c r="O68" i="14" s="1"/>
  <c r="P68" i="14" s="1"/>
  <c r="H66" i="14"/>
  <c r="G66" i="14" s="1"/>
  <c r="O66" i="14" s="1"/>
  <c r="P66" i="14" s="1"/>
  <c r="H64" i="14"/>
  <c r="G64" i="14" s="1"/>
  <c r="O64" i="14" s="1"/>
  <c r="P64" i="14" s="1"/>
  <c r="H62" i="14"/>
  <c r="G62" i="14" s="1"/>
  <c r="O62" i="14" s="1"/>
  <c r="P62" i="14" s="1"/>
  <c r="H60" i="14"/>
  <c r="G60" i="14" s="1"/>
  <c r="O60" i="14" s="1"/>
  <c r="P60" i="14" s="1"/>
  <c r="H58" i="14"/>
  <c r="G58" i="14" s="1"/>
  <c r="O58" i="14" s="1"/>
  <c r="P58" i="14" s="1"/>
  <c r="H56" i="14"/>
  <c r="G56" i="14" s="1"/>
  <c r="O56" i="14" s="1"/>
  <c r="P56" i="14" s="1"/>
  <c r="H54" i="14"/>
  <c r="G54" i="14" s="1"/>
  <c r="O54" i="14" s="1"/>
  <c r="P54" i="14" s="1"/>
  <c r="H52" i="14"/>
  <c r="G52" i="14" s="1"/>
  <c r="O52" i="14" s="1"/>
  <c r="P52" i="14" s="1"/>
  <c r="H50" i="14"/>
  <c r="G50" i="14" s="1"/>
  <c r="O50" i="14" s="1"/>
  <c r="P50" i="14" s="1"/>
  <c r="H48" i="14"/>
  <c r="G48" i="14" s="1"/>
  <c r="O48" i="14" s="1"/>
  <c r="P48" i="14" s="1"/>
  <c r="H46" i="14"/>
  <c r="G46" i="14" s="1"/>
  <c r="H44" i="14"/>
  <c r="G44" i="14" s="1"/>
  <c r="O44" i="14" s="1"/>
  <c r="P44" i="14" s="1"/>
  <c r="H42" i="14"/>
  <c r="G42" i="14" s="1"/>
  <c r="O42" i="14" s="1"/>
  <c r="P42" i="14" s="1"/>
  <c r="H40" i="14"/>
  <c r="G40" i="14" s="1"/>
  <c r="O40" i="14" s="1"/>
  <c r="P40" i="14" s="1"/>
  <c r="H38" i="14"/>
  <c r="G38" i="14" s="1"/>
  <c r="O38" i="14" s="1"/>
  <c r="P38" i="14" s="1"/>
  <c r="H36" i="14"/>
  <c r="G36" i="14" s="1"/>
  <c r="O36" i="14" s="1"/>
  <c r="P36" i="14" s="1"/>
  <c r="H34" i="14"/>
  <c r="G34" i="14" s="1"/>
  <c r="O34" i="14" s="1"/>
  <c r="P34" i="14" s="1"/>
  <c r="H32" i="14"/>
  <c r="G32" i="14" s="1"/>
  <c r="O32" i="14" s="1"/>
  <c r="P32" i="14" s="1"/>
  <c r="H30" i="14"/>
  <c r="G30" i="14" s="1"/>
  <c r="O30" i="14" s="1"/>
  <c r="P30" i="14" s="1"/>
  <c r="H28" i="14"/>
  <c r="G28" i="14" s="1"/>
  <c r="O28" i="14" s="1"/>
  <c r="P28" i="14" s="1"/>
  <c r="H26" i="14"/>
  <c r="G26" i="14" s="1"/>
  <c r="O26" i="14" s="1"/>
  <c r="P26" i="14" s="1"/>
  <c r="H24" i="14"/>
  <c r="G24" i="14" s="1"/>
  <c r="O24" i="14" s="1"/>
  <c r="P24" i="14" s="1"/>
  <c r="H22" i="14"/>
  <c r="G22" i="14" s="1"/>
  <c r="O22" i="14" s="1"/>
  <c r="P22" i="14" s="1"/>
  <c r="H20" i="14"/>
  <c r="G20" i="14" s="1"/>
  <c r="O20" i="14" s="1"/>
  <c r="P20" i="14" s="1"/>
  <c r="H18" i="14"/>
  <c r="G18" i="14" s="1"/>
  <c r="O18" i="14" s="1"/>
  <c r="P18" i="14" s="1"/>
  <c r="H16" i="14"/>
  <c r="G16" i="14" s="1"/>
  <c r="O16" i="14" s="1"/>
  <c r="P16" i="14" s="1"/>
  <c r="H14" i="14"/>
  <c r="G14" i="14" s="1"/>
  <c r="O14" i="14" s="1"/>
  <c r="P14" i="14" s="1"/>
  <c r="H12" i="14"/>
  <c r="G12" i="14" s="1"/>
  <c r="O12" i="14" s="1"/>
  <c r="P12" i="14" s="1"/>
  <c r="H10" i="14"/>
  <c r="G10" i="14" s="1"/>
  <c r="O10" i="14" s="1"/>
  <c r="P10" i="14" s="1"/>
  <c r="H8" i="14"/>
  <c r="G8" i="14" s="1"/>
  <c r="O46" i="14" l="1"/>
  <c r="P46" i="14" s="1"/>
  <c r="G70" i="14"/>
  <c r="O8" i="14"/>
  <c r="H70" i="14"/>
  <c r="P8" i="14" l="1"/>
  <c r="P70" i="14" s="1"/>
  <c r="O70" i="14"/>
</calcChain>
</file>

<file path=xl/sharedStrings.xml><?xml version="1.0" encoding="utf-8"?>
<sst xmlns="http://schemas.openxmlformats.org/spreadsheetml/2006/main" count="207" uniqueCount="71">
  <si>
    <t>番
号</t>
    <rPh sb="0" eb="1">
      <t>バン</t>
    </rPh>
    <rPh sb="2" eb="3">
      <t>ゴウ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</si>
  <si>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</si>
  <si>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その他</t>
    <rPh sb="2" eb="3">
      <t>タ</t>
    </rPh>
    <phoneticPr fontId="1"/>
  </si>
  <si>
    <t>令　和　３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</si>
  <si>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令和３年度
国庫返納額
（ｄ）</t>
    <rPh sb="0" eb="2">
      <t>レイワ</t>
    </rPh>
    <rPh sb="3" eb="5">
      <t>ネンド</t>
    </rPh>
    <rPh sb="8" eb="10">
      <t>ヘンノウ</t>
    </rPh>
    <phoneticPr fontId="1"/>
  </si>
  <si>
    <t>令和３年度末基金残高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</si>
  <si>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令和３年度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</si>
  <si>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令和３年度末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</si>
  <si>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補助等</t>
    <rPh sb="0" eb="2">
      <t>ホジョ</t>
    </rPh>
    <rPh sb="2" eb="3">
      <t>トウ</t>
    </rPh>
    <phoneticPr fontId="1"/>
  </si>
  <si>
    <t>出資</t>
    <rPh sb="0" eb="2">
      <t>シュッシ</t>
    </rPh>
    <phoneticPr fontId="1"/>
  </si>
  <si>
    <t>貸付</t>
    <rPh sb="0" eb="2">
      <t>カシツ</t>
    </rPh>
    <phoneticPr fontId="1"/>
  </si>
  <si>
    <t>債務保証</t>
    <rPh sb="0" eb="2">
      <t>サイム</t>
    </rPh>
    <rPh sb="2" eb="4">
      <t>ホショウ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</si>
  <si>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</si>
  <si>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</si>
  <si>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</si>
  <si>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(補助・補てん、利子助成・補給)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</si>
  <si>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</si>
  <si>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うち</t>
    <phoneticPr fontId="1"/>
  </si>
  <si>
    <t>国費相当額</t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</si>
  <si>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</si>
  <si>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（件数）</t>
    <rPh sb="1" eb="3">
      <t>ケンスウ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</si>
  <si>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</si>
  <si>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</si>
  <si>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金額</t>
    <rPh sb="0" eb="2">
      <t>キンガク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</si>
  <si>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</si>
  <si>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基金の名称</t>
    <rPh sb="0" eb="2">
      <t>キキン</t>
    </rPh>
    <rPh sb="3" eb="5">
      <t>メイショウ</t>
    </rPh>
    <phoneticPr fontId="1"/>
  </si>
  <si>
    <t>令和２年度末基金残高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</si>
  <si>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計</t>
    <rPh sb="0" eb="1">
      <t>ケイ</t>
    </rPh>
    <phoneticPr fontId="1"/>
  </si>
  <si>
    <t>予備費</t>
    <rPh sb="0" eb="3">
      <t>ヨビヒ</t>
    </rPh>
    <phoneticPr fontId="1"/>
  </si>
  <si>
    <t>双葉町</t>
    <rPh sb="0" eb="3">
      <t>フタバマチ</t>
    </rPh>
    <phoneticPr fontId="18"/>
  </si>
  <si>
    <t>双葉町特定原子力施設地域振興事業公共用施設事業運営基金</t>
  </si>
  <si>
    <t>対象施設（双葉南小学校等）</t>
    <rPh sb="0" eb="2">
      <t>タイショウ</t>
    </rPh>
    <rPh sb="2" eb="4">
      <t>シセツ</t>
    </rPh>
    <rPh sb="5" eb="7">
      <t>フタバ</t>
    </rPh>
    <rPh sb="7" eb="8">
      <t>ミナミ</t>
    </rPh>
    <rPh sb="8" eb="11">
      <t>ショウガッコウ</t>
    </rPh>
    <rPh sb="11" eb="12">
      <t>トウ</t>
    </rPh>
    <phoneticPr fontId="18"/>
  </si>
  <si>
    <t>双葉町</t>
    <rPh sb="0" eb="3">
      <t>フタバマチ</t>
    </rPh>
    <phoneticPr fontId="1"/>
  </si>
  <si>
    <t>双葉町特定原子力施設地域振興事業公共用施設維持補修基金</t>
  </si>
  <si>
    <t>大熊町</t>
    <rPh sb="0" eb="3">
      <t>オオクママチ</t>
    </rPh>
    <phoneticPr fontId="18"/>
  </si>
  <si>
    <t>大熊町特定原子力施設地域振興事業事業運営基金</t>
  </si>
  <si>
    <t>対象施設（大熊幼稚園等）</t>
    <rPh sb="0" eb="2">
      <t>タイショウ</t>
    </rPh>
    <rPh sb="2" eb="4">
      <t>シセツ</t>
    </rPh>
    <rPh sb="5" eb="7">
      <t>オオクマ</t>
    </rPh>
    <rPh sb="7" eb="10">
      <t>ヨウチエン</t>
    </rPh>
    <rPh sb="10" eb="11">
      <t>トウ</t>
    </rPh>
    <phoneticPr fontId="18"/>
  </si>
  <si>
    <t>大熊町特定原子力施設地域振興事業維持補修基金</t>
  </si>
  <si>
    <t>対象施設（大熊中学校等）</t>
    <rPh sb="0" eb="2">
      <t>タイショウ</t>
    </rPh>
    <rPh sb="2" eb="4">
      <t>シセツ</t>
    </rPh>
    <rPh sb="5" eb="7">
      <t>オオクマ</t>
    </rPh>
    <rPh sb="7" eb="10">
      <t>チュウガッコウ</t>
    </rPh>
    <rPh sb="10" eb="11">
      <t>トウ</t>
    </rPh>
    <phoneticPr fontId="18"/>
  </si>
  <si>
    <t>福島県</t>
    <rPh sb="0" eb="3">
      <t>フクシマケン</t>
    </rPh>
    <phoneticPr fontId="1"/>
  </si>
  <si>
    <t>福島県特定原子力施設地域振興基金</t>
    <rPh sb="0" eb="3">
      <t>フクシマケン</t>
    </rPh>
    <rPh sb="3" eb="5">
      <t>トクテイ</t>
    </rPh>
    <rPh sb="5" eb="8">
      <t>ゲンシリョク</t>
    </rPh>
    <rPh sb="8" eb="10">
      <t>シセツ</t>
    </rPh>
    <rPh sb="10" eb="12">
      <t>チイキ</t>
    </rPh>
    <rPh sb="12" eb="14">
      <t>シンコウ</t>
    </rPh>
    <rPh sb="14" eb="16">
      <t>キキン</t>
    </rPh>
    <phoneticPr fontId="18"/>
  </si>
  <si>
    <t>県有施設維持補修事業</t>
    <rPh sb="0" eb="2">
      <t>ケンユウ</t>
    </rPh>
    <rPh sb="2" eb="4">
      <t>シセツ</t>
    </rPh>
    <rPh sb="4" eb="6">
      <t>イジ</t>
    </rPh>
    <rPh sb="6" eb="8">
      <t>ホシュウ</t>
    </rPh>
    <rPh sb="8" eb="10">
      <t>ジギョウ</t>
    </rPh>
    <phoneticPr fontId="18"/>
  </si>
  <si>
    <t>みらいを創る市町村等支援事業</t>
    <rPh sb="4" eb="5">
      <t>ツク</t>
    </rPh>
    <rPh sb="6" eb="9">
      <t>シチョウソン</t>
    </rPh>
    <rPh sb="9" eb="10">
      <t>トウ</t>
    </rPh>
    <rPh sb="10" eb="12">
      <t>シエン</t>
    </rPh>
    <rPh sb="12" eb="14">
      <t>ジギョウ</t>
    </rPh>
    <phoneticPr fontId="18"/>
  </si>
  <si>
    <t>県立学校施設改修事業</t>
    <rPh sb="0" eb="2">
      <t>ケンリツ</t>
    </rPh>
    <rPh sb="2" eb="4">
      <t>ガッコウ</t>
    </rPh>
    <rPh sb="4" eb="6">
      <t>シセツ</t>
    </rPh>
    <rPh sb="6" eb="8">
      <t>カイシュウ</t>
    </rPh>
    <rPh sb="8" eb="10">
      <t>ジギョウ</t>
    </rPh>
    <phoneticPr fontId="18"/>
  </si>
  <si>
    <t>緊急現道対策事業</t>
    <rPh sb="0" eb="2">
      <t>キンキュウ</t>
    </rPh>
    <rPh sb="2" eb="4">
      <t>ゲンドウ</t>
    </rPh>
    <rPh sb="4" eb="6">
      <t>タイサク</t>
    </rPh>
    <rPh sb="6" eb="8">
      <t>ジギョウ</t>
    </rPh>
    <phoneticPr fontId="18"/>
  </si>
  <si>
    <t>福島県</t>
    <rPh sb="0" eb="2">
      <t>フクシマ</t>
    </rPh>
    <rPh sb="2" eb="3">
      <t>ケン</t>
    </rPh>
    <phoneticPr fontId="1"/>
  </si>
  <si>
    <t>福島県特定原子力施設地域振興基金</t>
    <rPh sb="0" eb="3">
      <t>フクシマケン</t>
    </rPh>
    <rPh sb="3" eb="5">
      <t>トクテイ</t>
    </rPh>
    <rPh sb="5" eb="8">
      <t>ゲンシリョク</t>
    </rPh>
    <rPh sb="8" eb="10">
      <t>シセツ</t>
    </rPh>
    <rPh sb="10" eb="12">
      <t>チイキ</t>
    </rPh>
    <rPh sb="12" eb="14">
      <t>シンコウ</t>
    </rPh>
    <rPh sb="14" eb="16">
      <t>キキン</t>
    </rPh>
    <phoneticPr fontId="1"/>
  </si>
  <si>
    <t>保健医療従事者養成施設整備事業</t>
  </si>
  <si>
    <t>くろがね小屋改築事業</t>
    <rPh sb="4" eb="6">
      <t>コヤ</t>
    </rPh>
    <rPh sb="6" eb="8">
      <t>カイチク</t>
    </rPh>
    <rPh sb="8" eb="10">
      <t>ジギョウ</t>
    </rPh>
    <phoneticPr fontId="1"/>
  </si>
  <si>
    <t>消防学校施設改修事業</t>
    <rPh sb="0" eb="2">
      <t>ショウボウ</t>
    </rPh>
    <rPh sb="2" eb="4">
      <t>ガッコウ</t>
    </rPh>
    <rPh sb="4" eb="6">
      <t>シセツ</t>
    </rPh>
    <rPh sb="6" eb="8">
      <t>カイシュウ</t>
    </rPh>
    <rPh sb="8" eb="10">
      <t>ジギョウ</t>
    </rPh>
    <phoneticPr fontId="1"/>
  </si>
  <si>
    <t>文化センター施設改修事業</t>
    <rPh sb="0" eb="2">
      <t>ブンカ</t>
    </rPh>
    <rPh sb="6" eb="8">
      <t>シセツ</t>
    </rPh>
    <rPh sb="8" eb="10">
      <t>カイシュウ</t>
    </rPh>
    <rPh sb="10" eb="12">
      <t>ジギョウ</t>
    </rPh>
    <phoneticPr fontId="1"/>
  </si>
  <si>
    <t>男女共生センター施設改修事業</t>
    <rPh sb="0" eb="2">
      <t>ダンジョ</t>
    </rPh>
    <rPh sb="2" eb="4">
      <t>キョウセイ</t>
    </rPh>
    <rPh sb="8" eb="10">
      <t>シセツ</t>
    </rPh>
    <rPh sb="10" eb="12">
      <t>カイシュウ</t>
    </rPh>
    <rPh sb="12" eb="14">
      <t>ジギョウ</t>
    </rPh>
    <phoneticPr fontId="1"/>
  </si>
  <si>
    <t>県有社会福祉施設改修事業</t>
    <phoneticPr fontId="1"/>
  </si>
  <si>
    <t>総合療育センター施設改修事業</t>
    <phoneticPr fontId="1"/>
  </si>
  <si>
    <t>ハイテクプラザ施設改修事業</t>
    <phoneticPr fontId="1"/>
  </si>
  <si>
    <t>産業交流館施設改修事業</t>
    <phoneticPr fontId="1"/>
  </si>
  <si>
    <t>農業総合センター施設改修事業</t>
    <phoneticPr fontId="1"/>
  </si>
  <si>
    <t>あづま総合運動公園施設改修事業</t>
    <phoneticPr fontId="1"/>
  </si>
  <si>
    <t>交通安全施設整備事業</t>
    <phoneticPr fontId="1"/>
  </si>
  <si>
    <t>防災行政無線中継局施設改修事業</t>
    <phoneticPr fontId="1"/>
  </si>
  <si>
    <t>ふくしま海洋科学館施設改修事業</t>
    <phoneticPr fontId="1"/>
  </si>
  <si>
    <t>野生生物共生センター施設改修事業</t>
    <phoneticPr fontId="1"/>
  </si>
  <si>
    <t>動物愛護センター施設改修事業</t>
    <phoneticPr fontId="1"/>
  </si>
  <si>
    <t>県有児童・婦人施設改修事業</t>
    <phoneticPr fontId="1"/>
  </si>
  <si>
    <t>テクノアカデミー施設改修事業</t>
    <phoneticPr fontId="1"/>
  </si>
  <si>
    <t>浄土平レストハウス施設改修事業</t>
    <phoneticPr fontId="1"/>
  </si>
  <si>
    <t>漁業調査指導船・取締船施設改修事業</t>
    <phoneticPr fontId="1"/>
  </si>
  <si>
    <t>森林総合利用施設改修事業</t>
    <phoneticPr fontId="1"/>
  </si>
  <si>
    <t>県立学校維持補修事業</t>
    <phoneticPr fontId="1"/>
  </si>
  <si>
    <t>社会教育施設改修事業</t>
    <phoneticPr fontId="1"/>
  </si>
  <si>
    <t>【個別表】令和４年度基金造成団体別基金執行状況表（010福島特定原子力施設地域振興交付金基金（福島特定原子力施設地域振興交付金基金））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</si>
</sst>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/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1" fontId="2" fillId="0" borderId="0" xfId="0" applyNumberFormat="1" applyFont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28" xfId="0" applyNumberFormat="1" applyFont="1" applyFill="1" applyBorder="1" applyAlignment="1">
      <alignment horizontal="right" vertical="center"/>
    </xf>
    <xf numFmtId="178" fontId="3" fillId="0" borderId="30" xfId="0" applyNumberFormat="1" applyFont="1" applyFill="1" applyBorder="1" applyAlignment="1">
      <alignment horizontal="right" vertical="center"/>
    </xf>
    <xf numFmtId="178" fontId="19" fillId="0" borderId="28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27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19" fillId="0" borderId="27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horizontal="right" vertical="center"/>
    </xf>
    <xf numFmtId="177" fontId="3" fillId="0" borderId="0" xfId="0" applyNumberFormat="1" applyFont="1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41" fontId="19" fillId="0" borderId="30" xfId="0" applyNumberFormat="1" applyFont="1" applyFill="1" applyBorder="1" applyAlignment="1">
      <alignment horizontal="right" vertical="center"/>
    </xf>
    <xf numFmtId="41" fontId="20" fillId="0" borderId="14" xfId="0" applyNumberFormat="1" applyFont="1" applyFill="1" applyBorder="1" applyAlignment="1">
      <alignment horizontal="right" vertical="center"/>
    </xf>
    <xf numFmtId="41" fontId="19" fillId="0" borderId="43" xfId="0" applyNumberFormat="1" applyFont="1" applyFill="1" applyBorder="1" applyAlignment="1">
      <alignment vertical="center"/>
    </xf>
    <xf numFmtId="41" fontId="20" fillId="0" borderId="19" xfId="0" applyNumberFormat="1" applyFont="1" applyFill="1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1" fontId="19" fillId="0" borderId="43" xfId="0" applyNumberFormat="1" applyFont="1" applyFill="1" applyBorder="1" applyAlignment="1">
      <alignment horizontal="right" vertical="center"/>
    </xf>
    <xf numFmtId="41" fontId="20" fillId="0" borderId="19" xfId="0" applyNumberFormat="1" applyFont="1" applyFill="1" applyBorder="1" applyAlignment="1">
      <alignment horizontal="right" vertical="center"/>
    </xf>
    <xf numFmtId="41" fontId="19" fillId="0" borderId="18" xfId="0" applyNumberFormat="1" applyFont="1" applyFill="1" applyBorder="1" applyAlignment="1">
      <alignment horizontal="right" vertical="center"/>
    </xf>
    <xf numFmtId="41" fontId="20" fillId="0" borderId="17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 wrapText="1"/>
    </xf>
    <xf numFmtId="41" fontId="19" fillId="0" borderId="18" xfId="0" applyNumberFormat="1" applyFont="1" applyFill="1" applyBorder="1" applyAlignment="1">
      <alignment horizontal="center" vertical="center"/>
    </xf>
    <xf numFmtId="41" fontId="19" fillId="0" borderId="17" xfId="0" applyNumberFormat="1" applyFont="1" applyFill="1" applyBorder="1" applyAlignment="1">
      <alignment horizontal="center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19" fillId="0" borderId="14" xfId="0" applyNumberFormat="1" applyFon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</cellXfs>
  <cellStyles count="2">
    <cellStyle name="桁区切り 2 2" xfId="1" xr:uid="{720CC56E-EF7A-4E83-ACF2-E7ACAEB15FD3}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F9E0-A406-4DA4-AEBE-4F9D5D3FE5F3}">
  <sheetPr>
    <tabColor rgb="FF00B0F0"/>
    <pageSetUpPr fitToPage="1"/>
  </sheetPr>
  <dimension ref="A1:Y133"/>
  <sheetViews>
    <sheetView tabSelected="1" zoomScaleNormal="100" zoomScaleSheetLayoutView="85" workbookViewId="0">
      <selection activeCell="C68" sqref="C68:C69"/>
    </sheetView>
  </sheetViews>
  <sheetFormatPr defaultColWidth="9" defaultRowHeight="13.5" x14ac:dyDescent="0.15"/>
  <cols>
    <col min="1" max="1" width="4.125" style="1" customWidth="1"/>
    <col min="2" max="2" width="7.875" style="1" customWidth="1"/>
    <col min="3" max="3" width="17.8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8"/>
    <col min="26" max="16384" width="9" style="1"/>
  </cols>
  <sheetData>
    <row r="1" spans="1:25" ht="20.25" customHeight="1" thickBot="1" x14ac:dyDescent="0.2">
      <c r="A1" s="4" t="s">
        <v>70</v>
      </c>
      <c r="B1" s="4"/>
    </row>
    <row r="2" spans="1:25" s="2" customFormat="1" ht="12.75" customHeight="1" x14ac:dyDescent="0.15">
      <c r="A2" s="54" t="s">
        <v>0</v>
      </c>
      <c r="B2" s="54" t="s">
        <v>24</v>
      </c>
      <c r="C2" s="54" t="s">
        <v>25</v>
      </c>
      <c r="D2" s="54" t="s">
        <v>1</v>
      </c>
      <c r="E2" s="59" t="s">
        <v>26</v>
      </c>
      <c r="F2" s="60"/>
      <c r="G2" s="59" t="s">
        <v>3</v>
      </c>
      <c r="H2" s="63"/>
      <c r="I2" s="63"/>
      <c r="J2" s="63"/>
      <c r="K2" s="63"/>
      <c r="L2" s="63"/>
      <c r="M2" s="63"/>
      <c r="N2" s="82" t="s">
        <v>4</v>
      </c>
      <c r="O2" s="59" t="s">
        <v>5</v>
      </c>
      <c r="P2" s="60"/>
      <c r="Q2" s="59" t="s">
        <v>6</v>
      </c>
      <c r="R2" s="85"/>
      <c r="S2" s="85"/>
      <c r="T2" s="85"/>
      <c r="U2" s="85"/>
      <c r="V2" s="59" t="s">
        <v>7</v>
      </c>
      <c r="W2" s="85"/>
      <c r="X2" s="86"/>
      <c r="Y2" s="29"/>
    </row>
    <row r="3" spans="1:25" s="2" customFormat="1" ht="12" customHeight="1" x14ac:dyDescent="0.15">
      <c r="A3" s="55"/>
      <c r="B3" s="57"/>
      <c r="C3" s="55"/>
      <c r="D3" s="55"/>
      <c r="E3" s="61"/>
      <c r="F3" s="62"/>
      <c r="G3" s="64"/>
      <c r="H3" s="65"/>
      <c r="I3" s="65"/>
      <c r="J3" s="65"/>
      <c r="K3" s="65"/>
      <c r="L3" s="65"/>
      <c r="M3" s="65"/>
      <c r="N3" s="83"/>
      <c r="O3" s="61"/>
      <c r="P3" s="62"/>
      <c r="Q3" s="18" t="s">
        <v>8</v>
      </c>
      <c r="R3" s="87" t="s">
        <v>9</v>
      </c>
      <c r="S3" s="87" t="s">
        <v>10</v>
      </c>
      <c r="T3" s="90" t="s">
        <v>11</v>
      </c>
      <c r="U3" s="93" t="s">
        <v>12</v>
      </c>
      <c r="V3" s="96" t="s">
        <v>9</v>
      </c>
      <c r="W3" s="90" t="s">
        <v>10</v>
      </c>
      <c r="X3" s="66" t="s">
        <v>11</v>
      </c>
      <c r="Y3" s="29"/>
    </row>
    <row r="4" spans="1:25" s="2" customFormat="1" ht="13.5" customHeight="1" x14ac:dyDescent="0.15">
      <c r="A4" s="55"/>
      <c r="B4" s="57"/>
      <c r="C4" s="55"/>
      <c r="D4" s="55"/>
      <c r="E4" s="23"/>
      <c r="F4" s="22"/>
      <c r="G4" s="8" t="s">
        <v>13</v>
      </c>
      <c r="H4" s="9"/>
      <c r="I4" s="9"/>
      <c r="J4" s="9"/>
      <c r="K4" s="9"/>
      <c r="L4" s="9"/>
      <c r="M4" s="69" t="s">
        <v>14</v>
      </c>
      <c r="N4" s="83"/>
      <c r="O4" s="23"/>
      <c r="P4" s="22"/>
      <c r="Q4" s="72" t="s">
        <v>15</v>
      </c>
      <c r="R4" s="88"/>
      <c r="S4" s="88"/>
      <c r="T4" s="91"/>
      <c r="U4" s="94"/>
      <c r="V4" s="97"/>
      <c r="W4" s="91"/>
      <c r="X4" s="67"/>
      <c r="Y4" s="29"/>
    </row>
    <row r="5" spans="1:25" s="2" customFormat="1" ht="12" customHeight="1" x14ac:dyDescent="0.15">
      <c r="A5" s="55"/>
      <c r="B5" s="57"/>
      <c r="C5" s="55"/>
      <c r="D5" s="55"/>
      <c r="E5" s="23"/>
      <c r="F5" s="74" t="s">
        <v>16</v>
      </c>
      <c r="G5" s="23"/>
      <c r="H5" s="6" t="s">
        <v>17</v>
      </c>
      <c r="I5" s="34"/>
      <c r="J5" s="34"/>
      <c r="K5" s="34"/>
      <c r="L5" s="35"/>
      <c r="M5" s="70"/>
      <c r="N5" s="83"/>
      <c r="O5" s="23"/>
      <c r="P5" s="74" t="s">
        <v>16</v>
      </c>
      <c r="Q5" s="73"/>
      <c r="R5" s="89"/>
      <c r="S5" s="89"/>
      <c r="T5" s="92"/>
      <c r="U5" s="95"/>
      <c r="V5" s="98"/>
      <c r="W5" s="92"/>
      <c r="X5" s="68"/>
      <c r="Y5" s="29"/>
    </row>
    <row r="6" spans="1:25" s="2" customFormat="1" ht="12" customHeight="1" x14ac:dyDescent="0.15">
      <c r="A6" s="55"/>
      <c r="B6" s="57"/>
      <c r="C6" s="55"/>
      <c r="D6" s="55"/>
      <c r="E6" s="23"/>
      <c r="F6" s="75"/>
      <c r="G6" s="23"/>
      <c r="H6" s="40" t="s">
        <v>18</v>
      </c>
      <c r="I6" s="77" t="s">
        <v>19</v>
      </c>
      <c r="J6" s="78"/>
      <c r="K6" s="79"/>
      <c r="L6" s="80" t="s">
        <v>2</v>
      </c>
      <c r="M6" s="70"/>
      <c r="N6" s="83"/>
      <c r="O6" s="23"/>
      <c r="P6" s="75"/>
      <c r="Q6" s="13" t="s">
        <v>20</v>
      </c>
      <c r="R6" s="14" t="s">
        <v>20</v>
      </c>
      <c r="S6" s="14" t="s">
        <v>20</v>
      </c>
      <c r="T6" s="15" t="s">
        <v>20</v>
      </c>
      <c r="U6" s="16" t="s">
        <v>20</v>
      </c>
      <c r="V6" s="20" t="s">
        <v>20</v>
      </c>
      <c r="W6" s="15" t="s">
        <v>20</v>
      </c>
      <c r="X6" s="16" t="s">
        <v>20</v>
      </c>
      <c r="Y6" s="30" t="s">
        <v>20</v>
      </c>
    </row>
    <row r="7" spans="1:25" s="2" customFormat="1" ht="12.75" customHeight="1" thickBot="1" x14ac:dyDescent="0.2">
      <c r="A7" s="56"/>
      <c r="B7" s="58"/>
      <c r="C7" s="56"/>
      <c r="D7" s="56"/>
      <c r="E7" s="5"/>
      <c r="F7" s="76"/>
      <c r="G7" s="5"/>
      <c r="H7" s="7"/>
      <c r="I7" s="41" t="s">
        <v>21</v>
      </c>
      <c r="J7" s="41" t="s">
        <v>22</v>
      </c>
      <c r="K7" s="41" t="s">
        <v>28</v>
      </c>
      <c r="L7" s="81"/>
      <c r="M7" s="71"/>
      <c r="N7" s="84"/>
      <c r="O7" s="5"/>
      <c r="P7" s="76"/>
      <c r="Q7" s="10" t="s">
        <v>23</v>
      </c>
      <c r="R7" s="11" t="s">
        <v>23</v>
      </c>
      <c r="S7" s="11" t="s">
        <v>23</v>
      </c>
      <c r="T7" s="12" t="s">
        <v>23</v>
      </c>
      <c r="U7" s="17" t="s">
        <v>23</v>
      </c>
      <c r="V7" s="19" t="s">
        <v>23</v>
      </c>
      <c r="W7" s="12" t="s">
        <v>23</v>
      </c>
      <c r="X7" s="21" t="s">
        <v>23</v>
      </c>
      <c r="Y7" s="31" t="s">
        <v>23</v>
      </c>
    </row>
    <row r="8" spans="1:25" s="2" customFormat="1" ht="18" customHeight="1" x14ac:dyDescent="0.15">
      <c r="A8" s="107">
        <v>1</v>
      </c>
      <c r="B8" s="109" t="s">
        <v>29</v>
      </c>
      <c r="C8" s="111" t="s">
        <v>30</v>
      </c>
      <c r="D8" s="113" t="s">
        <v>31</v>
      </c>
      <c r="E8" s="115">
        <v>2341.6470690000001</v>
      </c>
      <c r="F8" s="117">
        <v>2341.6470690000001</v>
      </c>
      <c r="G8" s="115">
        <f>H8</f>
        <v>982.38970400000005</v>
      </c>
      <c r="H8" s="99">
        <f>SUM(I8:L9)</f>
        <v>982.38970400000005</v>
      </c>
      <c r="I8" s="99">
        <v>982</v>
      </c>
      <c r="J8" s="99"/>
      <c r="K8" s="99"/>
      <c r="L8" s="99">
        <v>0.38970399999999999</v>
      </c>
      <c r="M8" s="99">
        <v>741.9</v>
      </c>
      <c r="N8" s="101">
        <v>0</v>
      </c>
      <c r="O8" s="103">
        <f>+(+E8+G8)-(M8+N8)</f>
        <v>2582.1367730000002</v>
      </c>
      <c r="P8" s="105">
        <f>O8</f>
        <v>2582.1367730000002</v>
      </c>
      <c r="Q8" s="43">
        <v>0</v>
      </c>
      <c r="R8" s="44">
        <v>0</v>
      </c>
      <c r="S8" s="44">
        <v>0</v>
      </c>
      <c r="T8" s="45">
        <v>0</v>
      </c>
      <c r="U8" s="46">
        <v>2</v>
      </c>
      <c r="V8" s="43">
        <v>0</v>
      </c>
      <c r="W8" s="45">
        <v>0</v>
      </c>
      <c r="X8" s="47">
        <v>0</v>
      </c>
      <c r="Y8" s="32" t="s">
        <v>20</v>
      </c>
    </row>
    <row r="9" spans="1:25" s="2" customFormat="1" ht="18" customHeight="1" thickBot="1" x14ac:dyDescent="0.2">
      <c r="A9" s="108"/>
      <c r="B9" s="110"/>
      <c r="C9" s="119"/>
      <c r="D9" s="114"/>
      <c r="E9" s="116"/>
      <c r="F9" s="118"/>
      <c r="G9" s="116"/>
      <c r="H9" s="100"/>
      <c r="I9" s="100"/>
      <c r="J9" s="100"/>
      <c r="K9" s="100"/>
      <c r="L9" s="100"/>
      <c r="M9" s="100"/>
      <c r="N9" s="102"/>
      <c r="O9" s="104"/>
      <c r="P9" s="106"/>
      <c r="Q9" s="48">
        <v>0</v>
      </c>
      <c r="R9" s="49">
        <v>0</v>
      </c>
      <c r="S9" s="49">
        <v>0</v>
      </c>
      <c r="T9" s="50">
        <v>0</v>
      </c>
      <c r="U9" s="51">
        <v>741.9</v>
      </c>
      <c r="V9" s="48">
        <v>0</v>
      </c>
      <c r="W9" s="50">
        <v>0</v>
      </c>
      <c r="X9" s="52">
        <v>0</v>
      </c>
      <c r="Y9" s="33" t="s">
        <v>23</v>
      </c>
    </row>
    <row r="10" spans="1:25" s="2" customFormat="1" ht="18" customHeight="1" x14ac:dyDescent="0.15">
      <c r="A10" s="107">
        <v>2</v>
      </c>
      <c r="B10" s="109" t="s">
        <v>32</v>
      </c>
      <c r="C10" s="111" t="s">
        <v>33</v>
      </c>
      <c r="D10" s="113" t="s">
        <v>31</v>
      </c>
      <c r="E10" s="115">
        <v>200.265308</v>
      </c>
      <c r="F10" s="117">
        <v>200.346259</v>
      </c>
      <c r="G10" s="115">
        <f t="shared" ref="G10" si="0">H10</f>
        <v>8.0324999999999994E-2</v>
      </c>
      <c r="H10" s="99">
        <f t="shared" ref="H10" si="1">SUM(I10:L11)</f>
        <v>8.0324999999999994E-2</v>
      </c>
      <c r="I10" s="99"/>
      <c r="J10" s="99"/>
      <c r="K10" s="99"/>
      <c r="L10" s="99">
        <v>8.0324999999999994E-2</v>
      </c>
      <c r="M10" s="120">
        <v>0</v>
      </c>
      <c r="N10" s="101">
        <v>0</v>
      </c>
      <c r="O10" s="103">
        <f>+(+E10+G10)-(M10+N10)</f>
        <v>200.34563299999999</v>
      </c>
      <c r="P10" s="105">
        <f t="shared" ref="P10" si="2">O10</f>
        <v>200.34563299999999</v>
      </c>
      <c r="Q10" s="43">
        <v>0</v>
      </c>
      <c r="R10" s="44">
        <v>0</v>
      </c>
      <c r="S10" s="44">
        <v>0</v>
      </c>
      <c r="T10" s="45">
        <v>0</v>
      </c>
      <c r="U10" s="46">
        <v>0</v>
      </c>
      <c r="V10" s="43">
        <v>0</v>
      </c>
      <c r="W10" s="45">
        <v>0</v>
      </c>
      <c r="X10" s="47">
        <v>0</v>
      </c>
      <c r="Y10" s="32" t="s">
        <v>20</v>
      </c>
    </row>
    <row r="11" spans="1:25" s="2" customFormat="1" ht="18" customHeight="1" thickBot="1" x14ac:dyDescent="0.2">
      <c r="A11" s="108"/>
      <c r="B11" s="110"/>
      <c r="C11" s="112"/>
      <c r="D11" s="114"/>
      <c r="E11" s="116"/>
      <c r="F11" s="118"/>
      <c r="G11" s="116"/>
      <c r="H11" s="100"/>
      <c r="I11" s="123"/>
      <c r="J11" s="123"/>
      <c r="K11" s="123"/>
      <c r="L11" s="123"/>
      <c r="M11" s="121"/>
      <c r="N11" s="102"/>
      <c r="O11" s="122"/>
      <c r="P11" s="106"/>
      <c r="Q11" s="48">
        <v>0</v>
      </c>
      <c r="R11" s="49">
        <v>0</v>
      </c>
      <c r="S11" s="49">
        <v>0</v>
      </c>
      <c r="T11" s="50">
        <v>0</v>
      </c>
      <c r="U11" s="51">
        <v>0</v>
      </c>
      <c r="V11" s="48">
        <v>0</v>
      </c>
      <c r="W11" s="50">
        <v>0</v>
      </c>
      <c r="X11" s="52">
        <v>0</v>
      </c>
      <c r="Y11" s="33" t="s">
        <v>23</v>
      </c>
    </row>
    <row r="12" spans="1:25" s="2" customFormat="1" ht="18" customHeight="1" x14ac:dyDescent="0.15">
      <c r="A12" s="107">
        <v>3</v>
      </c>
      <c r="B12" s="109" t="s">
        <v>34</v>
      </c>
      <c r="C12" s="111" t="s">
        <v>35</v>
      </c>
      <c r="D12" s="113" t="s">
        <v>36</v>
      </c>
      <c r="E12" s="115">
        <v>1809.886135</v>
      </c>
      <c r="F12" s="117">
        <v>1809.886135</v>
      </c>
      <c r="G12" s="115">
        <f>H12</f>
        <v>0.15294199999999999</v>
      </c>
      <c r="H12" s="99">
        <f t="shared" ref="H12" si="3">SUM(I12:L13)</f>
        <v>0.15294199999999999</v>
      </c>
      <c r="I12" s="99"/>
      <c r="J12" s="99"/>
      <c r="K12" s="99"/>
      <c r="L12" s="99">
        <v>0.15294199999999999</v>
      </c>
      <c r="M12" s="120">
        <v>900</v>
      </c>
      <c r="N12" s="101">
        <v>0</v>
      </c>
      <c r="O12" s="103">
        <f>+(+E12+G12)-(M12+N12)</f>
        <v>910.03907699999991</v>
      </c>
      <c r="P12" s="105">
        <f t="shared" ref="P12" si="4">O12</f>
        <v>910.03907699999991</v>
      </c>
      <c r="Q12" s="43">
        <v>0</v>
      </c>
      <c r="R12" s="44">
        <v>0</v>
      </c>
      <c r="S12" s="44">
        <v>0</v>
      </c>
      <c r="T12" s="45">
        <v>0</v>
      </c>
      <c r="U12" s="46">
        <v>1</v>
      </c>
      <c r="V12" s="43">
        <v>0</v>
      </c>
      <c r="W12" s="45">
        <v>0</v>
      </c>
      <c r="X12" s="47">
        <v>0</v>
      </c>
      <c r="Y12" s="32" t="s">
        <v>20</v>
      </c>
    </row>
    <row r="13" spans="1:25" s="2" customFormat="1" ht="18" customHeight="1" thickBot="1" x14ac:dyDescent="0.2">
      <c r="A13" s="108"/>
      <c r="B13" s="110"/>
      <c r="C13" s="112"/>
      <c r="D13" s="114"/>
      <c r="E13" s="116"/>
      <c r="F13" s="118"/>
      <c r="G13" s="116"/>
      <c r="H13" s="100"/>
      <c r="I13" s="123"/>
      <c r="J13" s="123"/>
      <c r="K13" s="123"/>
      <c r="L13" s="123"/>
      <c r="M13" s="121"/>
      <c r="N13" s="102"/>
      <c r="O13" s="104"/>
      <c r="P13" s="106"/>
      <c r="Q13" s="48">
        <v>0</v>
      </c>
      <c r="R13" s="49">
        <v>0</v>
      </c>
      <c r="S13" s="49">
        <v>0</v>
      </c>
      <c r="T13" s="50">
        <v>0</v>
      </c>
      <c r="U13" s="51">
        <v>900</v>
      </c>
      <c r="V13" s="48">
        <v>0</v>
      </c>
      <c r="W13" s="50">
        <v>0</v>
      </c>
      <c r="X13" s="52">
        <v>0</v>
      </c>
      <c r="Y13" s="33" t="s">
        <v>23</v>
      </c>
    </row>
    <row r="14" spans="1:25" s="2" customFormat="1" ht="18" customHeight="1" x14ac:dyDescent="0.15">
      <c r="A14" s="107">
        <v>4</v>
      </c>
      <c r="B14" s="109" t="s">
        <v>34</v>
      </c>
      <c r="C14" s="111" t="s">
        <v>37</v>
      </c>
      <c r="D14" s="113" t="s">
        <v>38</v>
      </c>
      <c r="E14" s="115">
        <v>9433.1604559999996</v>
      </c>
      <c r="F14" s="117">
        <v>9433.1604559999996</v>
      </c>
      <c r="G14" s="115">
        <f t="shared" ref="G14" si="5">H14</f>
        <v>1893.3448639999999</v>
      </c>
      <c r="H14" s="99">
        <f>SUM(I14:L15)</f>
        <v>1893.3448639999999</v>
      </c>
      <c r="I14" s="99">
        <v>1892.6</v>
      </c>
      <c r="J14" s="99"/>
      <c r="K14" s="99"/>
      <c r="L14" s="99">
        <v>0.74486399999999997</v>
      </c>
      <c r="M14" s="120">
        <v>0</v>
      </c>
      <c r="N14" s="101">
        <v>0</v>
      </c>
      <c r="O14" s="103">
        <f>+(+E14+G14)-(M14+N14)</f>
        <v>11326.50532</v>
      </c>
      <c r="P14" s="105">
        <f t="shared" ref="P14" si="6">O14</f>
        <v>11326.50532</v>
      </c>
      <c r="Q14" s="43">
        <v>0</v>
      </c>
      <c r="R14" s="44">
        <v>0</v>
      </c>
      <c r="S14" s="44">
        <v>0</v>
      </c>
      <c r="T14" s="45">
        <v>0</v>
      </c>
      <c r="U14" s="46">
        <v>0</v>
      </c>
      <c r="V14" s="43">
        <v>0</v>
      </c>
      <c r="W14" s="45">
        <v>0</v>
      </c>
      <c r="X14" s="47">
        <v>0</v>
      </c>
      <c r="Y14" s="32" t="s">
        <v>20</v>
      </c>
    </row>
    <row r="15" spans="1:25" s="2" customFormat="1" ht="18" customHeight="1" thickBot="1" x14ac:dyDescent="0.2">
      <c r="A15" s="108"/>
      <c r="B15" s="110"/>
      <c r="C15" s="112"/>
      <c r="D15" s="114"/>
      <c r="E15" s="116"/>
      <c r="F15" s="118"/>
      <c r="G15" s="116"/>
      <c r="H15" s="100"/>
      <c r="I15" s="123"/>
      <c r="J15" s="123"/>
      <c r="K15" s="123"/>
      <c r="L15" s="123"/>
      <c r="M15" s="121"/>
      <c r="N15" s="102"/>
      <c r="O15" s="104"/>
      <c r="P15" s="106"/>
      <c r="Q15" s="48">
        <v>0</v>
      </c>
      <c r="R15" s="49">
        <v>0</v>
      </c>
      <c r="S15" s="49">
        <v>0</v>
      </c>
      <c r="T15" s="50">
        <v>0</v>
      </c>
      <c r="U15" s="51">
        <v>0</v>
      </c>
      <c r="V15" s="48">
        <v>0</v>
      </c>
      <c r="W15" s="50">
        <v>0</v>
      </c>
      <c r="X15" s="52">
        <v>0</v>
      </c>
      <c r="Y15" s="33" t="s">
        <v>23</v>
      </c>
    </row>
    <row r="16" spans="1:25" s="2" customFormat="1" ht="18" customHeight="1" x14ac:dyDescent="0.15">
      <c r="A16" s="107">
        <v>5</v>
      </c>
      <c r="B16" s="109" t="s">
        <v>39</v>
      </c>
      <c r="C16" s="111" t="s">
        <v>40</v>
      </c>
      <c r="D16" s="113" t="s">
        <v>41</v>
      </c>
      <c r="E16" s="115">
        <v>802.56531900000004</v>
      </c>
      <c r="F16" s="117">
        <v>802.56531900000004</v>
      </c>
      <c r="G16" s="115">
        <f t="shared" ref="G16" si="7">H16</f>
        <v>4.5190000000000001E-2</v>
      </c>
      <c r="H16" s="99">
        <f t="shared" ref="H16" si="8">SUM(I16:L17)</f>
        <v>4.5190000000000001E-2</v>
      </c>
      <c r="I16" s="99"/>
      <c r="J16" s="99"/>
      <c r="K16" s="99"/>
      <c r="L16" s="99">
        <v>4.5190000000000001E-2</v>
      </c>
      <c r="M16" s="120">
        <v>509.743245</v>
      </c>
      <c r="N16" s="101">
        <v>0</v>
      </c>
      <c r="O16" s="103">
        <f>+(+E16+G16)-(M16+N16)</f>
        <v>292.86726400000009</v>
      </c>
      <c r="P16" s="105">
        <f>O16</f>
        <v>292.86726400000009</v>
      </c>
      <c r="Q16" s="43">
        <v>0</v>
      </c>
      <c r="R16" s="44">
        <v>0</v>
      </c>
      <c r="S16" s="44">
        <v>0</v>
      </c>
      <c r="T16" s="45">
        <v>0</v>
      </c>
      <c r="U16" s="46">
        <v>45</v>
      </c>
      <c r="V16" s="43">
        <v>0</v>
      </c>
      <c r="W16" s="45">
        <v>0</v>
      </c>
      <c r="X16" s="47">
        <v>0</v>
      </c>
      <c r="Y16" s="32" t="s">
        <v>20</v>
      </c>
    </row>
    <row r="17" spans="1:25" s="2" customFormat="1" ht="18" customHeight="1" thickBot="1" x14ac:dyDescent="0.2">
      <c r="A17" s="108"/>
      <c r="B17" s="110"/>
      <c r="C17" s="112"/>
      <c r="D17" s="114"/>
      <c r="E17" s="116"/>
      <c r="F17" s="118"/>
      <c r="G17" s="116"/>
      <c r="H17" s="100"/>
      <c r="I17" s="123"/>
      <c r="J17" s="123"/>
      <c r="K17" s="123"/>
      <c r="L17" s="123"/>
      <c r="M17" s="121"/>
      <c r="N17" s="102"/>
      <c r="O17" s="104"/>
      <c r="P17" s="106"/>
      <c r="Q17" s="48">
        <v>0</v>
      </c>
      <c r="R17" s="49">
        <v>0</v>
      </c>
      <c r="S17" s="49">
        <v>0</v>
      </c>
      <c r="T17" s="50">
        <v>0</v>
      </c>
      <c r="U17" s="51">
        <v>509.743245</v>
      </c>
      <c r="V17" s="48">
        <v>0</v>
      </c>
      <c r="W17" s="50">
        <v>0</v>
      </c>
      <c r="X17" s="52">
        <v>0</v>
      </c>
      <c r="Y17" s="33" t="s">
        <v>23</v>
      </c>
    </row>
    <row r="18" spans="1:25" s="2" customFormat="1" ht="18" customHeight="1" x14ac:dyDescent="0.15">
      <c r="A18" s="107">
        <v>6</v>
      </c>
      <c r="B18" s="109" t="s">
        <v>39</v>
      </c>
      <c r="C18" s="111" t="s">
        <v>40</v>
      </c>
      <c r="D18" s="113" t="s">
        <v>42</v>
      </c>
      <c r="E18" s="115">
        <v>1379.124521</v>
      </c>
      <c r="F18" s="117">
        <v>1379.124521</v>
      </c>
      <c r="G18" s="115">
        <f t="shared" ref="G18" si="9">H18</f>
        <v>7.7654000000000001E-2</v>
      </c>
      <c r="H18" s="99">
        <f t="shared" ref="H18" si="10">SUM(I18:L19)</f>
        <v>7.7654000000000001E-2</v>
      </c>
      <c r="I18" s="99"/>
      <c r="J18" s="99"/>
      <c r="K18" s="99"/>
      <c r="L18" s="99">
        <v>7.7654000000000001E-2</v>
      </c>
      <c r="M18" s="120">
        <v>256.11799999999999</v>
      </c>
      <c r="N18" s="101">
        <v>0</v>
      </c>
      <c r="O18" s="103">
        <f>+(+E18+G18)-(M18+N18)</f>
        <v>1123.084175</v>
      </c>
      <c r="P18" s="105">
        <f t="shared" ref="P18" si="11">O18</f>
        <v>1123.084175</v>
      </c>
      <c r="Q18" s="43">
        <v>7</v>
      </c>
      <c r="R18" s="44">
        <v>0</v>
      </c>
      <c r="S18" s="44">
        <v>0</v>
      </c>
      <c r="T18" s="45">
        <v>0</v>
      </c>
      <c r="U18" s="46">
        <v>0</v>
      </c>
      <c r="V18" s="43">
        <v>0</v>
      </c>
      <c r="W18" s="45">
        <v>0</v>
      </c>
      <c r="X18" s="47">
        <v>0</v>
      </c>
      <c r="Y18" s="32" t="s">
        <v>20</v>
      </c>
    </row>
    <row r="19" spans="1:25" s="2" customFormat="1" ht="18" customHeight="1" thickBot="1" x14ac:dyDescent="0.2">
      <c r="A19" s="108"/>
      <c r="B19" s="110"/>
      <c r="C19" s="112"/>
      <c r="D19" s="114"/>
      <c r="E19" s="116"/>
      <c r="F19" s="118"/>
      <c r="G19" s="116"/>
      <c r="H19" s="100"/>
      <c r="I19" s="123"/>
      <c r="J19" s="123"/>
      <c r="K19" s="123"/>
      <c r="L19" s="123"/>
      <c r="M19" s="121"/>
      <c r="N19" s="102"/>
      <c r="O19" s="104"/>
      <c r="P19" s="106"/>
      <c r="Q19" s="48">
        <v>256.11799999999999</v>
      </c>
      <c r="R19" s="49">
        <v>0</v>
      </c>
      <c r="S19" s="49">
        <v>0</v>
      </c>
      <c r="T19" s="50">
        <v>0</v>
      </c>
      <c r="U19" s="51">
        <v>0</v>
      </c>
      <c r="V19" s="48">
        <v>0</v>
      </c>
      <c r="W19" s="50">
        <v>0</v>
      </c>
      <c r="X19" s="52">
        <v>0</v>
      </c>
      <c r="Y19" s="33" t="s">
        <v>23</v>
      </c>
    </row>
    <row r="20" spans="1:25" s="2" customFormat="1" ht="18" customHeight="1" x14ac:dyDescent="0.15">
      <c r="A20" s="107">
        <v>7</v>
      </c>
      <c r="B20" s="109" t="s">
        <v>39</v>
      </c>
      <c r="C20" s="111" t="s">
        <v>40</v>
      </c>
      <c r="D20" s="113" t="s">
        <v>43</v>
      </c>
      <c r="E20" s="115">
        <v>1251.053386</v>
      </c>
      <c r="F20" s="117">
        <v>1251.053386</v>
      </c>
      <c r="G20" s="115">
        <f t="shared" ref="G20" si="12">H20</f>
        <v>300.07044300000001</v>
      </c>
      <c r="H20" s="99">
        <f t="shared" ref="H20" si="13">SUM(I20:L21)</f>
        <v>300.07044300000001</v>
      </c>
      <c r="I20" s="99">
        <v>300</v>
      </c>
      <c r="J20" s="99"/>
      <c r="K20" s="99"/>
      <c r="L20" s="99">
        <v>7.0443000000000006E-2</v>
      </c>
      <c r="M20" s="120">
        <v>749.40710000000001</v>
      </c>
      <c r="N20" s="101">
        <v>0</v>
      </c>
      <c r="O20" s="103">
        <f>+(+E20+G20)-(M20+N20)</f>
        <v>801.7167290000001</v>
      </c>
      <c r="P20" s="105">
        <f t="shared" ref="P20" si="14">O20</f>
        <v>801.7167290000001</v>
      </c>
      <c r="Q20" s="43">
        <v>0</v>
      </c>
      <c r="R20" s="44">
        <v>0</v>
      </c>
      <c r="S20" s="44">
        <v>0</v>
      </c>
      <c r="T20" s="45">
        <v>0</v>
      </c>
      <c r="U20" s="46">
        <v>80</v>
      </c>
      <c r="V20" s="43">
        <v>0</v>
      </c>
      <c r="W20" s="45">
        <v>0</v>
      </c>
      <c r="X20" s="47">
        <v>0</v>
      </c>
      <c r="Y20" s="32" t="s">
        <v>20</v>
      </c>
    </row>
    <row r="21" spans="1:25" s="2" customFormat="1" ht="18" customHeight="1" thickBot="1" x14ac:dyDescent="0.2">
      <c r="A21" s="108"/>
      <c r="B21" s="110"/>
      <c r="C21" s="112"/>
      <c r="D21" s="114"/>
      <c r="E21" s="116"/>
      <c r="F21" s="118"/>
      <c r="G21" s="116"/>
      <c r="H21" s="100"/>
      <c r="I21" s="123"/>
      <c r="J21" s="123"/>
      <c r="K21" s="123"/>
      <c r="L21" s="123"/>
      <c r="M21" s="121"/>
      <c r="N21" s="102"/>
      <c r="O21" s="104"/>
      <c r="P21" s="106"/>
      <c r="Q21" s="48">
        <v>0</v>
      </c>
      <c r="R21" s="49">
        <v>0</v>
      </c>
      <c r="S21" s="49">
        <v>0</v>
      </c>
      <c r="T21" s="50">
        <v>0</v>
      </c>
      <c r="U21" s="51">
        <v>749.40710000000001</v>
      </c>
      <c r="V21" s="48">
        <v>0</v>
      </c>
      <c r="W21" s="50">
        <v>0</v>
      </c>
      <c r="X21" s="52">
        <v>0</v>
      </c>
      <c r="Y21" s="33" t="s">
        <v>23</v>
      </c>
    </row>
    <row r="22" spans="1:25" s="2" customFormat="1" ht="18" customHeight="1" x14ac:dyDescent="0.15">
      <c r="A22" s="107">
        <v>8</v>
      </c>
      <c r="B22" s="109" t="s">
        <v>39</v>
      </c>
      <c r="C22" s="111" t="s">
        <v>40</v>
      </c>
      <c r="D22" s="113" t="s">
        <v>44</v>
      </c>
      <c r="E22" s="115">
        <v>350.257249</v>
      </c>
      <c r="F22" s="117">
        <v>350.257249</v>
      </c>
      <c r="G22" s="115">
        <f t="shared" ref="G22" si="15">H22</f>
        <v>350.019722</v>
      </c>
      <c r="H22" s="99">
        <f t="shared" ref="H22" si="16">SUM(I22:L23)</f>
        <v>350.019722</v>
      </c>
      <c r="I22" s="99">
        <v>350</v>
      </c>
      <c r="J22" s="99"/>
      <c r="K22" s="99"/>
      <c r="L22" s="99">
        <v>1.9722E-2</v>
      </c>
      <c r="M22" s="120">
        <v>349.98149999999998</v>
      </c>
      <c r="N22" s="101">
        <v>0</v>
      </c>
      <c r="O22" s="103">
        <f>+(+E22+G22)-(M22+N22)</f>
        <v>350.29547100000002</v>
      </c>
      <c r="P22" s="105">
        <f t="shared" ref="P22" si="17">O22</f>
        <v>350.29547100000002</v>
      </c>
      <c r="Q22" s="43">
        <v>0</v>
      </c>
      <c r="R22" s="44">
        <v>0</v>
      </c>
      <c r="S22" s="44">
        <v>0</v>
      </c>
      <c r="T22" s="45">
        <v>0</v>
      </c>
      <c r="U22" s="46">
        <v>8</v>
      </c>
      <c r="V22" s="43">
        <v>0</v>
      </c>
      <c r="W22" s="45">
        <v>0</v>
      </c>
      <c r="X22" s="47">
        <v>0</v>
      </c>
      <c r="Y22" s="32" t="s">
        <v>20</v>
      </c>
    </row>
    <row r="23" spans="1:25" s="2" customFormat="1" ht="18" customHeight="1" thickBot="1" x14ac:dyDescent="0.2">
      <c r="A23" s="108"/>
      <c r="B23" s="110"/>
      <c r="C23" s="112"/>
      <c r="D23" s="114"/>
      <c r="E23" s="116"/>
      <c r="F23" s="118"/>
      <c r="G23" s="116"/>
      <c r="H23" s="100"/>
      <c r="I23" s="123"/>
      <c r="J23" s="123"/>
      <c r="K23" s="123"/>
      <c r="L23" s="123"/>
      <c r="M23" s="121"/>
      <c r="N23" s="102"/>
      <c r="O23" s="104"/>
      <c r="P23" s="106"/>
      <c r="Q23" s="48">
        <v>0</v>
      </c>
      <c r="R23" s="49">
        <v>0</v>
      </c>
      <c r="S23" s="49">
        <v>0</v>
      </c>
      <c r="T23" s="50">
        <v>0</v>
      </c>
      <c r="U23" s="51">
        <v>349.98149999999998</v>
      </c>
      <c r="V23" s="48">
        <v>0</v>
      </c>
      <c r="W23" s="50">
        <v>0</v>
      </c>
      <c r="X23" s="52">
        <v>0</v>
      </c>
      <c r="Y23" s="33" t="s">
        <v>23</v>
      </c>
    </row>
    <row r="24" spans="1:25" s="2" customFormat="1" ht="18" customHeight="1" x14ac:dyDescent="0.15">
      <c r="A24" s="107">
        <v>9</v>
      </c>
      <c r="B24" s="109" t="s">
        <v>45</v>
      </c>
      <c r="C24" s="111" t="s">
        <v>46</v>
      </c>
      <c r="D24" s="113" t="s">
        <v>47</v>
      </c>
      <c r="E24" s="115">
        <v>895.40045199999997</v>
      </c>
      <c r="F24" s="117">
        <v>895.40045199999997</v>
      </c>
      <c r="G24" s="115">
        <f t="shared" ref="G24" si="18">H24</f>
        <v>18.181417</v>
      </c>
      <c r="H24" s="99">
        <f t="shared" ref="H24" si="19">SUM(I24:L25)</f>
        <v>18.181417</v>
      </c>
      <c r="I24" s="99">
        <v>18.131</v>
      </c>
      <c r="J24" s="99"/>
      <c r="K24" s="99"/>
      <c r="L24" s="99">
        <v>5.0416999999999997E-2</v>
      </c>
      <c r="M24" s="120">
        <v>797.37356999999997</v>
      </c>
      <c r="N24" s="101">
        <v>0</v>
      </c>
      <c r="O24" s="103">
        <f>+(+E24+G24)-(M24+N24)</f>
        <v>116.20829900000001</v>
      </c>
      <c r="P24" s="105">
        <f t="shared" ref="P24" si="20">O24</f>
        <v>116.20829900000001</v>
      </c>
      <c r="Q24" s="43">
        <v>2</v>
      </c>
      <c r="R24" s="44">
        <v>0</v>
      </c>
      <c r="S24" s="44">
        <v>0</v>
      </c>
      <c r="T24" s="45">
        <v>0</v>
      </c>
      <c r="U24" s="46">
        <v>0</v>
      </c>
      <c r="V24" s="43">
        <v>0</v>
      </c>
      <c r="W24" s="45">
        <v>0</v>
      </c>
      <c r="X24" s="47">
        <v>0</v>
      </c>
      <c r="Y24" s="32" t="s">
        <v>20</v>
      </c>
    </row>
    <row r="25" spans="1:25" s="2" customFormat="1" ht="18" customHeight="1" thickBot="1" x14ac:dyDescent="0.2">
      <c r="A25" s="108"/>
      <c r="B25" s="110"/>
      <c r="C25" s="112"/>
      <c r="D25" s="114"/>
      <c r="E25" s="116"/>
      <c r="F25" s="118"/>
      <c r="G25" s="116"/>
      <c r="H25" s="100"/>
      <c r="I25" s="123"/>
      <c r="J25" s="123"/>
      <c r="K25" s="123"/>
      <c r="L25" s="123"/>
      <c r="M25" s="121"/>
      <c r="N25" s="102"/>
      <c r="O25" s="104"/>
      <c r="P25" s="106"/>
      <c r="Q25" s="48">
        <v>797.37356999999997</v>
      </c>
      <c r="R25" s="49">
        <v>0</v>
      </c>
      <c r="S25" s="49">
        <v>0</v>
      </c>
      <c r="T25" s="50">
        <v>0</v>
      </c>
      <c r="U25" s="51">
        <v>0</v>
      </c>
      <c r="V25" s="48">
        <v>0</v>
      </c>
      <c r="W25" s="50">
        <v>0</v>
      </c>
      <c r="X25" s="52">
        <v>0</v>
      </c>
      <c r="Y25" s="33" t="s">
        <v>23</v>
      </c>
    </row>
    <row r="26" spans="1:25" s="2" customFormat="1" ht="20.100000000000001" customHeight="1" x14ac:dyDescent="0.15">
      <c r="A26" s="107">
        <v>10</v>
      </c>
      <c r="B26" s="109" t="s">
        <v>45</v>
      </c>
      <c r="C26" s="111" t="s">
        <v>46</v>
      </c>
      <c r="D26" s="113" t="s">
        <v>48</v>
      </c>
      <c r="E26" s="115">
        <v>290.76792999999998</v>
      </c>
      <c r="F26" s="117">
        <v>290.76792999999998</v>
      </c>
      <c r="G26" s="115">
        <f t="shared" ref="G26" si="21">H26</f>
        <v>100.016372</v>
      </c>
      <c r="H26" s="99">
        <f t="shared" ref="H26" si="22">SUM(I26:L27)</f>
        <v>100.016372</v>
      </c>
      <c r="I26" s="99">
        <v>100</v>
      </c>
      <c r="J26" s="99"/>
      <c r="K26" s="99"/>
      <c r="L26" s="99">
        <v>1.6372000000000001E-2</v>
      </c>
      <c r="M26" s="120">
        <v>10.60389</v>
      </c>
      <c r="N26" s="101">
        <v>0</v>
      </c>
      <c r="O26" s="103">
        <f>+(+E26+G26)-(M26+N26)</f>
        <v>380.18041199999999</v>
      </c>
      <c r="P26" s="105">
        <f t="shared" ref="P26:P68" si="23">O26</f>
        <v>380.18041199999999</v>
      </c>
      <c r="Q26" s="43">
        <v>0</v>
      </c>
      <c r="R26" s="44">
        <v>0</v>
      </c>
      <c r="S26" s="44">
        <v>0</v>
      </c>
      <c r="T26" s="45">
        <v>0</v>
      </c>
      <c r="U26" s="46">
        <v>1</v>
      </c>
      <c r="V26" s="43">
        <v>0</v>
      </c>
      <c r="W26" s="45">
        <v>0</v>
      </c>
      <c r="X26" s="47">
        <v>0</v>
      </c>
      <c r="Y26" s="32" t="s">
        <v>20</v>
      </c>
    </row>
    <row r="27" spans="1:25" s="2" customFormat="1" ht="20.100000000000001" customHeight="1" thickBot="1" x14ac:dyDescent="0.2">
      <c r="A27" s="108"/>
      <c r="B27" s="110"/>
      <c r="C27" s="112"/>
      <c r="D27" s="114"/>
      <c r="E27" s="116"/>
      <c r="F27" s="118"/>
      <c r="G27" s="116"/>
      <c r="H27" s="100"/>
      <c r="I27" s="123"/>
      <c r="J27" s="123"/>
      <c r="K27" s="123"/>
      <c r="L27" s="123"/>
      <c r="M27" s="121"/>
      <c r="N27" s="102"/>
      <c r="O27" s="104"/>
      <c r="P27" s="106"/>
      <c r="Q27" s="48">
        <v>0</v>
      </c>
      <c r="R27" s="49">
        <v>0</v>
      </c>
      <c r="S27" s="49">
        <v>0</v>
      </c>
      <c r="T27" s="50">
        <v>0</v>
      </c>
      <c r="U27" s="51">
        <v>10.60389</v>
      </c>
      <c r="V27" s="48">
        <v>0</v>
      </c>
      <c r="W27" s="50">
        <v>0</v>
      </c>
      <c r="X27" s="52">
        <v>0</v>
      </c>
      <c r="Y27" s="33" t="s">
        <v>23</v>
      </c>
    </row>
    <row r="28" spans="1:25" s="2" customFormat="1" ht="18" customHeight="1" x14ac:dyDescent="0.15">
      <c r="A28" s="107">
        <v>11</v>
      </c>
      <c r="B28" s="109" t="s">
        <v>39</v>
      </c>
      <c r="C28" s="111" t="s">
        <v>46</v>
      </c>
      <c r="D28" s="113" t="s">
        <v>49</v>
      </c>
      <c r="E28" s="115">
        <v>88.59</v>
      </c>
      <c r="F28" s="117">
        <v>88.59</v>
      </c>
      <c r="G28" s="115">
        <f t="shared" ref="G28" si="24">H28</f>
        <v>10.306988</v>
      </c>
      <c r="H28" s="99">
        <f t="shared" ref="H28" si="25">SUM(I28:L29)</f>
        <v>10.306988</v>
      </c>
      <c r="I28" s="99">
        <v>10.302</v>
      </c>
      <c r="J28" s="99"/>
      <c r="K28" s="99"/>
      <c r="L28" s="99">
        <v>4.9880000000000002E-3</v>
      </c>
      <c r="M28" s="120">
        <v>33.549999999999997</v>
      </c>
      <c r="N28" s="101">
        <v>0</v>
      </c>
      <c r="O28" s="103">
        <f>+(+E28+G28)-(M28+N28)</f>
        <v>65.34698800000001</v>
      </c>
      <c r="P28" s="105">
        <f t="shared" ref="P28" si="26">O28</f>
        <v>65.34698800000001</v>
      </c>
      <c r="Q28" s="43">
        <v>0</v>
      </c>
      <c r="R28" s="44">
        <v>0</v>
      </c>
      <c r="S28" s="44">
        <v>0</v>
      </c>
      <c r="T28" s="45">
        <v>0</v>
      </c>
      <c r="U28" s="46">
        <v>1</v>
      </c>
      <c r="V28" s="43">
        <v>0</v>
      </c>
      <c r="W28" s="45">
        <v>0</v>
      </c>
      <c r="X28" s="47">
        <v>0</v>
      </c>
      <c r="Y28" s="32" t="s">
        <v>20</v>
      </c>
    </row>
    <row r="29" spans="1:25" s="2" customFormat="1" ht="18" customHeight="1" thickBot="1" x14ac:dyDescent="0.2">
      <c r="A29" s="108"/>
      <c r="B29" s="110"/>
      <c r="C29" s="112"/>
      <c r="D29" s="114"/>
      <c r="E29" s="116"/>
      <c r="F29" s="118"/>
      <c r="G29" s="116"/>
      <c r="H29" s="100"/>
      <c r="I29" s="123"/>
      <c r="J29" s="123"/>
      <c r="K29" s="123"/>
      <c r="L29" s="123"/>
      <c r="M29" s="121"/>
      <c r="N29" s="102"/>
      <c r="O29" s="104"/>
      <c r="P29" s="106"/>
      <c r="Q29" s="48">
        <v>0</v>
      </c>
      <c r="R29" s="49">
        <v>0</v>
      </c>
      <c r="S29" s="49">
        <v>0</v>
      </c>
      <c r="T29" s="50">
        <v>0</v>
      </c>
      <c r="U29" s="51">
        <v>33.549999999999997</v>
      </c>
      <c r="V29" s="48">
        <v>0</v>
      </c>
      <c r="W29" s="50">
        <v>0</v>
      </c>
      <c r="X29" s="52">
        <v>0</v>
      </c>
      <c r="Y29" s="33" t="s">
        <v>23</v>
      </c>
    </row>
    <row r="30" spans="1:25" s="2" customFormat="1" ht="18" customHeight="1" x14ac:dyDescent="0.15">
      <c r="A30" s="107">
        <v>12</v>
      </c>
      <c r="B30" s="109" t="s">
        <v>39</v>
      </c>
      <c r="C30" s="111" t="s">
        <v>40</v>
      </c>
      <c r="D30" s="113" t="s">
        <v>50</v>
      </c>
      <c r="E30" s="115">
        <v>79.796000000000006</v>
      </c>
      <c r="F30" s="117">
        <v>79.796000000000006</v>
      </c>
      <c r="G30" s="115">
        <f t="shared" ref="G30" si="27">H30</f>
        <v>61.617492999999996</v>
      </c>
      <c r="H30" s="99">
        <f t="shared" ref="H30" si="28">SUM(I30:L31)</f>
        <v>61.617492999999996</v>
      </c>
      <c r="I30" s="99">
        <v>61.613</v>
      </c>
      <c r="J30" s="99"/>
      <c r="K30" s="99"/>
      <c r="L30" s="99">
        <v>4.4929999999999996E-3</v>
      </c>
      <c r="M30" s="120">
        <v>24.805</v>
      </c>
      <c r="N30" s="101">
        <v>0</v>
      </c>
      <c r="O30" s="103">
        <f>+(+E30+G30)-(M30+N30)</f>
        <v>116.60849300000001</v>
      </c>
      <c r="P30" s="105">
        <f t="shared" ref="P30" si="29">O30</f>
        <v>116.60849300000001</v>
      </c>
      <c r="Q30" s="43">
        <v>0</v>
      </c>
      <c r="R30" s="44">
        <v>0</v>
      </c>
      <c r="S30" s="44">
        <v>0</v>
      </c>
      <c r="T30" s="45">
        <v>0</v>
      </c>
      <c r="U30" s="46">
        <v>2</v>
      </c>
      <c r="V30" s="43">
        <v>0</v>
      </c>
      <c r="W30" s="45">
        <v>0</v>
      </c>
      <c r="X30" s="47">
        <v>0</v>
      </c>
      <c r="Y30" s="32" t="s">
        <v>20</v>
      </c>
    </row>
    <row r="31" spans="1:25" s="2" customFormat="1" ht="18" customHeight="1" thickBot="1" x14ac:dyDescent="0.2">
      <c r="A31" s="108"/>
      <c r="B31" s="110"/>
      <c r="C31" s="112"/>
      <c r="D31" s="114"/>
      <c r="E31" s="116"/>
      <c r="F31" s="118"/>
      <c r="G31" s="116"/>
      <c r="H31" s="100"/>
      <c r="I31" s="123"/>
      <c r="J31" s="123"/>
      <c r="K31" s="123"/>
      <c r="L31" s="123"/>
      <c r="M31" s="121"/>
      <c r="N31" s="102"/>
      <c r="O31" s="104"/>
      <c r="P31" s="106"/>
      <c r="Q31" s="48">
        <v>0</v>
      </c>
      <c r="R31" s="49">
        <v>0</v>
      </c>
      <c r="S31" s="49">
        <v>0</v>
      </c>
      <c r="T31" s="50">
        <v>0</v>
      </c>
      <c r="U31" s="51">
        <v>24.805</v>
      </c>
      <c r="V31" s="48">
        <v>0</v>
      </c>
      <c r="W31" s="50">
        <v>0</v>
      </c>
      <c r="X31" s="52">
        <v>0</v>
      </c>
      <c r="Y31" s="33" t="s">
        <v>23</v>
      </c>
    </row>
    <row r="32" spans="1:25" s="2" customFormat="1" ht="18" customHeight="1" x14ac:dyDescent="0.15">
      <c r="A32" s="107">
        <v>13</v>
      </c>
      <c r="B32" s="109" t="s">
        <v>39</v>
      </c>
      <c r="C32" s="111" t="s">
        <v>40</v>
      </c>
      <c r="D32" s="113" t="s">
        <v>51</v>
      </c>
      <c r="E32" s="115">
        <v>71.093999999999994</v>
      </c>
      <c r="F32" s="117">
        <v>71.093999999999994</v>
      </c>
      <c r="G32" s="115">
        <f t="shared" ref="G32" si="30">H32</f>
        <v>20.023002999999999</v>
      </c>
      <c r="H32" s="99">
        <f t="shared" ref="H32" si="31">SUM(I32:L33)</f>
        <v>20.023002999999999</v>
      </c>
      <c r="I32" s="99">
        <v>20.018999999999998</v>
      </c>
      <c r="J32" s="99"/>
      <c r="K32" s="99"/>
      <c r="L32" s="99">
        <v>4.0029999999999996E-3</v>
      </c>
      <c r="M32" s="120">
        <v>21.950500000000002</v>
      </c>
      <c r="N32" s="101">
        <v>0</v>
      </c>
      <c r="O32" s="103">
        <f>+(+E32+G32)-(M32+N32)</f>
        <v>69.166502999999992</v>
      </c>
      <c r="P32" s="105">
        <f t="shared" ref="P32" si="32">O32</f>
        <v>69.166502999999992</v>
      </c>
      <c r="Q32" s="43">
        <v>0</v>
      </c>
      <c r="R32" s="44">
        <v>0</v>
      </c>
      <c r="S32" s="44">
        <v>0</v>
      </c>
      <c r="T32" s="45">
        <v>0</v>
      </c>
      <c r="U32" s="46">
        <v>5</v>
      </c>
      <c r="V32" s="43">
        <v>0</v>
      </c>
      <c r="W32" s="45">
        <v>0</v>
      </c>
      <c r="X32" s="47">
        <v>0</v>
      </c>
      <c r="Y32" s="32" t="s">
        <v>20</v>
      </c>
    </row>
    <row r="33" spans="1:25" s="2" customFormat="1" ht="18" customHeight="1" thickBot="1" x14ac:dyDescent="0.2">
      <c r="A33" s="108"/>
      <c r="B33" s="110"/>
      <c r="C33" s="112"/>
      <c r="D33" s="114"/>
      <c r="E33" s="116"/>
      <c r="F33" s="118"/>
      <c r="G33" s="116"/>
      <c r="H33" s="100"/>
      <c r="I33" s="123"/>
      <c r="J33" s="123"/>
      <c r="K33" s="123"/>
      <c r="L33" s="123"/>
      <c r="M33" s="121"/>
      <c r="N33" s="102"/>
      <c r="O33" s="104"/>
      <c r="P33" s="106"/>
      <c r="Q33" s="48">
        <v>0</v>
      </c>
      <c r="R33" s="49">
        <v>0</v>
      </c>
      <c r="S33" s="49">
        <v>0</v>
      </c>
      <c r="T33" s="50">
        <v>0</v>
      </c>
      <c r="U33" s="51">
        <v>21.950500000000002</v>
      </c>
      <c r="V33" s="48">
        <v>0</v>
      </c>
      <c r="W33" s="50">
        <v>0</v>
      </c>
      <c r="X33" s="52">
        <v>0</v>
      </c>
      <c r="Y33" s="33" t="s">
        <v>23</v>
      </c>
    </row>
    <row r="34" spans="1:25" s="2" customFormat="1" ht="18" customHeight="1" x14ac:dyDescent="0.15">
      <c r="A34" s="107">
        <v>14</v>
      </c>
      <c r="B34" s="109" t="s">
        <v>39</v>
      </c>
      <c r="C34" s="111" t="s">
        <v>40</v>
      </c>
      <c r="D34" s="113" t="s">
        <v>52</v>
      </c>
      <c r="E34" s="115">
        <v>102.35599999999999</v>
      </c>
      <c r="F34" s="117">
        <v>102.35599999999999</v>
      </c>
      <c r="G34" s="115">
        <f t="shared" ref="G34" si="33">H34</f>
        <v>64.529764</v>
      </c>
      <c r="H34" s="99">
        <f t="shared" ref="H34" si="34">SUM(I34:L35)</f>
        <v>64.529764</v>
      </c>
      <c r="I34" s="99">
        <v>64.524000000000001</v>
      </c>
      <c r="J34" s="99"/>
      <c r="K34" s="99"/>
      <c r="L34" s="99">
        <v>5.764E-3</v>
      </c>
      <c r="M34" s="120">
        <v>46.748711</v>
      </c>
      <c r="N34" s="101">
        <v>0</v>
      </c>
      <c r="O34" s="103">
        <f>+(+E34+G34)-(M34+N34)</f>
        <v>120.13705299999999</v>
      </c>
      <c r="P34" s="105">
        <f t="shared" ref="P34" si="35">O34</f>
        <v>120.13705299999999</v>
      </c>
      <c r="Q34" s="43">
        <v>0</v>
      </c>
      <c r="R34" s="44">
        <v>0</v>
      </c>
      <c r="S34" s="44">
        <v>0</v>
      </c>
      <c r="T34" s="45">
        <v>0</v>
      </c>
      <c r="U34" s="46">
        <v>6</v>
      </c>
      <c r="V34" s="43">
        <v>0</v>
      </c>
      <c r="W34" s="45">
        <v>0</v>
      </c>
      <c r="X34" s="47">
        <v>0</v>
      </c>
      <c r="Y34" s="32" t="s">
        <v>20</v>
      </c>
    </row>
    <row r="35" spans="1:25" s="2" customFormat="1" ht="18" customHeight="1" thickBot="1" x14ac:dyDescent="0.2">
      <c r="A35" s="108"/>
      <c r="B35" s="110"/>
      <c r="C35" s="112"/>
      <c r="D35" s="114"/>
      <c r="E35" s="116"/>
      <c r="F35" s="118"/>
      <c r="G35" s="116"/>
      <c r="H35" s="100"/>
      <c r="I35" s="123"/>
      <c r="J35" s="123"/>
      <c r="K35" s="123"/>
      <c r="L35" s="123"/>
      <c r="M35" s="121"/>
      <c r="N35" s="102"/>
      <c r="O35" s="104"/>
      <c r="P35" s="106"/>
      <c r="Q35" s="48">
        <v>0</v>
      </c>
      <c r="R35" s="49">
        <v>0</v>
      </c>
      <c r="S35" s="49">
        <v>0</v>
      </c>
      <c r="T35" s="50">
        <v>0</v>
      </c>
      <c r="U35" s="51">
        <v>46.748711</v>
      </c>
      <c r="V35" s="48">
        <v>0</v>
      </c>
      <c r="W35" s="50">
        <v>0</v>
      </c>
      <c r="X35" s="52">
        <v>0</v>
      </c>
      <c r="Y35" s="33" t="s">
        <v>23</v>
      </c>
    </row>
    <row r="36" spans="1:25" s="2" customFormat="1" ht="18" customHeight="1" x14ac:dyDescent="0.15">
      <c r="A36" s="107">
        <v>15</v>
      </c>
      <c r="B36" s="109" t="s">
        <v>39</v>
      </c>
      <c r="C36" s="111" t="s">
        <v>40</v>
      </c>
      <c r="D36" s="113" t="s">
        <v>53</v>
      </c>
      <c r="E36" s="115">
        <v>54.881999999999998</v>
      </c>
      <c r="F36" s="117">
        <v>54.881999999999998</v>
      </c>
      <c r="G36" s="115">
        <f t="shared" ref="G36" si="36">H36</f>
        <v>94.067089999999993</v>
      </c>
      <c r="H36" s="99">
        <f t="shared" ref="H36" si="37">SUM(I36:L37)</f>
        <v>94.067089999999993</v>
      </c>
      <c r="I36" s="99">
        <v>94.063999999999993</v>
      </c>
      <c r="J36" s="99"/>
      <c r="K36" s="99"/>
      <c r="L36" s="99">
        <v>3.0899999999999999E-3</v>
      </c>
      <c r="M36" s="120">
        <v>4.7850000000000001</v>
      </c>
      <c r="N36" s="101">
        <v>0</v>
      </c>
      <c r="O36" s="103">
        <f>+(+E36+G36)-(M36+N36)</f>
        <v>144.16408999999999</v>
      </c>
      <c r="P36" s="105">
        <f t="shared" ref="P36" si="38">O36</f>
        <v>144.16408999999999</v>
      </c>
      <c r="Q36" s="43">
        <v>0</v>
      </c>
      <c r="R36" s="44">
        <v>0</v>
      </c>
      <c r="S36" s="44">
        <v>0</v>
      </c>
      <c r="T36" s="45">
        <v>0</v>
      </c>
      <c r="U36" s="46">
        <v>2</v>
      </c>
      <c r="V36" s="43">
        <v>0</v>
      </c>
      <c r="W36" s="45">
        <v>0</v>
      </c>
      <c r="X36" s="47">
        <v>0</v>
      </c>
      <c r="Y36" s="32" t="s">
        <v>20</v>
      </c>
    </row>
    <row r="37" spans="1:25" s="2" customFormat="1" ht="18" customHeight="1" thickBot="1" x14ac:dyDescent="0.2">
      <c r="A37" s="108"/>
      <c r="B37" s="110"/>
      <c r="C37" s="112"/>
      <c r="D37" s="114"/>
      <c r="E37" s="116"/>
      <c r="F37" s="118"/>
      <c r="G37" s="116"/>
      <c r="H37" s="100"/>
      <c r="I37" s="123"/>
      <c r="J37" s="123"/>
      <c r="K37" s="123"/>
      <c r="L37" s="123"/>
      <c r="M37" s="121"/>
      <c r="N37" s="102"/>
      <c r="O37" s="104"/>
      <c r="P37" s="106"/>
      <c r="Q37" s="48">
        <v>0</v>
      </c>
      <c r="R37" s="49">
        <v>0</v>
      </c>
      <c r="S37" s="49">
        <v>0</v>
      </c>
      <c r="T37" s="50">
        <v>0</v>
      </c>
      <c r="U37" s="51">
        <v>4.7850000000000001</v>
      </c>
      <c r="V37" s="48">
        <v>0</v>
      </c>
      <c r="W37" s="50">
        <v>0</v>
      </c>
      <c r="X37" s="52">
        <v>0</v>
      </c>
      <c r="Y37" s="33" t="s">
        <v>23</v>
      </c>
    </row>
    <row r="38" spans="1:25" s="2" customFormat="1" ht="18" customHeight="1" x14ac:dyDescent="0.15">
      <c r="A38" s="107">
        <v>16</v>
      </c>
      <c r="B38" s="109" t="s">
        <v>39</v>
      </c>
      <c r="C38" s="111" t="s">
        <v>40</v>
      </c>
      <c r="D38" s="113" t="s">
        <v>54</v>
      </c>
      <c r="E38" s="115">
        <v>108.03100000000001</v>
      </c>
      <c r="F38" s="117">
        <v>108.03100000000001</v>
      </c>
      <c r="G38" s="115">
        <f t="shared" ref="G38" si="39">H38</f>
        <v>163.11208299999998</v>
      </c>
      <c r="H38" s="99">
        <f t="shared" ref="H38" si="40">SUM(I38:L39)</f>
        <v>163.11208299999998</v>
      </c>
      <c r="I38" s="99">
        <v>163.10599999999999</v>
      </c>
      <c r="J38" s="99"/>
      <c r="K38" s="99"/>
      <c r="L38" s="99">
        <v>6.0829999999999999E-3</v>
      </c>
      <c r="M38" s="120">
        <v>31.35</v>
      </c>
      <c r="N38" s="101">
        <v>0</v>
      </c>
      <c r="O38" s="103">
        <f>+(+E38+G38)-(M38+N38)</f>
        <v>239.793083</v>
      </c>
      <c r="P38" s="105">
        <f t="shared" ref="P38" si="41">O38</f>
        <v>239.793083</v>
      </c>
      <c r="Q38" s="43">
        <v>0</v>
      </c>
      <c r="R38" s="44">
        <v>0</v>
      </c>
      <c r="S38" s="44">
        <v>0</v>
      </c>
      <c r="T38" s="45">
        <v>0</v>
      </c>
      <c r="U38" s="46">
        <v>1</v>
      </c>
      <c r="V38" s="43">
        <v>0</v>
      </c>
      <c r="W38" s="45">
        <v>0</v>
      </c>
      <c r="X38" s="47">
        <v>0</v>
      </c>
      <c r="Y38" s="32" t="s">
        <v>20</v>
      </c>
    </row>
    <row r="39" spans="1:25" s="2" customFormat="1" ht="18" customHeight="1" thickBot="1" x14ac:dyDescent="0.2">
      <c r="A39" s="108"/>
      <c r="B39" s="110"/>
      <c r="C39" s="112"/>
      <c r="D39" s="114"/>
      <c r="E39" s="116"/>
      <c r="F39" s="118"/>
      <c r="G39" s="116"/>
      <c r="H39" s="100"/>
      <c r="I39" s="123"/>
      <c r="J39" s="123"/>
      <c r="K39" s="123"/>
      <c r="L39" s="123"/>
      <c r="M39" s="121"/>
      <c r="N39" s="102"/>
      <c r="O39" s="104"/>
      <c r="P39" s="106"/>
      <c r="Q39" s="48">
        <v>0</v>
      </c>
      <c r="R39" s="49">
        <v>0</v>
      </c>
      <c r="S39" s="49">
        <v>0</v>
      </c>
      <c r="T39" s="50">
        <v>0</v>
      </c>
      <c r="U39" s="51">
        <v>31.35</v>
      </c>
      <c r="V39" s="48">
        <v>0</v>
      </c>
      <c r="W39" s="50">
        <v>0</v>
      </c>
      <c r="X39" s="52">
        <v>0</v>
      </c>
      <c r="Y39" s="33" t="s">
        <v>23</v>
      </c>
    </row>
    <row r="40" spans="1:25" s="2" customFormat="1" ht="18" customHeight="1" x14ac:dyDescent="0.15">
      <c r="A40" s="107">
        <v>17</v>
      </c>
      <c r="B40" s="109" t="s">
        <v>39</v>
      </c>
      <c r="C40" s="111" t="s">
        <v>40</v>
      </c>
      <c r="D40" s="113" t="s">
        <v>55</v>
      </c>
      <c r="E40" s="115">
        <v>59.573999999999998</v>
      </c>
      <c r="F40" s="117">
        <v>59.573999999999998</v>
      </c>
      <c r="G40" s="115">
        <f t="shared" ref="G40" si="42">H40</f>
        <v>83.048354000000003</v>
      </c>
      <c r="H40" s="99">
        <f t="shared" ref="H40" si="43">SUM(I40:L41)</f>
        <v>83.048354000000003</v>
      </c>
      <c r="I40" s="99">
        <v>83.045000000000002</v>
      </c>
      <c r="J40" s="99"/>
      <c r="K40" s="99"/>
      <c r="L40" s="99">
        <v>3.3540000000000002E-3</v>
      </c>
      <c r="M40" s="120">
        <v>8.8847000000000005</v>
      </c>
      <c r="N40" s="101">
        <v>0</v>
      </c>
      <c r="O40" s="103">
        <f>+(+E40+G40)-(M40+N40)</f>
        <v>133.73765399999999</v>
      </c>
      <c r="P40" s="105">
        <f t="shared" ref="P40" si="44">O40</f>
        <v>133.73765399999999</v>
      </c>
      <c r="Q40" s="43">
        <v>0</v>
      </c>
      <c r="R40" s="44">
        <v>0</v>
      </c>
      <c r="S40" s="44">
        <v>0</v>
      </c>
      <c r="T40" s="45">
        <v>0</v>
      </c>
      <c r="U40" s="46">
        <v>3</v>
      </c>
      <c r="V40" s="43">
        <v>0</v>
      </c>
      <c r="W40" s="45">
        <v>0</v>
      </c>
      <c r="X40" s="47">
        <v>0</v>
      </c>
      <c r="Y40" s="32" t="s">
        <v>20</v>
      </c>
    </row>
    <row r="41" spans="1:25" s="2" customFormat="1" ht="18" customHeight="1" thickBot="1" x14ac:dyDescent="0.2">
      <c r="A41" s="108"/>
      <c r="B41" s="110"/>
      <c r="C41" s="112"/>
      <c r="D41" s="114"/>
      <c r="E41" s="116"/>
      <c r="F41" s="118"/>
      <c r="G41" s="116"/>
      <c r="H41" s="100"/>
      <c r="I41" s="123"/>
      <c r="J41" s="123"/>
      <c r="K41" s="123"/>
      <c r="L41" s="123"/>
      <c r="M41" s="121"/>
      <c r="N41" s="102"/>
      <c r="O41" s="104"/>
      <c r="P41" s="106"/>
      <c r="Q41" s="48">
        <v>0</v>
      </c>
      <c r="R41" s="49">
        <v>0</v>
      </c>
      <c r="S41" s="49">
        <v>0</v>
      </c>
      <c r="T41" s="50">
        <v>0</v>
      </c>
      <c r="U41" s="51">
        <v>8.8847000000000005</v>
      </c>
      <c r="V41" s="48">
        <v>0</v>
      </c>
      <c r="W41" s="50">
        <v>0</v>
      </c>
      <c r="X41" s="52">
        <v>0</v>
      </c>
      <c r="Y41" s="33" t="s">
        <v>23</v>
      </c>
    </row>
    <row r="42" spans="1:25" s="2" customFormat="1" ht="18" customHeight="1" x14ac:dyDescent="0.15">
      <c r="A42" s="107">
        <v>18</v>
      </c>
      <c r="B42" s="109" t="s">
        <v>39</v>
      </c>
      <c r="C42" s="111" t="s">
        <v>40</v>
      </c>
      <c r="D42" s="113" t="s">
        <v>56</v>
      </c>
      <c r="E42" s="115">
        <v>147.566</v>
      </c>
      <c r="F42" s="117">
        <v>147.566</v>
      </c>
      <c r="G42" s="115">
        <f t="shared" ref="G42" si="45">H42</f>
        <v>99.004308999999992</v>
      </c>
      <c r="H42" s="99">
        <f t="shared" ref="H42" si="46">SUM(I42:L43)</f>
        <v>99.004308999999992</v>
      </c>
      <c r="I42" s="99">
        <v>98.995999999999995</v>
      </c>
      <c r="J42" s="99"/>
      <c r="K42" s="99"/>
      <c r="L42" s="99">
        <v>8.3090000000000004E-3</v>
      </c>
      <c r="M42" s="120">
        <v>90.832999999999998</v>
      </c>
      <c r="N42" s="101">
        <v>0</v>
      </c>
      <c r="O42" s="103">
        <f>+(+E42+G42)-(M42+N42)</f>
        <v>155.73730900000001</v>
      </c>
      <c r="P42" s="105">
        <f t="shared" ref="P42" si="47">O42</f>
        <v>155.73730900000001</v>
      </c>
      <c r="Q42" s="43">
        <v>0</v>
      </c>
      <c r="R42" s="44">
        <v>0</v>
      </c>
      <c r="S42" s="44">
        <v>0</v>
      </c>
      <c r="T42" s="45">
        <v>0</v>
      </c>
      <c r="U42" s="46">
        <v>6</v>
      </c>
      <c r="V42" s="43">
        <v>0</v>
      </c>
      <c r="W42" s="45">
        <v>0</v>
      </c>
      <c r="X42" s="47">
        <v>0</v>
      </c>
      <c r="Y42" s="32" t="s">
        <v>20</v>
      </c>
    </row>
    <row r="43" spans="1:25" s="2" customFormat="1" ht="18" customHeight="1" thickBot="1" x14ac:dyDescent="0.2">
      <c r="A43" s="108"/>
      <c r="B43" s="110"/>
      <c r="C43" s="112"/>
      <c r="D43" s="114"/>
      <c r="E43" s="116"/>
      <c r="F43" s="118"/>
      <c r="G43" s="116"/>
      <c r="H43" s="100"/>
      <c r="I43" s="123"/>
      <c r="J43" s="123"/>
      <c r="K43" s="123"/>
      <c r="L43" s="123"/>
      <c r="M43" s="121"/>
      <c r="N43" s="102"/>
      <c r="O43" s="104"/>
      <c r="P43" s="106"/>
      <c r="Q43" s="48">
        <v>0</v>
      </c>
      <c r="R43" s="49">
        <v>0</v>
      </c>
      <c r="S43" s="49">
        <v>0</v>
      </c>
      <c r="T43" s="50">
        <v>0</v>
      </c>
      <c r="U43" s="51">
        <v>90.832999999999998</v>
      </c>
      <c r="V43" s="48">
        <v>0</v>
      </c>
      <c r="W43" s="50">
        <v>0</v>
      </c>
      <c r="X43" s="52">
        <v>0</v>
      </c>
      <c r="Y43" s="33" t="s">
        <v>23</v>
      </c>
    </row>
    <row r="44" spans="1:25" s="2" customFormat="1" ht="18" customHeight="1" x14ac:dyDescent="0.15">
      <c r="A44" s="107">
        <v>19</v>
      </c>
      <c r="B44" s="109" t="s">
        <v>39</v>
      </c>
      <c r="C44" s="111" t="s">
        <v>40</v>
      </c>
      <c r="D44" s="113" t="s">
        <v>57</v>
      </c>
      <c r="E44" s="115">
        <v>96.614000000000004</v>
      </c>
      <c r="F44" s="117">
        <v>96.614000000000004</v>
      </c>
      <c r="G44" s="115">
        <f t="shared" ref="G44" si="48">H44</f>
        <v>55.00544</v>
      </c>
      <c r="H44" s="99">
        <f t="shared" ref="H44" si="49">SUM(I44:L45)</f>
        <v>55.00544</v>
      </c>
      <c r="I44" s="99">
        <v>55</v>
      </c>
      <c r="J44" s="99"/>
      <c r="K44" s="99"/>
      <c r="L44" s="99">
        <v>5.4400000000000004E-3</v>
      </c>
      <c r="M44" s="120">
        <v>38.445</v>
      </c>
      <c r="N44" s="101">
        <v>0</v>
      </c>
      <c r="O44" s="103">
        <f>+(+E44+G44)-(M44+N44)</f>
        <v>113.17444</v>
      </c>
      <c r="P44" s="105">
        <f t="shared" ref="P44" si="50">O44</f>
        <v>113.17444</v>
      </c>
      <c r="Q44" s="43">
        <v>0</v>
      </c>
      <c r="R44" s="44">
        <v>0</v>
      </c>
      <c r="S44" s="44">
        <v>0</v>
      </c>
      <c r="T44" s="45">
        <v>0</v>
      </c>
      <c r="U44" s="46">
        <v>2</v>
      </c>
      <c r="V44" s="43">
        <v>0</v>
      </c>
      <c r="W44" s="45">
        <v>0</v>
      </c>
      <c r="X44" s="47">
        <v>0</v>
      </c>
      <c r="Y44" s="32" t="s">
        <v>20</v>
      </c>
    </row>
    <row r="45" spans="1:25" s="2" customFormat="1" ht="18" customHeight="1" thickBot="1" x14ac:dyDescent="0.2">
      <c r="A45" s="108"/>
      <c r="B45" s="110"/>
      <c r="C45" s="112"/>
      <c r="D45" s="114"/>
      <c r="E45" s="116"/>
      <c r="F45" s="118"/>
      <c r="G45" s="116"/>
      <c r="H45" s="100"/>
      <c r="I45" s="123"/>
      <c r="J45" s="123"/>
      <c r="K45" s="123"/>
      <c r="L45" s="123"/>
      <c r="M45" s="121"/>
      <c r="N45" s="102"/>
      <c r="O45" s="104"/>
      <c r="P45" s="106"/>
      <c r="Q45" s="48">
        <v>0</v>
      </c>
      <c r="R45" s="49">
        <v>0</v>
      </c>
      <c r="S45" s="49">
        <v>0</v>
      </c>
      <c r="T45" s="50">
        <v>0</v>
      </c>
      <c r="U45" s="51">
        <v>38.445</v>
      </c>
      <c r="V45" s="48">
        <v>0</v>
      </c>
      <c r="W45" s="50">
        <v>0</v>
      </c>
      <c r="X45" s="52">
        <v>0</v>
      </c>
      <c r="Y45" s="33" t="s">
        <v>23</v>
      </c>
    </row>
    <row r="46" spans="1:25" s="2" customFormat="1" ht="18" customHeight="1" x14ac:dyDescent="0.15">
      <c r="A46" s="107">
        <v>20</v>
      </c>
      <c r="B46" s="109" t="s">
        <v>39</v>
      </c>
      <c r="C46" s="111" t="s">
        <v>40</v>
      </c>
      <c r="D46" s="113" t="s">
        <v>58</v>
      </c>
      <c r="E46" s="115">
        <v>83.917000000000002</v>
      </c>
      <c r="F46" s="117">
        <v>83.917000000000002</v>
      </c>
      <c r="G46" s="115">
        <f t="shared" ref="G46" si="51">H46</f>
        <v>86.957724999999996</v>
      </c>
      <c r="H46" s="99">
        <f t="shared" ref="H46" si="52">SUM(I46:L47)</f>
        <v>86.957724999999996</v>
      </c>
      <c r="I46" s="99">
        <v>86.953000000000003</v>
      </c>
      <c r="J46" s="99"/>
      <c r="K46" s="99"/>
      <c r="L46" s="99">
        <v>4.725E-3</v>
      </c>
      <c r="M46" s="120">
        <v>36.409999999999997</v>
      </c>
      <c r="N46" s="101">
        <v>0</v>
      </c>
      <c r="O46" s="103">
        <f>+(+E46+G46)-(M46+N46)</f>
        <v>134.46472500000002</v>
      </c>
      <c r="P46" s="105">
        <f t="shared" ref="P46" si="53">O46</f>
        <v>134.46472500000002</v>
      </c>
      <c r="Q46" s="43">
        <v>0</v>
      </c>
      <c r="R46" s="44">
        <v>0</v>
      </c>
      <c r="S46" s="44">
        <v>0</v>
      </c>
      <c r="T46" s="45">
        <v>0</v>
      </c>
      <c r="U46" s="46">
        <v>3</v>
      </c>
      <c r="V46" s="43">
        <v>0</v>
      </c>
      <c r="W46" s="45">
        <v>0</v>
      </c>
      <c r="X46" s="47">
        <v>0</v>
      </c>
      <c r="Y46" s="32" t="s">
        <v>20</v>
      </c>
    </row>
    <row r="47" spans="1:25" s="2" customFormat="1" ht="18" customHeight="1" thickBot="1" x14ac:dyDescent="0.2">
      <c r="A47" s="108"/>
      <c r="B47" s="110"/>
      <c r="C47" s="112"/>
      <c r="D47" s="114"/>
      <c r="E47" s="116"/>
      <c r="F47" s="118"/>
      <c r="G47" s="116"/>
      <c r="H47" s="100"/>
      <c r="I47" s="123"/>
      <c r="J47" s="123"/>
      <c r="K47" s="123"/>
      <c r="L47" s="123"/>
      <c r="M47" s="121"/>
      <c r="N47" s="102"/>
      <c r="O47" s="104"/>
      <c r="P47" s="106"/>
      <c r="Q47" s="48">
        <v>0</v>
      </c>
      <c r="R47" s="49">
        <v>0</v>
      </c>
      <c r="S47" s="49">
        <v>0</v>
      </c>
      <c r="T47" s="50">
        <v>0</v>
      </c>
      <c r="U47" s="49">
        <v>36.409999999999997</v>
      </c>
      <c r="V47" s="48">
        <v>0</v>
      </c>
      <c r="W47" s="50">
        <v>0</v>
      </c>
      <c r="X47" s="52">
        <v>0</v>
      </c>
      <c r="Y47" s="33" t="s">
        <v>23</v>
      </c>
    </row>
    <row r="48" spans="1:25" s="2" customFormat="1" ht="18" customHeight="1" x14ac:dyDescent="0.15">
      <c r="A48" s="107">
        <v>21</v>
      </c>
      <c r="B48" s="109" t="s">
        <v>39</v>
      </c>
      <c r="C48" s="111" t="s">
        <v>46</v>
      </c>
      <c r="D48" s="113" t="s">
        <v>59</v>
      </c>
      <c r="E48" s="115">
        <v>0</v>
      </c>
      <c r="F48" s="117">
        <v>0</v>
      </c>
      <c r="G48" s="115">
        <f t="shared" ref="G48" si="54">H48</f>
        <v>60.789000000000001</v>
      </c>
      <c r="H48" s="99">
        <f t="shared" ref="H48" si="55">SUM(I48:L49)</f>
        <v>60.789000000000001</v>
      </c>
      <c r="I48" s="99">
        <v>60.789000000000001</v>
      </c>
      <c r="J48" s="99"/>
      <c r="K48" s="99"/>
      <c r="L48" s="99"/>
      <c r="M48" s="120">
        <v>0</v>
      </c>
      <c r="N48" s="101">
        <v>0</v>
      </c>
      <c r="O48" s="103">
        <f>+(+E48+G48)-(M48+N48)</f>
        <v>60.789000000000001</v>
      </c>
      <c r="P48" s="105">
        <f t="shared" ref="P48" si="56">O48</f>
        <v>60.789000000000001</v>
      </c>
      <c r="Q48" s="43">
        <v>0</v>
      </c>
      <c r="R48" s="44">
        <v>0</v>
      </c>
      <c r="S48" s="44">
        <v>0</v>
      </c>
      <c r="T48" s="45">
        <v>0</v>
      </c>
      <c r="U48" s="46">
        <v>0</v>
      </c>
      <c r="V48" s="43">
        <v>0</v>
      </c>
      <c r="W48" s="45">
        <v>0</v>
      </c>
      <c r="X48" s="47">
        <v>0</v>
      </c>
      <c r="Y48" s="32" t="s">
        <v>20</v>
      </c>
    </row>
    <row r="49" spans="1:25" s="2" customFormat="1" ht="18" customHeight="1" thickBot="1" x14ac:dyDescent="0.2">
      <c r="A49" s="108"/>
      <c r="B49" s="110"/>
      <c r="C49" s="112"/>
      <c r="D49" s="114"/>
      <c r="E49" s="116"/>
      <c r="F49" s="118"/>
      <c r="G49" s="116"/>
      <c r="H49" s="100"/>
      <c r="I49" s="123"/>
      <c r="J49" s="123"/>
      <c r="K49" s="123"/>
      <c r="L49" s="123"/>
      <c r="M49" s="121"/>
      <c r="N49" s="102"/>
      <c r="O49" s="104"/>
      <c r="P49" s="106"/>
      <c r="Q49" s="48">
        <v>0</v>
      </c>
      <c r="R49" s="49">
        <v>0</v>
      </c>
      <c r="S49" s="49">
        <v>0</v>
      </c>
      <c r="T49" s="50">
        <v>0</v>
      </c>
      <c r="U49" s="51">
        <v>0</v>
      </c>
      <c r="V49" s="48">
        <v>0</v>
      </c>
      <c r="W49" s="50">
        <v>0</v>
      </c>
      <c r="X49" s="52">
        <v>0</v>
      </c>
      <c r="Y49" s="33" t="s">
        <v>23</v>
      </c>
    </row>
    <row r="50" spans="1:25" s="2" customFormat="1" ht="18" customHeight="1" x14ac:dyDescent="0.15">
      <c r="A50" s="107">
        <v>22</v>
      </c>
      <c r="B50" s="109" t="s">
        <v>39</v>
      </c>
      <c r="C50" s="111" t="s">
        <v>46</v>
      </c>
      <c r="D50" s="113" t="s">
        <v>60</v>
      </c>
      <c r="E50" s="115">
        <v>0</v>
      </c>
      <c r="F50" s="117">
        <v>0</v>
      </c>
      <c r="G50" s="115">
        <f t="shared" ref="G50" si="57">H50</f>
        <v>133.88300000000001</v>
      </c>
      <c r="H50" s="99">
        <f t="shared" ref="H50" si="58">SUM(I50:L51)</f>
        <v>133.88300000000001</v>
      </c>
      <c r="I50" s="99">
        <v>133.88300000000001</v>
      </c>
      <c r="J50" s="99"/>
      <c r="K50" s="99"/>
      <c r="L50" s="99"/>
      <c r="M50" s="120">
        <v>0</v>
      </c>
      <c r="N50" s="101">
        <v>0</v>
      </c>
      <c r="O50" s="103">
        <f>+(+E50+G50)-(M50+N50)</f>
        <v>133.88300000000001</v>
      </c>
      <c r="P50" s="105">
        <f t="shared" si="23"/>
        <v>133.88300000000001</v>
      </c>
      <c r="Q50" s="43">
        <v>0</v>
      </c>
      <c r="R50" s="44">
        <v>0</v>
      </c>
      <c r="S50" s="44">
        <v>0</v>
      </c>
      <c r="T50" s="45">
        <v>0</v>
      </c>
      <c r="U50" s="46">
        <v>0</v>
      </c>
      <c r="V50" s="43">
        <v>0</v>
      </c>
      <c r="W50" s="45">
        <v>0</v>
      </c>
      <c r="X50" s="47">
        <v>0</v>
      </c>
      <c r="Y50" s="32" t="s">
        <v>20</v>
      </c>
    </row>
    <row r="51" spans="1:25" s="2" customFormat="1" ht="18" customHeight="1" thickBot="1" x14ac:dyDescent="0.2">
      <c r="A51" s="108"/>
      <c r="B51" s="110"/>
      <c r="C51" s="112"/>
      <c r="D51" s="114"/>
      <c r="E51" s="116"/>
      <c r="F51" s="118"/>
      <c r="G51" s="116"/>
      <c r="H51" s="100"/>
      <c r="I51" s="123"/>
      <c r="J51" s="123"/>
      <c r="K51" s="123"/>
      <c r="L51" s="123"/>
      <c r="M51" s="121"/>
      <c r="N51" s="102"/>
      <c r="O51" s="104"/>
      <c r="P51" s="106"/>
      <c r="Q51" s="48">
        <v>0</v>
      </c>
      <c r="R51" s="49">
        <v>0</v>
      </c>
      <c r="S51" s="49">
        <v>0</v>
      </c>
      <c r="T51" s="50">
        <v>0</v>
      </c>
      <c r="U51" s="51">
        <v>0</v>
      </c>
      <c r="V51" s="48">
        <v>0</v>
      </c>
      <c r="W51" s="50">
        <v>0</v>
      </c>
      <c r="X51" s="52">
        <v>0</v>
      </c>
      <c r="Y51" s="33" t="s">
        <v>23</v>
      </c>
    </row>
    <row r="52" spans="1:25" s="2" customFormat="1" ht="18" customHeight="1" x14ac:dyDescent="0.15">
      <c r="A52" s="107">
        <v>23</v>
      </c>
      <c r="B52" s="109" t="s">
        <v>39</v>
      </c>
      <c r="C52" s="111" t="s">
        <v>40</v>
      </c>
      <c r="D52" s="113" t="s">
        <v>61</v>
      </c>
      <c r="E52" s="115">
        <v>0</v>
      </c>
      <c r="F52" s="117">
        <v>0</v>
      </c>
      <c r="G52" s="115">
        <f t="shared" ref="G52" si="59">H52</f>
        <v>32.950000000000003</v>
      </c>
      <c r="H52" s="99">
        <f t="shared" ref="H52" si="60">SUM(I52:L53)</f>
        <v>32.950000000000003</v>
      </c>
      <c r="I52" s="99">
        <v>32.950000000000003</v>
      </c>
      <c r="J52" s="99"/>
      <c r="K52" s="99"/>
      <c r="L52" s="99"/>
      <c r="M52" s="120">
        <v>0</v>
      </c>
      <c r="N52" s="101">
        <v>0</v>
      </c>
      <c r="O52" s="103">
        <f>+(+E52+G52)-(M52+N52)</f>
        <v>32.950000000000003</v>
      </c>
      <c r="P52" s="105">
        <f t="shared" si="23"/>
        <v>32.950000000000003</v>
      </c>
      <c r="Q52" s="43">
        <v>0</v>
      </c>
      <c r="R52" s="44">
        <v>0</v>
      </c>
      <c r="S52" s="44">
        <v>0</v>
      </c>
      <c r="T52" s="45">
        <v>0</v>
      </c>
      <c r="U52" s="46">
        <v>0</v>
      </c>
      <c r="V52" s="43">
        <v>0</v>
      </c>
      <c r="W52" s="45">
        <v>0</v>
      </c>
      <c r="X52" s="47">
        <v>0</v>
      </c>
      <c r="Y52" s="32" t="s">
        <v>20</v>
      </c>
    </row>
    <row r="53" spans="1:25" s="2" customFormat="1" ht="18" customHeight="1" thickBot="1" x14ac:dyDescent="0.2">
      <c r="A53" s="108"/>
      <c r="B53" s="110"/>
      <c r="C53" s="112"/>
      <c r="D53" s="114"/>
      <c r="E53" s="116"/>
      <c r="F53" s="118"/>
      <c r="G53" s="116"/>
      <c r="H53" s="100"/>
      <c r="I53" s="123"/>
      <c r="J53" s="123"/>
      <c r="K53" s="123"/>
      <c r="L53" s="123"/>
      <c r="M53" s="121"/>
      <c r="N53" s="102"/>
      <c r="O53" s="104"/>
      <c r="P53" s="106"/>
      <c r="Q53" s="48">
        <v>0</v>
      </c>
      <c r="R53" s="49">
        <v>0</v>
      </c>
      <c r="S53" s="49">
        <v>0</v>
      </c>
      <c r="T53" s="50">
        <v>0</v>
      </c>
      <c r="U53" s="51">
        <v>0</v>
      </c>
      <c r="V53" s="48">
        <v>0</v>
      </c>
      <c r="W53" s="50">
        <v>0</v>
      </c>
      <c r="X53" s="52">
        <v>0</v>
      </c>
      <c r="Y53" s="33" t="s">
        <v>23</v>
      </c>
    </row>
    <row r="54" spans="1:25" s="2" customFormat="1" ht="18" customHeight="1" x14ac:dyDescent="0.15">
      <c r="A54" s="107">
        <v>24</v>
      </c>
      <c r="B54" s="109" t="s">
        <v>39</v>
      </c>
      <c r="C54" s="111" t="s">
        <v>40</v>
      </c>
      <c r="D54" s="113" t="s">
        <v>62</v>
      </c>
      <c r="E54" s="115">
        <v>0</v>
      </c>
      <c r="F54" s="117">
        <v>0</v>
      </c>
      <c r="G54" s="115">
        <f t="shared" ref="G54" si="61">H54</f>
        <v>35.764000000000003</v>
      </c>
      <c r="H54" s="99">
        <f t="shared" ref="H54" si="62">SUM(I54:L55)</f>
        <v>35.764000000000003</v>
      </c>
      <c r="I54" s="99">
        <v>35.764000000000003</v>
      </c>
      <c r="J54" s="99"/>
      <c r="K54" s="99"/>
      <c r="L54" s="99"/>
      <c r="M54" s="120">
        <v>0</v>
      </c>
      <c r="N54" s="101">
        <v>0</v>
      </c>
      <c r="O54" s="103">
        <f>+(+E54+G54)-(M54+N54)</f>
        <v>35.764000000000003</v>
      </c>
      <c r="P54" s="105">
        <f t="shared" si="23"/>
        <v>35.764000000000003</v>
      </c>
      <c r="Q54" s="43">
        <v>0</v>
      </c>
      <c r="R54" s="44">
        <v>0</v>
      </c>
      <c r="S54" s="44">
        <v>0</v>
      </c>
      <c r="T54" s="45">
        <v>0</v>
      </c>
      <c r="U54" s="46">
        <v>0</v>
      </c>
      <c r="V54" s="43">
        <v>0</v>
      </c>
      <c r="W54" s="45">
        <v>0</v>
      </c>
      <c r="X54" s="47">
        <v>0</v>
      </c>
      <c r="Y54" s="32" t="s">
        <v>20</v>
      </c>
    </row>
    <row r="55" spans="1:25" s="2" customFormat="1" ht="18" customHeight="1" thickBot="1" x14ac:dyDescent="0.2">
      <c r="A55" s="108"/>
      <c r="B55" s="110"/>
      <c r="C55" s="112"/>
      <c r="D55" s="114"/>
      <c r="E55" s="116"/>
      <c r="F55" s="118"/>
      <c r="G55" s="116"/>
      <c r="H55" s="100"/>
      <c r="I55" s="123"/>
      <c r="J55" s="123"/>
      <c r="K55" s="123"/>
      <c r="L55" s="123"/>
      <c r="M55" s="121"/>
      <c r="N55" s="102"/>
      <c r="O55" s="104"/>
      <c r="P55" s="106"/>
      <c r="Q55" s="48">
        <v>0</v>
      </c>
      <c r="R55" s="49">
        <v>0</v>
      </c>
      <c r="S55" s="49">
        <v>0</v>
      </c>
      <c r="T55" s="50">
        <v>0</v>
      </c>
      <c r="U55" s="51">
        <v>0</v>
      </c>
      <c r="V55" s="48">
        <v>0</v>
      </c>
      <c r="W55" s="50">
        <v>0</v>
      </c>
      <c r="X55" s="52">
        <v>0</v>
      </c>
      <c r="Y55" s="33" t="s">
        <v>23</v>
      </c>
    </row>
    <row r="56" spans="1:25" s="2" customFormat="1" ht="18" customHeight="1" x14ac:dyDescent="0.15">
      <c r="A56" s="107">
        <v>25</v>
      </c>
      <c r="B56" s="109" t="s">
        <v>39</v>
      </c>
      <c r="C56" s="111" t="s">
        <v>40</v>
      </c>
      <c r="D56" s="113" t="s">
        <v>63</v>
      </c>
      <c r="E56" s="115">
        <v>0</v>
      </c>
      <c r="F56" s="117">
        <v>0</v>
      </c>
      <c r="G56" s="115">
        <f t="shared" ref="G56" si="63">H56</f>
        <v>65.819000000000003</v>
      </c>
      <c r="H56" s="99">
        <f t="shared" ref="H56" si="64">SUM(I56:L57)</f>
        <v>65.819000000000003</v>
      </c>
      <c r="I56" s="99">
        <v>65.819000000000003</v>
      </c>
      <c r="J56" s="99"/>
      <c r="K56" s="99"/>
      <c r="L56" s="99"/>
      <c r="M56" s="120">
        <v>0</v>
      </c>
      <c r="N56" s="101">
        <v>0</v>
      </c>
      <c r="O56" s="103">
        <f>+(+E56+G56)-(M56+N56)</f>
        <v>65.819000000000003</v>
      </c>
      <c r="P56" s="105">
        <f t="shared" si="23"/>
        <v>65.819000000000003</v>
      </c>
      <c r="Q56" s="43">
        <v>0</v>
      </c>
      <c r="R56" s="44">
        <v>0</v>
      </c>
      <c r="S56" s="44">
        <v>0</v>
      </c>
      <c r="T56" s="45">
        <v>0</v>
      </c>
      <c r="U56" s="46">
        <v>0</v>
      </c>
      <c r="V56" s="43">
        <v>0</v>
      </c>
      <c r="W56" s="45">
        <v>0</v>
      </c>
      <c r="X56" s="47">
        <v>0</v>
      </c>
      <c r="Y56" s="32" t="s">
        <v>20</v>
      </c>
    </row>
    <row r="57" spans="1:25" s="2" customFormat="1" ht="18" customHeight="1" thickBot="1" x14ac:dyDescent="0.2">
      <c r="A57" s="108"/>
      <c r="B57" s="110"/>
      <c r="C57" s="112"/>
      <c r="D57" s="114"/>
      <c r="E57" s="116"/>
      <c r="F57" s="118"/>
      <c r="G57" s="116"/>
      <c r="H57" s="100"/>
      <c r="I57" s="123"/>
      <c r="J57" s="123"/>
      <c r="K57" s="123"/>
      <c r="L57" s="123"/>
      <c r="M57" s="121"/>
      <c r="N57" s="102"/>
      <c r="O57" s="104"/>
      <c r="P57" s="106"/>
      <c r="Q57" s="48">
        <v>0</v>
      </c>
      <c r="R57" s="49">
        <v>0</v>
      </c>
      <c r="S57" s="49">
        <v>0</v>
      </c>
      <c r="T57" s="50">
        <v>0</v>
      </c>
      <c r="U57" s="51">
        <v>0</v>
      </c>
      <c r="V57" s="48">
        <v>0</v>
      </c>
      <c r="W57" s="50">
        <v>0</v>
      </c>
      <c r="X57" s="52">
        <v>0</v>
      </c>
      <c r="Y57" s="33" t="s">
        <v>23</v>
      </c>
    </row>
    <row r="58" spans="1:25" s="2" customFormat="1" ht="18" customHeight="1" x14ac:dyDescent="0.15">
      <c r="A58" s="107">
        <v>26</v>
      </c>
      <c r="B58" s="109" t="s">
        <v>39</v>
      </c>
      <c r="C58" s="111" t="s">
        <v>40</v>
      </c>
      <c r="D58" s="113" t="s">
        <v>64</v>
      </c>
      <c r="E58" s="115">
        <v>0</v>
      </c>
      <c r="F58" s="117">
        <v>0</v>
      </c>
      <c r="G58" s="115">
        <f t="shared" ref="G58" si="65">H58</f>
        <v>42.552999999999997</v>
      </c>
      <c r="H58" s="99">
        <f t="shared" ref="H58" si="66">SUM(I58:L59)</f>
        <v>42.552999999999997</v>
      </c>
      <c r="I58" s="99">
        <v>42.552999999999997</v>
      </c>
      <c r="J58" s="99"/>
      <c r="K58" s="99"/>
      <c r="L58" s="99"/>
      <c r="M58" s="120">
        <v>0</v>
      </c>
      <c r="N58" s="101">
        <v>0</v>
      </c>
      <c r="O58" s="103">
        <f>+(+E58+G58)-(M58+N58)</f>
        <v>42.552999999999997</v>
      </c>
      <c r="P58" s="105">
        <f t="shared" si="23"/>
        <v>42.552999999999997</v>
      </c>
      <c r="Q58" s="43">
        <v>0</v>
      </c>
      <c r="R58" s="44">
        <v>0</v>
      </c>
      <c r="S58" s="44">
        <v>0</v>
      </c>
      <c r="T58" s="45">
        <v>0</v>
      </c>
      <c r="U58" s="46">
        <v>0</v>
      </c>
      <c r="V58" s="43">
        <v>0</v>
      </c>
      <c r="W58" s="45">
        <v>0</v>
      </c>
      <c r="X58" s="47">
        <v>0</v>
      </c>
      <c r="Y58" s="32" t="s">
        <v>20</v>
      </c>
    </row>
    <row r="59" spans="1:25" s="2" customFormat="1" ht="18" customHeight="1" thickBot="1" x14ac:dyDescent="0.2">
      <c r="A59" s="108"/>
      <c r="B59" s="110"/>
      <c r="C59" s="112"/>
      <c r="D59" s="114"/>
      <c r="E59" s="116"/>
      <c r="F59" s="118"/>
      <c r="G59" s="116"/>
      <c r="H59" s="100"/>
      <c r="I59" s="123"/>
      <c r="J59" s="123"/>
      <c r="K59" s="123"/>
      <c r="L59" s="123"/>
      <c r="M59" s="121"/>
      <c r="N59" s="102"/>
      <c r="O59" s="104"/>
      <c r="P59" s="106"/>
      <c r="Q59" s="48">
        <v>0</v>
      </c>
      <c r="R59" s="49">
        <v>0</v>
      </c>
      <c r="S59" s="49">
        <v>0</v>
      </c>
      <c r="T59" s="50">
        <v>0</v>
      </c>
      <c r="U59" s="51">
        <v>0</v>
      </c>
      <c r="V59" s="48">
        <v>0</v>
      </c>
      <c r="W59" s="50">
        <v>0</v>
      </c>
      <c r="X59" s="52">
        <v>0</v>
      </c>
      <c r="Y59" s="33" t="s">
        <v>23</v>
      </c>
    </row>
    <row r="60" spans="1:25" s="2" customFormat="1" ht="18" customHeight="1" x14ac:dyDescent="0.15">
      <c r="A60" s="107">
        <v>27</v>
      </c>
      <c r="B60" s="109" t="s">
        <v>39</v>
      </c>
      <c r="C60" s="111" t="s">
        <v>40</v>
      </c>
      <c r="D60" s="113" t="s">
        <v>65</v>
      </c>
      <c r="E60" s="115">
        <v>0</v>
      </c>
      <c r="F60" s="117">
        <v>0</v>
      </c>
      <c r="G60" s="115">
        <f t="shared" ref="G60" si="67">H60</f>
        <v>52.228999999999999</v>
      </c>
      <c r="H60" s="99">
        <f t="shared" ref="H60" si="68">SUM(I60:L61)</f>
        <v>52.228999999999999</v>
      </c>
      <c r="I60" s="99">
        <v>52.228999999999999</v>
      </c>
      <c r="J60" s="99"/>
      <c r="K60" s="99"/>
      <c r="L60" s="99"/>
      <c r="M60" s="120">
        <v>0</v>
      </c>
      <c r="N60" s="101">
        <v>0</v>
      </c>
      <c r="O60" s="103">
        <f>+(+E60+G60)-(M60+N60)</f>
        <v>52.228999999999999</v>
      </c>
      <c r="P60" s="105">
        <f t="shared" si="23"/>
        <v>52.228999999999999</v>
      </c>
      <c r="Q60" s="43">
        <v>0</v>
      </c>
      <c r="R60" s="44">
        <v>0</v>
      </c>
      <c r="S60" s="44">
        <v>0</v>
      </c>
      <c r="T60" s="45">
        <v>0</v>
      </c>
      <c r="U60" s="46">
        <v>0</v>
      </c>
      <c r="V60" s="43">
        <v>0</v>
      </c>
      <c r="W60" s="45">
        <v>0</v>
      </c>
      <c r="X60" s="47">
        <v>0</v>
      </c>
      <c r="Y60" s="32" t="s">
        <v>20</v>
      </c>
    </row>
    <row r="61" spans="1:25" s="2" customFormat="1" ht="18" customHeight="1" thickBot="1" x14ac:dyDescent="0.2">
      <c r="A61" s="108"/>
      <c r="B61" s="110"/>
      <c r="C61" s="112"/>
      <c r="D61" s="114"/>
      <c r="E61" s="116"/>
      <c r="F61" s="118"/>
      <c r="G61" s="116"/>
      <c r="H61" s="100"/>
      <c r="I61" s="123"/>
      <c r="J61" s="123"/>
      <c r="K61" s="123"/>
      <c r="L61" s="123"/>
      <c r="M61" s="121"/>
      <c r="N61" s="102"/>
      <c r="O61" s="104"/>
      <c r="P61" s="106"/>
      <c r="Q61" s="48">
        <v>0</v>
      </c>
      <c r="R61" s="49">
        <v>0</v>
      </c>
      <c r="S61" s="49">
        <v>0</v>
      </c>
      <c r="T61" s="50">
        <v>0</v>
      </c>
      <c r="U61" s="51">
        <v>0</v>
      </c>
      <c r="V61" s="48">
        <v>0</v>
      </c>
      <c r="W61" s="50">
        <v>0</v>
      </c>
      <c r="X61" s="52">
        <v>0</v>
      </c>
      <c r="Y61" s="33" t="s">
        <v>23</v>
      </c>
    </row>
    <row r="62" spans="1:25" s="2" customFormat="1" ht="18" customHeight="1" x14ac:dyDescent="0.15">
      <c r="A62" s="107">
        <v>28</v>
      </c>
      <c r="B62" s="109" t="s">
        <v>39</v>
      </c>
      <c r="C62" s="111" t="s">
        <v>40</v>
      </c>
      <c r="D62" s="113" t="s">
        <v>66</v>
      </c>
      <c r="E62" s="115">
        <v>0</v>
      </c>
      <c r="F62" s="117">
        <v>0</v>
      </c>
      <c r="G62" s="115">
        <f t="shared" ref="G62" si="69">H62</f>
        <v>121.03</v>
      </c>
      <c r="H62" s="99">
        <f t="shared" ref="H62" si="70">SUM(I62:L63)</f>
        <v>121.03</v>
      </c>
      <c r="I62" s="99">
        <v>121.03</v>
      </c>
      <c r="J62" s="99"/>
      <c r="K62" s="99"/>
      <c r="L62" s="99"/>
      <c r="M62" s="120">
        <v>0</v>
      </c>
      <c r="N62" s="101">
        <v>0</v>
      </c>
      <c r="O62" s="103">
        <f>+(+E62+G62)-(M62+N62)</f>
        <v>121.03</v>
      </c>
      <c r="P62" s="105">
        <f t="shared" si="23"/>
        <v>121.03</v>
      </c>
      <c r="Q62" s="43">
        <v>0</v>
      </c>
      <c r="R62" s="44">
        <v>0</v>
      </c>
      <c r="S62" s="44">
        <v>0</v>
      </c>
      <c r="T62" s="45">
        <v>0</v>
      </c>
      <c r="U62" s="46">
        <v>0</v>
      </c>
      <c r="V62" s="43">
        <v>0</v>
      </c>
      <c r="W62" s="45">
        <v>0</v>
      </c>
      <c r="X62" s="47">
        <v>0</v>
      </c>
      <c r="Y62" s="32" t="s">
        <v>20</v>
      </c>
    </row>
    <row r="63" spans="1:25" s="2" customFormat="1" ht="18" customHeight="1" thickBot="1" x14ac:dyDescent="0.2">
      <c r="A63" s="108"/>
      <c r="B63" s="110"/>
      <c r="C63" s="112"/>
      <c r="D63" s="114"/>
      <c r="E63" s="116"/>
      <c r="F63" s="118"/>
      <c r="G63" s="116"/>
      <c r="H63" s="100"/>
      <c r="I63" s="123"/>
      <c r="J63" s="123"/>
      <c r="K63" s="123"/>
      <c r="L63" s="123"/>
      <c r="M63" s="121"/>
      <c r="N63" s="102"/>
      <c r="O63" s="104"/>
      <c r="P63" s="106"/>
      <c r="Q63" s="48">
        <v>0</v>
      </c>
      <c r="R63" s="49">
        <v>0</v>
      </c>
      <c r="S63" s="49">
        <v>0</v>
      </c>
      <c r="T63" s="50">
        <v>0</v>
      </c>
      <c r="U63" s="51">
        <v>0</v>
      </c>
      <c r="V63" s="48">
        <v>0</v>
      </c>
      <c r="W63" s="50">
        <v>0</v>
      </c>
      <c r="X63" s="52">
        <v>0</v>
      </c>
      <c r="Y63" s="33" t="s">
        <v>23</v>
      </c>
    </row>
    <row r="64" spans="1:25" s="2" customFormat="1" ht="18" customHeight="1" x14ac:dyDescent="0.15">
      <c r="A64" s="107">
        <v>29</v>
      </c>
      <c r="B64" s="109" t="s">
        <v>39</v>
      </c>
      <c r="C64" s="111" t="s">
        <v>40</v>
      </c>
      <c r="D64" s="113" t="s">
        <v>67</v>
      </c>
      <c r="E64" s="115">
        <v>0</v>
      </c>
      <c r="F64" s="117">
        <v>0</v>
      </c>
      <c r="G64" s="115">
        <f t="shared" ref="G64" si="71">H64</f>
        <v>93.266000000000005</v>
      </c>
      <c r="H64" s="99">
        <f t="shared" ref="H64" si="72">SUM(I64:L65)</f>
        <v>93.266000000000005</v>
      </c>
      <c r="I64" s="99">
        <v>93.266000000000005</v>
      </c>
      <c r="J64" s="99"/>
      <c r="K64" s="99"/>
      <c r="L64" s="99"/>
      <c r="M64" s="120">
        <v>0</v>
      </c>
      <c r="N64" s="101">
        <v>0</v>
      </c>
      <c r="O64" s="103">
        <f>+(+E64+G64)-(M64+N64)</f>
        <v>93.266000000000005</v>
      </c>
      <c r="P64" s="105">
        <f t="shared" si="23"/>
        <v>93.266000000000005</v>
      </c>
      <c r="Q64" s="43">
        <v>0</v>
      </c>
      <c r="R64" s="44">
        <v>0</v>
      </c>
      <c r="S64" s="44">
        <v>0</v>
      </c>
      <c r="T64" s="45">
        <v>0</v>
      </c>
      <c r="U64" s="46">
        <v>0</v>
      </c>
      <c r="V64" s="43">
        <v>0</v>
      </c>
      <c r="W64" s="45">
        <v>0</v>
      </c>
      <c r="X64" s="47">
        <v>0</v>
      </c>
      <c r="Y64" s="32" t="s">
        <v>20</v>
      </c>
    </row>
    <row r="65" spans="1:25" s="2" customFormat="1" ht="18" customHeight="1" thickBot="1" x14ac:dyDescent="0.2">
      <c r="A65" s="108"/>
      <c r="B65" s="110"/>
      <c r="C65" s="112"/>
      <c r="D65" s="114"/>
      <c r="E65" s="116"/>
      <c r="F65" s="118"/>
      <c r="G65" s="116"/>
      <c r="H65" s="100"/>
      <c r="I65" s="123"/>
      <c r="J65" s="123"/>
      <c r="K65" s="123"/>
      <c r="L65" s="123"/>
      <c r="M65" s="121"/>
      <c r="N65" s="102"/>
      <c r="O65" s="104"/>
      <c r="P65" s="106"/>
      <c r="Q65" s="48">
        <v>0</v>
      </c>
      <c r="R65" s="49">
        <v>0</v>
      </c>
      <c r="S65" s="49">
        <v>0</v>
      </c>
      <c r="T65" s="50">
        <v>0</v>
      </c>
      <c r="U65" s="51">
        <v>0</v>
      </c>
      <c r="V65" s="48">
        <v>0</v>
      </c>
      <c r="W65" s="50">
        <v>0</v>
      </c>
      <c r="X65" s="52">
        <v>0</v>
      </c>
      <c r="Y65" s="33" t="s">
        <v>23</v>
      </c>
    </row>
    <row r="66" spans="1:25" s="2" customFormat="1" ht="18" customHeight="1" x14ac:dyDescent="0.15">
      <c r="A66" s="107">
        <v>30</v>
      </c>
      <c r="B66" s="109" t="s">
        <v>39</v>
      </c>
      <c r="C66" s="111" t="s">
        <v>40</v>
      </c>
      <c r="D66" s="113" t="s">
        <v>68</v>
      </c>
      <c r="E66" s="115">
        <v>0</v>
      </c>
      <c r="F66" s="117">
        <v>0</v>
      </c>
      <c r="G66" s="115">
        <f t="shared" ref="G66" si="73">H66</f>
        <v>619.09900000000005</v>
      </c>
      <c r="H66" s="99">
        <f t="shared" ref="H66" si="74">SUM(I66:L67)</f>
        <v>619.09900000000005</v>
      </c>
      <c r="I66" s="99">
        <v>619.09900000000005</v>
      </c>
      <c r="J66" s="99"/>
      <c r="K66" s="99"/>
      <c r="L66" s="99"/>
      <c r="M66" s="120">
        <v>0</v>
      </c>
      <c r="N66" s="101">
        <v>0</v>
      </c>
      <c r="O66" s="103">
        <f>+(+E66+G66)-(M66+N66)</f>
        <v>619.09900000000005</v>
      </c>
      <c r="P66" s="105">
        <f t="shared" si="23"/>
        <v>619.09900000000005</v>
      </c>
      <c r="Q66" s="43">
        <v>0</v>
      </c>
      <c r="R66" s="44">
        <v>0</v>
      </c>
      <c r="S66" s="44">
        <v>0</v>
      </c>
      <c r="T66" s="45">
        <v>0</v>
      </c>
      <c r="U66" s="46">
        <v>0</v>
      </c>
      <c r="V66" s="43">
        <v>0</v>
      </c>
      <c r="W66" s="45">
        <v>0</v>
      </c>
      <c r="X66" s="47">
        <v>0</v>
      </c>
      <c r="Y66" s="32" t="s">
        <v>20</v>
      </c>
    </row>
    <row r="67" spans="1:25" s="2" customFormat="1" ht="18" customHeight="1" thickBot="1" x14ac:dyDescent="0.2">
      <c r="A67" s="108"/>
      <c r="B67" s="110"/>
      <c r="C67" s="112"/>
      <c r="D67" s="114"/>
      <c r="E67" s="116"/>
      <c r="F67" s="118"/>
      <c r="G67" s="116"/>
      <c r="H67" s="100"/>
      <c r="I67" s="123"/>
      <c r="J67" s="123"/>
      <c r="K67" s="123"/>
      <c r="L67" s="123"/>
      <c r="M67" s="121"/>
      <c r="N67" s="102"/>
      <c r="O67" s="104"/>
      <c r="P67" s="106"/>
      <c r="Q67" s="48">
        <v>0</v>
      </c>
      <c r="R67" s="49">
        <v>0</v>
      </c>
      <c r="S67" s="49">
        <v>0</v>
      </c>
      <c r="T67" s="50">
        <v>0</v>
      </c>
      <c r="U67" s="51">
        <v>0</v>
      </c>
      <c r="V67" s="48">
        <v>0</v>
      </c>
      <c r="W67" s="50">
        <v>0</v>
      </c>
      <c r="X67" s="52">
        <v>0</v>
      </c>
      <c r="Y67" s="33" t="s">
        <v>23</v>
      </c>
    </row>
    <row r="68" spans="1:25" s="2" customFormat="1" ht="18" customHeight="1" x14ac:dyDescent="0.15">
      <c r="A68" s="107">
        <v>31</v>
      </c>
      <c r="B68" s="109" t="s">
        <v>39</v>
      </c>
      <c r="C68" s="111" t="s">
        <v>40</v>
      </c>
      <c r="D68" s="113" t="s">
        <v>69</v>
      </c>
      <c r="E68" s="115">
        <v>0</v>
      </c>
      <c r="F68" s="117">
        <v>0</v>
      </c>
      <c r="G68" s="115">
        <f t="shared" ref="G68" si="75">H68</f>
        <v>242.34192100000001</v>
      </c>
      <c r="H68" s="99">
        <f t="shared" ref="H68" si="76">SUM(I68:L69)</f>
        <v>242.34192100000001</v>
      </c>
      <c r="I68" s="99">
        <v>242.34192100000001</v>
      </c>
      <c r="J68" s="99"/>
      <c r="K68" s="99"/>
      <c r="L68" s="99"/>
      <c r="M68" s="120">
        <v>0</v>
      </c>
      <c r="N68" s="101">
        <v>0</v>
      </c>
      <c r="O68" s="103">
        <f>+(+E68+G68)-(M68+N68)</f>
        <v>242.34192100000001</v>
      </c>
      <c r="P68" s="105">
        <f t="shared" si="23"/>
        <v>242.34192100000001</v>
      </c>
      <c r="Q68" s="43">
        <v>0</v>
      </c>
      <c r="R68" s="44">
        <v>0</v>
      </c>
      <c r="S68" s="44">
        <v>0</v>
      </c>
      <c r="T68" s="45">
        <v>0</v>
      </c>
      <c r="U68" s="46">
        <v>0</v>
      </c>
      <c r="V68" s="43">
        <v>0</v>
      </c>
      <c r="W68" s="45">
        <v>0</v>
      </c>
      <c r="X68" s="47">
        <v>0</v>
      </c>
      <c r="Y68" s="32" t="s">
        <v>20</v>
      </c>
    </row>
    <row r="69" spans="1:25" s="2" customFormat="1" ht="18" customHeight="1" thickBot="1" x14ac:dyDescent="0.2">
      <c r="A69" s="108"/>
      <c r="B69" s="110"/>
      <c r="C69" s="112"/>
      <c r="D69" s="114"/>
      <c r="E69" s="116"/>
      <c r="F69" s="118"/>
      <c r="G69" s="116"/>
      <c r="H69" s="100"/>
      <c r="I69" s="123"/>
      <c r="J69" s="123"/>
      <c r="K69" s="123"/>
      <c r="L69" s="123"/>
      <c r="M69" s="121"/>
      <c r="N69" s="102"/>
      <c r="O69" s="104"/>
      <c r="P69" s="106"/>
      <c r="Q69" s="48">
        <v>0</v>
      </c>
      <c r="R69" s="49">
        <v>0</v>
      </c>
      <c r="S69" s="49">
        <v>0</v>
      </c>
      <c r="T69" s="50">
        <v>0</v>
      </c>
      <c r="U69" s="49">
        <v>0</v>
      </c>
      <c r="V69" s="48">
        <v>0</v>
      </c>
      <c r="W69" s="50">
        <v>0</v>
      </c>
      <c r="X69" s="52">
        <v>0</v>
      </c>
      <c r="Y69" s="33" t="s">
        <v>23</v>
      </c>
    </row>
    <row r="70" spans="1:25" s="3" customFormat="1" ht="20.100000000000001" customHeight="1" x14ac:dyDescent="0.15">
      <c r="A70" s="128" t="s">
        <v>27</v>
      </c>
      <c r="B70" s="128">
        <v>3</v>
      </c>
      <c r="C70" s="130"/>
      <c r="D70" s="132"/>
      <c r="E70" s="103">
        <f>SUM(E8:E69)</f>
        <v>19646.547824999998</v>
      </c>
      <c r="F70" s="124">
        <f>SUM(F8:F69)</f>
        <v>19646.628776000001</v>
      </c>
      <c r="G70" s="103">
        <f>SUM(G8:G69)</f>
        <v>5881.7748029999993</v>
      </c>
      <c r="H70" s="126">
        <f>SUM(H8:H69)</f>
        <v>5881.7748029999993</v>
      </c>
      <c r="I70" s="126">
        <f>SUM(I8:I69)</f>
        <v>5880.0769209999999</v>
      </c>
      <c r="J70" s="126">
        <f>SUM(J8:J69)</f>
        <v>0</v>
      </c>
      <c r="K70" s="126">
        <f>SUM(K8:K69)</f>
        <v>0</v>
      </c>
      <c r="L70" s="126">
        <f>SUM(L8:L69)</f>
        <v>1.6978820000000003</v>
      </c>
      <c r="M70" s="126">
        <f>SUM(M8:M69)</f>
        <v>4652.8892159999996</v>
      </c>
      <c r="N70" s="134">
        <f>SUM(N8:N69)</f>
        <v>0</v>
      </c>
      <c r="O70" s="103">
        <f>SUM(O8:O69)</f>
        <v>20875.433412000002</v>
      </c>
      <c r="P70" s="124">
        <f>SUM(P8:P69)</f>
        <v>20875.433412000002</v>
      </c>
      <c r="Q70" s="24">
        <f>SUMIF($Y$8:$Y$69,$Y$6,Q8:Q69)</f>
        <v>9</v>
      </c>
      <c r="R70" s="25">
        <f>SUMIF($Y$8:$Y$69,$Y$6,R8:R69)</f>
        <v>0</v>
      </c>
      <c r="S70" s="25">
        <f>SUMIF($Y$8:$Y$69,$Y$6,S8:S69)</f>
        <v>0</v>
      </c>
      <c r="T70" s="26">
        <f>SUMIF($Y$8:$Y$69,$Y$6,T8:T69)</f>
        <v>0</v>
      </c>
      <c r="U70" s="25">
        <f>SUMIF($Y$8:$Y$69,$Y$6,U8:U69)</f>
        <v>168</v>
      </c>
      <c r="V70" s="24">
        <f>SUMIF($Y$8:$Y$69,$Y$6,V8:V69)</f>
        <v>0</v>
      </c>
      <c r="W70" s="26">
        <f>SUMIF($Y$8:$Y$69,$Y$6,W8:W69)</f>
        <v>0</v>
      </c>
      <c r="X70" s="27">
        <f>SUMIF($Y$8:$Y$69,$Y$6,X8:X69)</f>
        <v>0</v>
      </c>
      <c r="Y70" s="32" t="s">
        <v>20</v>
      </c>
    </row>
    <row r="71" spans="1:25" s="3" customFormat="1" ht="20.100000000000001" customHeight="1" thickBot="1" x14ac:dyDescent="0.2">
      <c r="A71" s="129"/>
      <c r="B71" s="129"/>
      <c r="C71" s="131"/>
      <c r="D71" s="133"/>
      <c r="E71" s="104"/>
      <c r="F71" s="125"/>
      <c r="G71" s="104"/>
      <c r="H71" s="127"/>
      <c r="I71" s="127"/>
      <c r="J71" s="127"/>
      <c r="K71" s="127"/>
      <c r="L71" s="127"/>
      <c r="M71" s="127"/>
      <c r="N71" s="135"/>
      <c r="O71" s="104"/>
      <c r="P71" s="125"/>
      <c r="Q71" s="36">
        <f>SUMIF($Y$8:$Y$69,$Y$7,Q8:Q69)</f>
        <v>1053.4915699999999</v>
      </c>
      <c r="R71" s="37">
        <f>SUMIF($Y$8:$Y$69,$Y$7,R8:R69)</f>
        <v>0</v>
      </c>
      <c r="S71" s="37">
        <f>SUMIF($Y$8:$Y$69,$Y$7,S8:S69)</f>
        <v>0</v>
      </c>
      <c r="T71" s="38">
        <f>SUMIF($Y$8:$Y$69,$Y$7,T8:T69)</f>
        <v>0</v>
      </c>
      <c r="U71" s="37">
        <f>SUMIF($Y$8:$Y$69,$Y$7,U8:U69)</f>
        <v>3599.3976459999999</v>
      </c>
      <c r="V71" s="36">
        <f>SUMIF($Y$8:$Y$69,$Y$7,V8:V69)</f>
        <v>0</v>
      </c>
      <c r="W71" s="38">
        <f>SUMIF($Y$8:$Y$69,$Y$7,W8:W69)</f>
        <v>0</v>
      </c>
      <c r="X71" s="39">
        <f>SUMIF($Y$8:$Y$69,$Y$7,X8:X69)</f>
        <v>0</v>
      </c>
      <c r="Y71" s="33" t="s">
        <v>23</v>
      </c>
    </row>
    <row r="72" spans="1:25" x14ac:dyDescent="0.15">
      <c r="O72" s="53"/>
    </row>
    <row r="73" spans="1:25" x14ac:dyDescent="0.15">
      <c r="O73" s="42"/>
    </row>
    <row r="133" spans="5:6" x14ac:dyDescent="0.15">
      <c r="E133" s="1">
        <v>83.917000000000002</v>
      </c>
      <c r="F133" s="1">
        <v>83.917000000000002</v>
      </c>
    </row>
  </sheetData>
  <mergeCells count="535">
    <mergeCell ref="O70:O71"/>
    <mergeCell ref="P70:P71"/>
    <mergeCell ref="H70:H71"/>
    <mergeCell ref="I70:I71"/>
    <mergeCell ref="J70:J71"/>
    <mergeCell ref="K70:K71"/>
    <mergeCell ref="L70:L71"/>
    <mergeCell ref="M70:M71"/>
    <mergeCell ref="A70:A71"/>
    <mergeCell ref="B70:B71"/>
    <mergeCell ref="C70:C71"/>
    <mergeCell ref="D70:D71"/>
    <mergeCell ref="E70:E71"/>
    <mergeCell ref="F70:F71"/>
    <mergeCell ref="G70:G71"/>
    <mergeCell ref="N70:N71"/>
    <mergeCell ref="M66:M67"/>
    <mergeCell ref="N66:N67"/>
    <mergeCell ref="O66:O67"/>
    <mergeCell ref="P66:P67"/>
    <mergeCell ref="A68:A69"/>
    <mergeCell ref="B68:B69"/>
    <mergeCell ref="C68:C69"/>
    <mergeCell ref="D68:D69"/>
    <mergeCell ref="E68:E69"/>
    <mergeCell ref="F68:F69"/>
    <mergeCell ref="G66:G67"/>
    <mergeCell ref="H66:H67"/>
    <mergeCell ref="I66:I67"/>
    <mergeCell ref="J66:J67"/>
    <mergeCell ref="K66:K67"/>
    <mergeCell ref="L66:L67"/>
    <mergeCell ref="M68:M69"/>
    <mergeCell ref="N68:N69"/>
    <mergeCell ref="O68:O69"/>
    <mergeCell ref="P68:P69"/>
    <mergeCell ref="J68:J69"/>
    <mergeCell ref="K68:K69"/>
    <mergeCell ref="L68:L69"/>
    <mergeCell ref="A66:A67"/>
    <mergeCell ref="B66:B67"/>
    <mergeCell ref="C66:C67"/>
    <mergeCell ref="D66:D67"/>
    <mergeCell ref="E66:E67"/>
    <mergeCell ref="F66:F67"/>
    <mergeCell ref="G64:G65"/>
    <mergeCell ref="H64:H65"/>
    <mergeCell ref="I64:I65"/>
    <mergeCell ref="G68:G69"/>
    <mergeCell ref="H68:H69"/>
    <mergeCell ref="I68:I69"/>
    <mergeCell ref="N62:N63"/>
    <mergeCell ref="O62:O63"/>
    <mergeCell ref="P62:P63"/>
    <mergeCell ref="A64:A65"/>
    <mergeCell ref="B64:B65"/>
    <mergeCell ref="C64:C65"/>
    <mergeCell ref="D64:D65"/>
    <mergeCell ref="E64:E65"/>
    <mergeCell ref="F64:F65"/>
    <mergeCell ref="G62:G63"/>
    <mergeCell ref="H62:H63"/>
    <mergeCell ref="I62:I63"/>
    <mergeCell ref="J62:J63"/>
    <mergeCell ref="K62:K63"/>
    <mergeCell ref="L62:L63"/>
    <mergeCell ref="M64:M65"/>
    <mergeCell ref="N64:N65"/>
    <mergeCell ref="O64:O65"/>
    <mergeCell ref="P64:P65"/>
    <mergeCell ref="J64:J65"/>
    <mergeCell ref="K64:K65"/>
    <mergeCell ref="L64:L65"/>
    <mergeCell ref="A62:A63"/>
    <mergeCell ref="B62:B63"/>
    <mergeCell ref="C62:C63"/>
    <mergeCell ref="D62:D63"/>
    <mergeCell ref="E62:E63"/>
    <mergeCell ref="F62:F63"/>
    <mergeCell ref="G60:G61"/>
    <mergeCell ref="H60:H61"/>
    <mergeCell ref="I60:I61"/>
    <mergeCell ref="M58:M59"/>
    <mergeCell ref="C58:C59"/>
    <mergeCell ref="D58:D59"/>
    <mergeCell ref="E58:E59"/>
    <mergeCell ref="F58:F59"/>
    <mergeCell ref="M62:M63"/>
    <mergeCell ref="N58:N59"/>
    <mergeCell ref="O58:O59"/>
    <mergeCell ref="P58:P59"/>
    <mergeCell ref="A60:A61"/>
    <mergeCell ref="B60:B61"/>
    <mergeCell ref="C60:C61"/>
    <mergeCell ref="D60:D61"/>
    <mergeCell ref="E60:E61"/>
    <mergeCell ref="F60:F61"/>
    <mergeCell ref="G58:G59"/>
    <mergeCell ref="H58:H59"/>
    <mergeCell ref="I58:I59"/>
    <mergeCell ref="J58:J59"/>
    <mergeCell ref="K58:K59"/>
    <mergeCell ref="L58:L59"/>
    <mergeCell ref="M60:M61"/>
    <mergeCell ref="N60:N61"/>
    <mergeCell ref="O60:O61"/>
    <mergeCell ref="P60:P61"/>
    <mergeCell ref="J60:J61"/>
    <mergeCell ref="K60:K61"/>
    <mergeCell ref="L60:L61"/>
    <mergeCell ref="A58:A59"/>
    <mergeCell ref="B58:B59"/>
    <mergeCell ref="M54:M55"/>
    <mergeCell ref="N54:N55"/>
    <mergeCell ref="O54:O55"/>
    <mergeCell ref="P54:P55"/>
    <mergeCell ref="A56:A57"/>
    <mergeCell ref="B56:B57"/>
    <mergeCell ref="C56:C57"/>
    <mergeCell ref="D56:D57"/>
    <mergeCell ref="E56:E57"/>
    <mergeCell ref="F56:F57"/>
    <mergeCell ref="G54:G55"/>
    <mergeCell ref="H54:H55"/>
    <mergeCell ref="I54:I55"/>
    <mergeCell ref="J54:J55"/>
    <mergeCell ref="K54:K55"/>
    <mergeCell ref="L54:L55"/>
    <mergeCell ref="M56:M57"/>
    <mergeCell ref="N56:N57"/>
    <mergeCell ref="O56:O57"/>
    <mergeCell ref="P56:P57"/>
    <mergeCell ref="J56:J57"/>
    <mergeCell ref="K56:K57"/>
    <mergeCell ref="L56:L57"/>
    <mergeCell ref="A54:A55"/>
    <mergeCell ref="B54:B55"/>
    <mergeCell ref="C54:C55"/>
    <mergeCell ref="D54:D55"/>
    <mergeCell ref="E54:E55"/>
    <mergeCell ref="F54:F55"/>
    <mergeCell ref="G52:G53"/>
    <mergeCell ref="H52:H53"/>
    <mergeCell ref="I52:I53"/>
    <mergeCell ref="G56:G57"/>
    <mergeCell ref="H56:H57"/>
    <mergeCell ref="I56:I57"/>
    <mergeCell ref="N50:N51"/>
    <mergeCell ref="O50:O51"/>
    <mergeCell ref="P50:P51"/>
    <mergeCell ref="A52:A53"/>
    <mergeCell ref="B52:B53"/>
    <mergeCell ref="C52:C53"/>
    <mergeCell ref="D52:D53"/>
    <mergeCell ref="E52:E53"/>
    <mergeCell ref="F52:F53"/>
    <mergeCell ref="G50:G51"/>
    <mergeCell ref="H50:H51"/>
    <mergeCell ref="I50:I51"/>
    <mergeCell ref="J50:J51"/>
    <mergeCell ref="K50:K51"/>
    <mergeCell ref="L50:L51"/>
    <mergeCell ref="M52:M53"/>
    <mergeCell ref="N52:N53"/>
    <mergeCell ref="O52:O53"/>
    <mergeCell ref="P52:P53"/>
    <mergeCell ref="J52:J53"/>
    <mergeCell ref="K52:K53"/>
    <mergeCell ref="L52:L53"/>
    <mergeCell ref="A50:A51"/>
    <mergeCell ref="B50:B51"/>
    <mergeCell ref="C50:C51"/>
    <mergeCell ref="D50:D51"/>
    <mergeCell ref="E50:E51"/>
    <mergeCell ref="F50:F51"/>
    <mergeCell ref="G48:G49"/>
    <mergeCell ref="H48:H49"/>
    <mergeCell ref="I48:I49"/>
    <mergeCell ref="M46:M47"/>
    <mergeCell ref="C46:C47"/>
    <mergeCell ref="D46:D47"/>
    <mergeCell ref="E46:E47"/>
    <mergeCell ref="F46:F47"/>
    <mergeCell ref="M50:M51"/>
    <mergeCell ref="N46:N47"/>
    <mergeCell ref="O46:O47"/>
    <mergeCell ref="P46:P47"/>
    <mergeCell ref="A48:A49"/>
    <mergeCell ref="B48:B49"/>
    <mergeCell ref="C48:C49"/>
    <mergeCell ref="D48:D49"/>
    <mergeCell ref="E48:E49"/>
    <mergeCell ref="F48:F49"/>
    <mergeCell ref="G46:G47"/>
    <mergeCell ref="H46:H47"/>
    <mergeCell ref="I46:I47"/>
    <mergeCell ref="J46:J47"/>
    <mergeCell ref="K46:K47"/>
    <mergeCell ref="L46:L47"/>
    <mergeCell ref="M48:M49"/>
    <mergeCell ref="N48:N49"/>
    <mergeCell ref="O48:O49"/>
    <mergeCell ref="P48:P49"/>
    <mergeCell ref="J48:J49"/>
    <mergeCell ref="K48:K49"/>
    <mergeCell ref="L48:L49"/>
    <mergeCell ref="A46:A47"/>
    <mergeCell ref="B46:B47"/>
    <mergeCell ref="M42:M43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2:G43"/>
    <mergeCell ref="H42:H43"/>
    <mergeCell ref="I42:I43"/>
    <mergeCell ref="J42:J43"/>
    <mergeCell ref="K42:K43"/>
    <mergeCell ref="L42:L43"/>
    <mergeCell ref="M44:M45"/>
    <mergeCell ref="N44:N45"/>
    <mergeCell ref="O44:O45"/>
    <mergeCell ref="P44:P45"/>
    <mergeCell ref="J44:J45"/>
    <mergeCell ref="K44:K45"/>
    <mergeCell ref="L44:L45"/>
    <mergeCell ref="A42:A43"/>
    <mergeCell ref="B42:B43"/>
    <mergeCell ref="C42:C43"/>
    <mergeCell ref="D42:D43"/>
    <mergeCell ref="E42:E43"/>
    <mergeCell ref="F42:F43"/>
    <mergeCell ref="G40:G41"/>
    <mergeCell ref="H40:H41"/>
    <mergeCell ref="I40:I41"/>
    <mergeCell ref="G44:G45"/>
    <mergeCell ref="H44:H45"/>
    <mergeCell ref="I44:I45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8:G39"/>
    <mergeCell ref="H38:H39"/>
    <mergeCell ref="I38:I39"/>
    <mergeCell ref="J38:J39"/>
    <mergeCell ref="K38:K39"/>
    <mergeCell ref="L38:L39"/>
    <mergeCell ref="M40:M41"/>
    <mergeCell ref="N40:N41"/>
    <mergeCell ref="O40:O41"/>
    <mergeCell ref="P40:P41"/>
    <mergeCell ref="J40:J41"/>
    <mergeCell ref="K40:K41"/>
    <mergeCell ref="L40:L41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M34:M35"/>
    <mergeCell ref="C34:C35"/>
    <mergeCell ref="D34:D35"/>
    <mergeCell ref="E34:E35"/>
    <mergeCell ref="F34:F35"/>
    <mergeCell ref="M38:M39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J35"/>
    <mergeCell ref="K34:K35"/>
    <mergeCell ref="L34:L35"/>
    <mergeCell ref="M36:M37"/>
    <mergeCell ref="N36:N37"/>
    <mergeCell ref="O36:O37"/>
    <mergeCell ref="P36:P37"/>
    <mergeCell ref="J36:J37"/>
    <mergeCell ref="K36:K37"/>
    <mergeCell ref="L36:L37"/>
    <mergeCell ref="A34:A35"/>
    <mergeCell ref="B34:B35"/>
    <mergeCell ref="M30:M31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J30:J31"/>
    <mergeCell ref="K30:K31"/>
    <mergeCell ref="L30:L31"/>
    <mergeCell ref="M32:M33"/>
    <mergeCell ref="N32:N33"/>
    <mergeCell ref="O32:O33"/>
    <mergeCell ref="P32:P33"/>
    <mergeCell ref="J32:J33"/>
    <mergeCell ref="K32:K33"/>
    <mergeCell ref="L32:L33"/>
    <mergeCell ref="A30:A31"/>
    <mergeCell ref="B30:B31"/>
    <mergeCell ref="C30:C31"/>
    <mergeCell ref="D30:D31"/>
    <mergeCell ref="E30:E31"/>
    <mergeCell ref="F30:F31"/>
    <mergeCell ref="G28:G29"/>
    <mergeCell ref="H28:H29"/>
    <mergeCell ref="I28:I29"/>
    <mergeCell ref="G32:G33"/>
    <mergeCell ref="H32:H33"/>
    <mergeCell ref="I32:I33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J26:J27"/>
    <mergeCell ref="K26:K27"/>
    <mergeCell ref="L26:L27"/>
    <mergeCell ref="M28:M29"/>
    <mergeCell ref="N28:N29"/>
    <mergeCell ref="O28:O29"/>
    <mergeCell ref="P28:P29"/>
    <mergeCell ref="J28:J29"/>
    <mergeCell ref="K28:K29"/>
    <mergeCell ref="L28:L29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M26:M27"/>
    <mergeCell ref="A24:A25"/>
    <mergeCell ref="B24:B25"/>
    <mergeCell ref="C24:C25"/>
    <mergeCell ref="D24:D25"/>
    <mergeCell ref="E24:E25"/>
    <mergeCell ref="F24:F25"/>
    <mergeCell ref="M24:M25"/>
    <mergeCell ref="N24:N25"/>
    <mergeCell ref="O24:O25"/>
    <mergeCell ref="P24:P25"/>
    <mergeCell ref="J24:J25"/>
    <mergeCell ref="K24:K25"/>
    <mergeCell ref="L24:L25"/>
    <mergeCell ref="A22:A23"/>
    <mergeCell ref="B22:B23"/>
    <mergeCell ref="C22:C23"/>
    <mergeCell ref="D22:D23"/>
    <mergeCell ref="E22:E23"/>
    <mergeCell ref="F22:F23"/>
    <mergeCell ref="M22:M23"/>
    <mergeCell ref="N22:N23"/>
    <mergeCell ref="O22:O23"/>
    <mergeCell ref="P22:P23"/>
    <mergeCell ref="J22:J23"/>
    <mergeCell ref="K22:K23"/>
    <mergeCell ref="L22:L23"/>
    <mergeCell ref="G22:G23"/>
    <mergeCell ref="H22:H23"/>
    <mergeCell ref="I22:I23"/>
    <mergeCell ref="N20:N21"/>
    <mergeCell ref="O20:O21"/>
    <mergeCell ref="P20:P21"/>
    <mergeCell ref="G20:G21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F21"/>
    <mergeCell ref="M18:M19"/>
    <mergeCell ref="C18:C19"/>
    <mergeCell ref="D18:D19"/>
    <mergeCell ref="E18:E19"/>
    <mergeCell ref="F18:F19"/>
    <mergeCell ref="M20:M21"/>
    <mergeCell ref="N18:N19"/>
    <mergeCell ref="O18:O19"/>
    <mergeCell ref="P18:P19"/>
    <mergeCell ref="G18:G19"/>
    <mergeCell ref="H18:H19"/>
    <mergeCell ref="I18:I19"/>
    <mergeCell ref="J18:J19"/>
    <mergeCell ref="K18:K19"/>
    <mergeCell ref="L18:L19"/>
    <mergeCell ref="A18:A19"/>
    <mergeCell ref="B18:B19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P17"/>
    <mergeCell ref="J16:J17"/>
    <mergeCell ref="K16:K17"/>
    <mergeCell ref="L16:L17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G16:G17"/>
    <mergeCell ref="H16:H17"/>
    <mergeCell ref="I16:I17"/>
    <mergeCell ref="O10:O11"/>
    <mergeCell ref="P10:P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P13"/>
    <mergeCell ref="J12:J13"/>
    <mergeCell ref="K12:K13"/>
    <mergeCell ref="L12:L13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M10:M11"/>
    <mergeCell ref="N10:N11"/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</mergeCells>
  <phoneticPr fontId="1"/>
  <pageMargins left="0.11811023622047245" right="0.11811023622047245" top="0.55118110236220474" bottom="0.15748031496062992" header="0.31496062992125984" footer="0.31496062992125984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B8B25341311C4BBE1A8890E3947AD1" ma:contentTypeVersion="6" ma:contentTypeDescription="新しいドキュメントを作成します。" ma:contentTypeScope="" ma:versionID="59ac1b125dc119e97e76dbff14be380d">
  <xsd:schema xmlns:xsd="http://www.w3.org/2001/XMLSchema" xmlns:xs="http://www.w3.org/2001/XMLSchema" xmlns:p="http://schemas.microsoft.com/office/2006/metadata/properties" xmlns:ns2="defeb99c-54c2-479c-8efd-65da4624a0a7" xmlns:ns3="552359f1-1fba-4fcf-8c59-f9fc45e5c905" targetNamespace="http://schemas.microsoft.com/office/2006/metadata/properties" ma:root="true" ma:fieldsID="955ceb6c2812e1aedd963f1757445b32" ns2:_="" ns3:_="">
    <xsd:import namespace="defeb99c-54c2-479c-8efd-65da4624a0a7"/>
    <xsd:import namespace="552359f1-1fba-4fcf-8c59-f9fc45e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b99c-54c2-479c-8efd-65da4624a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359f1-1fba-4fcf-8c59-f9fc45e5c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A9A637-172A-4C28-A125-B37C43EC7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D7AC1-2B80-4425-8B62-84356C87D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eb99c-54c2-479c-8efd-65da4624a0a7"/>
    <ds:schemaRef ds:uri="552359f1-1fba-4fcf-8c59-f9fc45e5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35957-D670-487A-8A4E-AD8FD6821A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個別表（010福島特定原子力施設地域振興交付金基金） </vt:lpstr>
      <vt:lpstr>'個別表（010福島特定原子力施設地域振興交付金基金） '!Print_Area</vt:lpstr>
      <vt:lpstr>'個別表（010福島特定原子力施設地域振興交付金基金）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宮本 重義（行革本部事務局）</dc:creator>
  <cp:keywords/>
  <dc:description/>
  <cp:lastModifiedBy>Windows ユーザー</cp:lastModifiedBy>
  <cp:revision/>
  <dcterms:created xsi:type="dcterms:W3CDTF">2010-08-24T08:00:05Z</dcterms:created>
  <dcterms:modified xsi:type="dcterms:W3CDTF">2022-09-30T01:37:29Z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0x01010083B8B25341311C4BBE1A8890E3947AD1</vt:lpwstr>
  </property>
</Properties>
</file>