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9企画\22 基金（基金シート・復興予算）\★基金シート★\2022FY基金シート（令和４年度）\220930 公表\07 経済産業本省\様式４\"/>
    </mc:Choice>
  </mc:AlternateContent>
  <xr:revisionPtr revIDLastSave="0" documentId="13_ncr:1_{8E2ABA82-22F3-471A-8F1A-C0002F2DC830}" xr6:coauthVersionLast="47" xr6:coauthVersionMax="47" xr10:uidLastSave="{00000000-0000-0000-0000-000000000000}"/>
  <bookViews>
    <workbookView xWindow="35100" yWindow="945" windowWidth="21870" windowHeight="14415" tabRatio="774" xr2:uid="{00000000-000D-0000-FFFF-FFFF00000000}"/>
  </bookViews>
  <sheets>
    <sheet name="個別表（013南海トラフ巨大地震に備えた亜炭鉱跡対策事業基金）" sheetId="11" r:id="rId1"/>
  </sheets>
  <definedNames>
    <definedName name="_xlnm._FilterDatabase" localSheetId="0" hidden="1">'個別表（013南海トラフ巨大地震に備えた亜炭鉱跡対策事業基金）'!$A$1:$Y$12</definedName>
    <definedName name="_xlnm.Print_Area" localSheetId="0">'個別表（013南海トラフ巨大地震に備えた亜炭鉱跡対策事業基金）'!$A$1:$X$12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1" l="1"/>
  <c r="H9" i="11" s="1"/>
  <c r="X12" i="11" l="1"/>
  <c r="W12" i="11"/>
  <c r="V12" i="11"/>
  <c r="U12" i="11"/>
  <c r="T12" i="11"/>
  <c r="S12" i="11"/>
  <c r="R12" i="11"/>
  <c r="Q12" i="11"/>
  <c r="X11" i="11"/>
  <c r="W11" i="11"/>
  <c r="V11" i="11"/>
  <c r="U11" i="11"/>
  <c r="T11" i="11"/>
  <c r="S11" i="11"/>
  <c r="R11" i="11"/>
  <c r="Q11" i="11"/>
  <c r="N11" i="11"/>
  <c r="M11" i="11"/>
  <c r="L11" i="11"/>
  <c r="K11" i="11"/>
  <c r="J11" i="11"/>
  <c r="I11" i="11"/>
  <c r="H11" i="11"/>
  <c r="G11" i="11"/>
  <c r="F11" i="11"/>
  <c r="E11" i="11"/>
  <c r="O9" i="11"/>
  <c r="O11" i="11" l="1"/>
  <c r="P11" i="11"/>
</calcChain>
</file>

<file path=xl/sharedStrings.xml><?xml version="1.0" encoding="utf-8"?>
<sst xmlns="http://schemas.openxmlformats.org/spreadsheetml/2006/main" count="58" uniqueCount="34">
  <si>
    <t>番
号</t>
    <rPh sb="0" eb="1">
      <t>バン</t>
    </rPh>
    <rPh sb="2" eb="3">
      <t>ゴウ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</si>
  <si>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</si>
  <si>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その他</t>
    <rPh sb="2" eb="3">
      <t>タ</t>
    </rPh>
    <phoneticPr fontId="1"/>
  </si>
  <si>
    <t>（単位：百万円）</t>
    <rPh sb="1" eb="3">
      <t>タンイ</t>
    </rPh>
    <rPh sb="4" eb="7">
      <t>ヒャクマンエン</t>
    </rPh>
    <phoneticPr fontId="1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</si>
  <si>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</si>
  <si>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令和３年度
国庫返納額
（ｄ）</t>
    <rPh sb="0" eb="2">
      <t>レイワ</t>
    </rPh>
    <rPh sb="3" eb="5">
      <t>ネンド</t>
    </rPh>
    <rPh sb="8" eb="10">
      <t>ヘンノウ</t>
    </rPh>
    <phoneticPr fontId="1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</si>
  <si>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</si>
  <si>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</si>
  <si>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</si>
  <si>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補助等</t>
    <rPh sb="0" eb="2">
      <t>ホジョ</t>
    </rPh>
    <rPh sb="2" eb="3">
      <t>トウ</t>
    </rPh>
    <phoneticPr fontId="1"/>
  </si>
  <si>
    <t>出資</t>
    <rPh sb="0" eb="2">
      <t>シュッシ</t>
    </rPh>
    <phoneticPr fontId="1"/>
  </si>
  <si>
    <t>貸付</t>
    <rPh sb="0" eb="2">
      <t>カシツ</t>
    </rPh>
    <phoneticPr fontId="1"/>
  </si>
  <si>
    <t>債務保証</t>
    <rPh sb="0" eb="2">
      <t>サイム</t>
    </rPh>
    <rPh sb="2" eb="4">
      <t>ホショウ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</si>
  <si>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</si>
  <si>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</si>
  <si>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</si>
  <si>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(補助・補てん、利子助成・補給)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</si>
  <si>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</si>
  <si>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うち</t>
    <phoneticPr fontId="1"/>
  </si>
  <si>
    <t>国費相当額</t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</si>
  <si>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</si>
  <si>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（件数）</t>
    <rPh sb="1" eb="3">
      <t>ケンスウ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</si>
  <si>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</si>
  <si>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</si>
  <si>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予備費等</t>
    <rPh sb="0" eb="3">
      <t>ヨビヒ</t>
    </rPh>
    <rPh sb="3" eb="4">
      <t>トウ</t>
    </rPh>
    <phoneticPr fontId="1"/>
  </si>
  <si>
    <t>金額</t>
    <rPh sb="0" eb="2">
      <t>キンガク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</si>
  <si>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</si>
  <si>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基金の名称</t>
    <rPh sb="0" eb="2">
      <t>キキン</t>
    </rPh>
    <rPh sb="3" eb="5">
      <t>メイショウ</t>
    </rPh>
    <phoneticPr fontId="1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</si>
  <si>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</si>
  <si>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計</t>
    <rPh sb="0" eb="1">
      <t>ケイ</t>
    </rPh>
    <phoneticPr fontId="1"/>
  </si>
  <si>
    <t>公益財団法人岐阜県産業経済振興センター</t>
    <rPh sb="0" eb="2">
      <t>コウエキ</t>
    </rPh>
    <rPh sb="2" eb="4">
      <t>ザイダン</t>
    </rPh>
    <rPh sb="4" eb="6">
      <t>ホウジン</t>
    </rPh>
    <rPh sb="6" eb="8">
      <t>ギフ</t>
    </rPh>
    <rPh sb="8" eb="9">
      <t>ケン</t>
    </rPh>
    <rPh sb="9" eb="11">
      <t>サンギョウ</t>
    </rPh>
    <rPh sb="11" eb="13">
      <t>ケイザイ</t>
    </rPh>
    <rPh sb="13" eb="15">
      <t>シンコウ</t>
    </rPh>
    <phoneticPr fontId="1"/>
  </si>
  <si>
    <t>南海トラフ巨大地震に備えた亜炭鉱跡対策事業基金（旧鉱物採掘区域防災対策費補助金）</t>
    <rPh sb="0" eb="2">
      <t>ナンカイ</t>
    </rPh>
    <rPh sb="5" eb="7">
      <t>キョダイ</t>
    </rPh>
    <rPh sb="7" eb="9">
      <t>ジシン</t>
    </rPh>
    <rPh sb="10" eb="11">
      <t>ソナ</t>
    </rPh>
    <rPh sb="13" eb="14">
      <t>ア</t>
    </rPh>
    <rPh sb="14" eb="16">
      <t>タンコウ</t>
    </rPh>
    <rPh sb="16" eb="17">
      <t>アト</t>
    </rPh>
    <rPh sb="17" eb="19">
      <t>タイサク</t>
    </rPh>
    <rPh sb="19" eb="21">
      <t>ジギョウ</t>
    </rPh>
    <rPh sb="21" eb="23">
      <t>キキン</t>
    </rPh>
    <rPh sb="24" eb="25">
      <t>キュウ</t>
    </rPh>
    <rPh sb="25" eb="27">
      <t>コウブツ</t>
    </rPh>
    <rPh sb="27" eb="29">
      <t>サイクツ</t>
    </rPh>
    <rPh sb="29" eb="31">
      <t>クイキ</t>
    </rPh>
    <rPh sb="31" eb="33">
      <t>ボウサイ</t>
    </rPh>
    <rPh sb="33" eb="35">
      <t>タイサク</t>
    </rPh>
    <rPh sb="35" eb="36">
      <t>ヒ</t>
    </rPh>
    <rPh sb="36" eb="39">
      <t>ホジョキン</t>
    </rPh>
    <phoneticPr fontId="1"/>
  </si>
  <si>
    <t>亜炭採掘跡の陥没の危険性が見込まれる場合において、地盤のぜい弱性調査及び陥没を防止するための工事等を行う。</t>
    <rPh sb="0" eb="2">
      <t>アタン</t>
    </rPh>
    <rPh sb="2" eb="5">
      <t>サイクツアト</t>
    </rPh>
    <rPh sb="6" eb="8">
      <t>カンボツ</t>
    </rPh>
    <rPh sb="9" eb="12">
      <t>キケンセイ</t>
    </rPh>
    <rPh sb="13" eb="15">
      <t>ミコ</t>
    </rPh>
    <rPh sb="18" eb="20">
      <t>バアイ</t>
    </rPh>
    <rPh sb="25" eb="27">
      <t>ジバン</t>
    </rPh>
    <rPh sb="30" eb="32">
      <t>ジャクセイ</t>
    </rPh>
    <rPh sb="32" eb="34">
      <t>チョウサ</t>
    </rPh>
    <rPh sb="34" eb="35">
      <t>オヨ</t>
    </rPh>
    <rPh sb="36" eb="38">
      <t>カンボツ</t>
    </rPh>
    <rPh sb="39" eb="41">
      <t>ボウシ</t>
    </rPh>
    <rPh sb="46" eb="48">
      <t>コウジ</t>
    </rPh>
    <rPh sb="48" eb="49">
      <t>トウ</t>
    </rPh>
    <rPh sb="50" eb="51">
      <t>オコナ</t>
    </rPh>
    <phoneticPr fontId="1"/>
  </si>
  <si>
    <t>【個別表】令和４年度基金造成団体別基金執行状況表（013南海トラフ巨大地震に備えた亜炭鉱跡対策事業基金）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</si>
</sst>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Border="1">
      <alignment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right"/>
    </xf>
    <xf numFmtId="0" fontId="11" fillId="4" borderId="14" xfId="0" applyFont="1" applyFill="1" applyBorder="1" applyAlignment="1">
      <alignment horizontal="center" vertical="center" wrapText="1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41" fontId="3" fillId="0" borderId="43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19" fillId="0" borderId="43" xfId="0" applyNumberFormat="1" applyFont="1" applyFill="1" applyBorder="1" applyAlignment="1">
      <alignment horizontal="right" vertical="center"/>
    </xf>
    <xf numFmtId="41" fontId="19" fillId="0" borderId="30" xfId="0" applyNumberFormat="1" applyFont="1" applyFill="1" applyBorder="1" applyAlignment="1">
      <alignment horizontal="right" vertical="center"/>
    </xf>
    <xf numFmtId="41" fontId="3" fillId="0" borderId="43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41" fontId="0" fillId="0" borderId="19" xfId="0" applyNumberFormat="1" applyFill="1" applyBorder="1" applyAlignment="1">
      <alignment horizontal="right" vertical="center"/>
    </xf>
    <xf numFmtId="41" fontId="0" fillId="0" borderId="17" xfId="0" applyNumberFormat="1" applyFill="1" applyBorder="1" applyAlignment="1">
      <alignment horizontal="right" vertical="center"/>
    </xf>
    <xf numFmtId="41" fontId="20" fillId="0" borderId="19" xfId="0" applyNumberFormat="1" applyFont="1" applyFill="1" applyBorder="1" applyAlignment="1">
      <alignment horizontal="right" vertical="center"/>
    </xf>
    <xf numFmtId="41" fontId="20" fillId="0" borderId="14" xfId="0" applyNumberFormat="1" applyFont="1" applyFill="1" applyBorder="1" applyAlignment="1">
      <alignment horizontal="right" vertical="center"/>
    </xf>
    <xf numFmtId="41" fontId="0" fillId="0" borderId="19" xfId="0" applyNumberFormat="1" applyFill="1" applyBorder="1" applyAlignment="1">
      <alignment vertical="center"/>
    </xf>
    <xf numFmtId="178" fontId="19" fillId="0" borderId="1" xfId="0" applyNumberFormat="1" applyFont="1" applyFill="1" applyBorder="1" applyAlignment="1">
      <alignment horizontal="right" vertical="center"/>
    </xf>
    <xf numFmtId="178" fontId="3" fillId="0" borderId="28" xfId="0" applyNumberFormat="1" applyFont="1" applyFill="1" applyBorder="1" applyAlignment="1">
      <alignment horizontal="right" vertical="center"/>
    </xf>
    <xf numFmtId="178" fontId="3" fillId="0" borderId="30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41" fontId="19" fillId="0" borderId="6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15129-1A6F-491B-96FB-239FF137F7DF}">
  <sheetPr>
    <tabColor rgb="FF00B0F0"/>
    <pageSetUpPr fitToPage="1"/>
  </sheetPr>
  <dimension ref="A1:Y13"/>
  <sheetViews>
    <sheetView tabSelected="1" view="pageBreakPreview" zoomScale="85" zoomScaleNormal="100" zoomScaleSheetLayoutView="85" workbookViewId="0">
      <selection activeCell="K29" sqref="K29"/>
    </sheetView>
  </sheetViews>
  <sheetFormatPr defaultColWidth="9" defaultRowHeight="13.5" x14ac:dyDescent="0.15"/>
  <cols>
    <col min="1" max="1" width="4.125" style="1" customWidth="1"/>
    <col min="2" max="2" width="15.62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8"/>
    <col min="26" max="16384" width="9" style="1"/>
  </cols>
  <sheetData>
    <row r="1" spans="1:25" ht="20.25" customHeight="1" x14ac:dyDescent="0.15">
      <c r="A1" s="4" t="s">
        <v>33</v>
      </c>
      <c r="B1" s="4"/>
    </row>
    <row r="2" spans="1:25" ht="20.25" customHeight="1" thickBot="1" x14ac:dyDescent="0.2">
      <c r="A2" s="4"/>
      <c r="B2" s="4"/>
      <c r="X2" s="42" t="s">
        <v>3</v>
      </c>
    </row>
    <row r="3" spans="1:25" s="2" customFormat="1" ht="12.75" customHeight="1" x14ac:dyDescent="0.15">
      <c r="A3" s="50" t="s">
        <v>0</v>
      </c>
      <c r="B3" s="50" t="s">
        <v>26</v>
      </c>
      <c r="C3" s="50" t="s">
        <v>27</v>
      </c>
      <c r="D3" s="50" t="s">
        <v>1</v>
      </c>
      <c r="E3" s="61" t="s">
        <v>28</v>
      </c>
      <c r="F3" s="84"/>
      <c r="G3" s="61" t="s">
        <v>4</v>
      </c>
      <c r="H3" s="100"/>
      <c r="I3" s="100"/>
      <c r="J3" s="100"/>
      <c r="K3" s="100"/>
      <c r="L3" s="100"/>
      <c r="M3" s="100"/>
      <c r="N3" s="81" t="s">
        <v>5</v>
      </c>
      <c r="O3" s="61" t="s">
        <v>6</v>
      </c>
      <c r="P3" s="84"/>
      <c r="Q3" s="61" t="s">
        <v>7</v>
      </c>
      <c r="R3" s="62"/>
      <c r="S3" s="62"/>
      <c r="T3" s="62"/>
      <c r="U3" s="62"/>
      <c r="V3" s="61" t="s">
        <v>8</v>
      </c>
      <c r="W3" s="62"/>
      <c r="X3" s="63"/>
      <c r="Y3" s="29"/>
    </row>
    <row r="4" spans="1:25" s="2" customFormat="1" ht="12" customHeight="1" x14ac:dyDescent="0.15">
      <c r="A4" s="98"/>
      <c r="B4" s="51"/>
      <c r="C4" s="98"/>
      <c r="D4" s="98"/>
      <c r="E4" s="85"/>
      <c r="F4" s="86"/>
      <c r="G4" s="101"/>
      <c r="H4" s="102"/>
      <c r="I4" s="102"/>
      <c r="J4" s="102"/>
      <c r="K4" s="102"/>
      <c r="L4" s="102"/>
      <c r="M4" s="102"/>
      <c r="N4" s="82"/>
      <c r="O4" s="85"/>
      <c r="P4" s="86"/>
      <c r="Q4" s="18" t="s">
        <v>9</v>
      </c>
      <c r="R4" s="64" t="s">
        <v>10</v>
      </c>
      <c r="S4" s="64" t="s">
        <v>11</v>
      </c>
      <c r="T4" s="67" t="s">
        <v>12</v>
      </c>
      <c r="U4" s="70" t="s">
        <v>13</v>
      </c>
      <c r="V4" s="73" t="s">
        <v>10</v>
      </c>
      <c r="W4" s="67" t="s">
        <v>11</v>
      </c>
      <c r="X4" s="76" t="s">
        <v>12</v>
      </c>
      <c r="Y4" s="29"/>
    </row>
    <row r="5" spans="1:25" s="2" customFormat="1" ht="13.5" customHeight="1" x14ac:dyDescent="0.15">
      <c r="A5" s="98"/>
      <c r="B5" s="51"/>
      <c r="C5" s="98"/>
      <c r="D5" s="98"/>
      <c r="E5" s="23"/>
      <c r="F5" s="22"/>
      <c r="G5" s="8" t="s">
        <v>14</v>
      </c>
      <c r="H5" s="9"/>
      <c r="I5" s="9"/>
      <c r="J5" s="9"/>
      <c r="K5" s="9"/>
      <c r="L5" s="9"/>
      <c r="M5" s="87" t="s">
        <v>15</v>
      </c>
      <c r="N5" s="82"/>
      <c r="O5" s="23"/>
      <c r="P5" s="22"/>
      <c r="Q5" s="79" t="s">
        <v>16</v>
      </c>
      <c r="R5" s="65"/>
      <c r="S5" s="65"/>
      <c r="T5" s="68"/>
      <c r="U5" s="71"/>
      <c r="V5" s="74"/>
      <c r="W5" s="68"/>
      <c r="X5" s="77"/>
      <c r="Y5" s="29"/>
    </row>
    <row r="6" spans="1:25" s="2" customFormat="1" ht="12" customHeight="1" x14ac:dyDescent="0.15">
      <c r="A6" s="98"/>
      <c r="B6" s="51"/>
      <c r="C6" s="98"/>
      <c r="D6" s="98"/>
      <c r="E6" s="23"/>
      <c r="F6" s="90" t="s">
        <v>17</v>
      </c>
      <c r="G6" s="23"/>
      <c r="H6" s="6" t="s">
        <v>18</v>
      </c>
      <c r="I6" s="34"/>
      <c r="J6" s="34"/>
      <c r="K6" s="34"/>
      <c r="L6" s="35"/>
      <c r="M6" s="88"/>
      <c r="N6" s="82"/>
      <c r="O6" s="23"/>
      <c r="P6" s="90" t="s">
        <v>17</v>
      </c>
      <c r="Q6" s="80"/>
      <c r="R6" s="66"/>
      <c r="S6" s="66"/>
      <c r="T6" s="69"/>
      <c r="U6" s="72"/>
      <c r="V6" s="75"/>
      <c r="W6" s="69"/>
      <c r="X6" s="78"/>
      <c r="Y6" s="29"/>
    </row>
    <row r="7" spans="1:25" s="2" customFormat="1" ht="12" customHeight="1" x14ac:dyDescent="0.15">
      <c r="A7" s="98"/>
      <c r="B7" s="51"/>
      <c r="C7" s="98"/>
      <c r="D7" s="98"/>
      <c r="E7" s="23"/>
      <c r="F7" s="91"/>
      <c r="G7" s="23"/>
      <c r="H7" s="41" t="s">
        <v>19</v>
      </c>
      <c r="I7" s="93" t="s">
        <v>20</v>
      </c>
      <c r="J7" s="94"/>
      <c r="K7" s="95"/>
      <c r="L7" s="96" t="s">
        <v>2</v>
      </c>
      <c r="M7" s="88"/>
      <c r="N7" s="82"/>
      <c r="O7" s="23"/>
      <c r="P7" s="91"/>
      <c r="Q7" s="13" t="s">
        <v>21</v>
      </c>
      <c r="R7" s="14" t="s">
        <v>21</v>
      </c>
      <c r="S7" s="14" t="s">
        <v>21</v>
      </c>
      <c r="T7" s="15" t="s">
        <v>21</v>
      </c>
      <c r="U7" s="16" t="s">
        <v>21</v>
      </c>
      <c r="V7" s="20" t="s">
        <v>21</v>
      </c>
      <c r="W7" s="15" t="s">
        <v>21</v>
      </c>
      <c r="X7" s="16" t="s">
        <v>21</v>
      </c>
      <c r="Y7" s="30" t="s">
        <v>21</v>
      </c>
    </row>
    <row r="8" spans="1:25" s="2" customFormat="1" ht="12.75" customHeight="1" thickBot="1" x14ac:dyDescent="0.2">
      <c r="A8" s="99"/>
      <c r="B8" s="52"/>
      <c r="C8" s="99"/>
      <c r="D8" s="99"/>
      <c r="E8" s="5"/>
      <c r="F8" s="92"/>
      <c r="G8" s="5"/>
      <c r="H8" s="7"/>
      <c r="I8" s="43" t="s">
        <v>22</v>
      </c>
      <c r="J8" s="43" t="s">
        <v>23</v>
      </c>
      <c r="K8" s="43" t="s">
        <v>24</v>
      </c>
      <c r="L8" s="97"/>
      <c r="M8" s="89"/>
      <c r="N8" s="83"/>
      <c r="O8" s="5"/>
      <c r="P8" s="92"/>
      <c r="Q8" s="10" t="s">
        <v>25</v>
      </c>
      <c r="R8" s="11" t="s">
        <v>25</v>
      </c>
      <c r="S8" s="11" t="s">
        <v>25</v>
      </c>
      <c r="T8" s="12" t="s">
        <v>25</v>
      </c>
      <c r="U8" s="17" t="s">
        <v>25</v>
      </c>
      <c r="V8" s="19" t="s">
        <v>25</v>
      </c>
      <c r="W8" s="12" t="s">
        <v>25</v>
      </c>
      <c r="X8" s="21" t="s">
        <v>25</v>
      </c>
      <c r="Y8" s="31" t="s">
        <v>25</v>
      </c>
    </row>
    <row r="9" spans="1:25" s="2" customFormat="1" ht="18" customHeight="1" x14ac:dyDescent="0.15">
      <c r="A9" s="46">
        <v>1</v>
      </c>
      <c r="B9" s="103" t="s">
        <v>30</v>
      </c>
      <c r="C9" s="104" t="s">
        <v>31</v>
      </c>
      <c r="D9" s="105" t="s">
        <v>32</v>
      </c>
      <c r="E9" s="106">
        <v>8000.0789999999997</v>
      </c>
      <c r="F9" s="107">
        <v>7200.1149999999998</v>
      </c>
      <c r="G9" s="108">
        <v>0.155</v>
      </c>
      <c r="H9" s="109">
        <f>SUM(I9:L10)</f>
        <v>1.3950000000000001E-2</v>
      </c>
      <c r="I9" s="109"/>
      <c r="J9" s="109"/>
      <c r="K9" s="109"/>
      <c r="L9" s="109">
        <f>0.155*0.9/10</f>
        <v>1.3950000000000001E-2</v>
      </c>
      <c r="M9" s="109">
        <v>474.18400000000003</v>
      </c>
      <c r="N9" s="110">
        <v>0</v>
      </c>
      <c r="O9" s="44">
        <f>+(+E9+G9)-(M9+N9)</f>
        <v>7526.0499999999993</v>
      </c>
      <c r="P9" s="107">
        <v>6773.4449999999997</v>
      </c>
      <c r="Q9" s="119">
        <v>8</v>
      </c>
      <c r="R9" s="120">
        <v>0</v>
      </c>
      <c r="S9" s="120">
        <v>0</v>
      </c>
      <c r="T9" s="121">
        <v>0</v>
      </c>
      <c r="U9" s="120">
        <v>0</v>
      </c>
      <c r="V9" s="122">
        <v>0</v>
      </c>
      <c r="W9" s="121">
        <v>0</v>
      </c>
      <c r="X9" s="123">
        <v>0</v>
      </c>
      <c r="Y9" s="32" t="s">
        <v>21</v>
      </c>
    </row>
    <row r="10" spans="1:25" s="2" customFormat="1" ht="18" customHeight="1" thickBot="1" x14ac:dyDescent="0.2">
      <c r="A10" s="47"/>
      <c r="B10" s="111"/>
      <c r="C10" s="112"/>
      <c r="D10" s="113"/>
      <c r="E10" s="114"/>
      <c r="F10" s="115"/>
      <c r="G10" s="116"/>
      <c r="H10" s="117"/>
      <c r="I10" s="117"/>
      <c r="J10" s="117"/>
      <c r="K10" s="117"/>
      <c r="L10" s="117"/>
      <c r="M10" s="117"/>
      <c r="N10" s="118"/>
      <c r="O10" s="45"/>
      <c r="P10" s="115"/>
      <c r="Q10" s="124">
        <v>623.74</v>
      </c>
      <c r="R10" s="125">
        <v>0</v>
      </c>
      <c r="S10" s="125">
        <v>0</v>
      </c>
      <c r="T10" s="126">
        <v>0</v>
      </c>
      <c r="U10" s="125">
        <v>0</v>
      </c>
      <c r="V10" s="127">
        <v>0</v>
      </c>
      <c r="W10" s="126">
        <v>0</v>
      </c>
      <c r="X10" s="128">
        <v>0</v>
      </c>
      <c r="Y10" s="33" t="s">
        <v>25</v>
      </c>
    </row>
    <row r="11" spans="1:25" s="3" customFormat="1" ht="20.100000000000001" customHeight="1" x14ac:dyDescent="0.15">
      <c r="A11" s="46" t="s">
        <v>29</v>
      </c>
      <c r="B11" s="46">
        <v>1</v>
      </c>
      <c r="C11" s="57"/>
      <c r="D11" s="59"/>
      <c r="E11" s="44">
        <f>SUM(E9:E10)</f>
        <v>8000.0789999999997</v>
      </c>
      <c r="F11" s="48">
        <f>SUM(F9:F10)</f>
        <v>7200.1149999999998</v>
      </c>
      <c r="G11" s="44">
        <f>SUM(G9:G10)</f>
        <v>0.155</v>
      </c>
      <c r="H11" s="53">
        <f>SUM(H9:H10)</f>
        <v>1.3950000000000001E-2</v>
      </c>
      <c r="I11" s="53">
        <f>SUM(I9:I10)</f>
        <v>0</v>
      </c>
      <c r="J11" s="53">
        <f>SUM(J9:J10)</f>
        <v>0</v>
      </c>
      <c r="K11" s="53">
        <f>SUM(K9:K10)</f>
        <v>0</v>
      </c>
      <c r="L11" s="53">
        <f>SUM(L9:L10)</f>
        <v>1.3950000000000001E-2</v>
      </c>
      <c r="M11" s="53">
        <f>SUM(M9:M10)</f>
        <v>474.18400000000003</v>
      </c>
      <c r="N11" s="55">
        <f>SUM(N9:N10)</f>
        <v>0</v>
      </c>
      <c r="O11" s="44">
        <f>SUM(O9:O10)</f>
        <v>7526.0499999999993</v>
      </c>
      <c r="P11" s="48">
        <f>SUM(P9:P10)</f>
        <v>6773.4449999999997</v>
      </c>
      <c r="Q11" s="24">
        <f>SUMIF($Y$9:$Y$10,$Y$7,Q9:Q10)</f>
        <v>8</v>
      </c>
      <c r="R11" s="25">
        <f>SUMIF($Y$9:$Y$10,$Y$7,R9:R10)</f>
        <v>0</v>
      </c>
      <c r="S11" s="25">
        <f>SUMIF($Y$9:$Y$10,$Y$7,S9:S10)</f>
        <v>0</v>
      </c>
      <c r="T11" s="26">
        <f>SUMIF($Y$9:$Y$10,$Y$7,T9:T10)</f>
        <v>0</v>
      </c>
      <c r="U11" s="25">
        <f>SUMIF($Y$9:$Y$10,$Y$7,U9:U10)</f>
        <v>0</v>
      </c>
      <c r="V11" s="24">
        <f>SUMIF($Y$9:$Y$10,$Y$7,V9:V10)</f>
        <v>0</v>
      </c>
      <c r="W11" s="26">
        <f>SUMIF($Y$9:$Y$10,$Y$7,W9:W10)</f>
        <v>0</v>
      </c>
      <c r="X11" s="27">
        <f>SUMIF($Y$9:$Y$10,$Y$7,X9:X10)</f>
        <v>0</v>
      </c>
      <c r="Y11" s="32" t="s">
        <v>21</v>
      </c>
    </row>
    <row r="12" spans="1:25" s="3" customFormat="1" ht="20.100000000000001" customHeight="1" thickBot="1" x14ac:dyDescent="0.2">
      <c r="A12" s="47"/>
      <c r="B12" s="47"/>
      <c r="C12" s="58"/>
      <c r="D12" s="60"/>
      <c r="E12" s="45"/>
      <c r="F12" s="49"/>
      <c r="G12" s="45"/>
      <c r="H12" s="54"/>
      <c r="I12" s="54"/>
      <c r="J12" s="54"/>
      <c r="K12" s="54"/>
      <c r="L12" s="54"/>
      <c r="M12" s="54"/>
      <c r="N12" s="56"/>
      <c r="O12" s="45"/>
      <c r="P12" s="49"/>
      <c r="Q12" s="37">
        <f>SUMIF($Y$9:$Y$10,$Y$8,Q9:Q10)</f>
        <v>623.74</v>
      </c>
      <c r="R12" s="38">
        <f>SUMIF($Y$9:$Y$10,$Y$8,R9:R10)</f>
        <v>0</v>
      </c>
      <c r="S12" s="38">
        <f>SUMIF($Y$9:$Y$10,$Y$8,S9:S10)</f>
        <v>0</v>
      </c>
      <c r="T12" s="39">
        <f>SUMIF($Y$9:$Y$10,$Y$8,T9:T10)</f>
        <v>0</v>
      </c>
      <c r="U12" s="38">
        <f>SUMIF($Y$9:$Y$10,$Y$8,U9:U10)</f>
        <v>0</v>
      </c>
      <c r="V12" s="37">
        <f>SUMIF($Y$9:$Y$10,$Y$8,V9:V10)</f>
        <v>0</v>
      </c>
      <c r="W12" s="39">
        <f>SUMIF($Y$9:$Y$10,$Y$8,W9:W10)</f>
        <v>0</v>
      </c>
      <c r="X12" s="40">
        <f>SUMIF($Y$9:$Y$10,$Y$8,X9:X10)</f>
        <v>0</v>
      </c>
      <c r="Y12" s="33" t="s">
        <v>25</v>
      </c>
    </row>
    <row r="13" spans="1:25" x14ac:dyDescent="0.15">
      <c r="O13" s="36"/>
    </row>
  </sheetData>
  <mergeCells count="55">
    <mergeCell ref="N11:N12"/>
    <mergeCell ref="O11:O12"/>
    <mergeCell ref="P11:P12"/>
    <mergeCell ref="H11:H12"/>
    <mergeCell ref="I11:I12"/>
    <mergeCell ref="J11:J12"/>
    <mergeCell ref="K11:K12"/>
    <mergeCell ref="L11:L12"/>
    <mergeCell ref="M11:M12"/>
    <mergeCell ref="A11:A12"/>
    <mergeCell ref="B11:B12"/>
    <mergeCell ref="C11:C12"/>
    <mergeCell ref="D11:D12"/>
    <mergeCell ref="E11:E12"/>
    <mergeCell ref="F11:F12"/>
    <mergeCell ref="G11:G12"/>
    <mergeCell ref="M9:M10"/>
    <mergeCell ref="N9:N10"/>
    <mergeCell ref="O9:O10"/>
    <mergeCell ref="P9:P10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A3:A8"/>
    <mergeCell ref="B3:B8"/>
    <mergeCell ref="C3:C8"/>
    <mergeCell ref="D3:D8"/>
    <mergeCell ref="E3:F4"/>
    <mergeCell ref="G3:M4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V4:V6"/>
    <mergeCell ref="W4:W6"/>
  </mergeCells>
  <phoneticPr fontId="1"/>
  <pageMargins left="0.51181102362204722" right="0.31496062992125984" top="0.55118110236220474" bottom="0.55118110236220474" header="0.31496062992125984" footer="0.31496062992125984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6" ma:contentTypeDescription="新しいドキュメントを作成します。" ma:contentTypeScope="" ma:versionID="59ac1b125dc119e97e76dbff14be380d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955ceb6c2812e1aedd963f1757445b32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A9A637-172A-4C28-A125-B37C43EC7E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35957-D670-487A-8A4E-AD8FD6821A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DD7AC1-2B80-4425-8B62-84356C87D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個別表（013南海トラフ巨大地震に備えた亜炭鉱跡対策事業基金）</vt:lpstr>
      <vt:lpstr>'個別表（013南海トラフ巨大地震に備えた亜炭鉱跡対策事業基金）'!Print_Area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宮本 重義（行革本部事務局）</dc:creator>
  <cp:keywords/>
  <dc:description/>
  <cp:lastModifiedBy>Windows ユーザー</cp:lastModifiedBy>
  <cp:revision/>
  <cp:lastPrinted>2022-08-05T06:54:42Z</cp:lastPrinted>
  <dcterms:created xsi:type="dcterms:W3CDTF">2010-08-24T08:00:05Z</dcterms:created>
  <dcterms:modified xsi:type="dcterms:W3CDTF">2022-09-07T09:37:41Z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</Properties>
</file>