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CC68C22-8E2A-421F-9564-8FC4DC655765}" xr6:coauthVersionLast="47" xr6:coauthVersionMax="47" xr10:uidLastSave="{00000000-0000-0000-0000-000000000000}"/>
  <bookViews>
    <workbookView xWindow="28680" yWindow="-120" windowWidth="29040" windowHeight="15840" xr2:uid="{C734CB82-FB6C-43DC-A8BA-1C7F6D96DD8D}"/>
  </bookViews>
  <sheets>
    <sheet name="個別表" sheetId="1" r:id="rId1"/>
  </sheets>
  <definedNames>
    <definedName name="_xlnm._FilterDatabase" localSheetId="0" hidden="1">個別表!$A$1:$Y$16</definedName>
    <definedName name="_xlnm.Print_Area" localSheetId="0">個別表!$A$1:$X$16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1" i="1"/>
  <c r="H9" i="1"/>
  <c r="U15" i="1" l="1"/>
  <c r="E15" i="1"/>
  <c r="O13" i="1"/>
  <c r="O11" i="1"/>
  <c r="O9" i="1"/>
  <c r="O15" i="1" s="1"/>
  <c r="X16" i="1"/>
  <c r="W16" i="1"/>
  <c r="V16" i="1"/>
  <c r="U16" i="1"/>
  <c r="T16" i="1"/>
  <c r="S16" i="1"/>
  <c r="R16" i="1"/>
  <c r="Q16" i="1"/>
  <c r="X15" i="1"/>
  <c r="W15" i="1"/>
  <c r="V15" i="1"/>
  <c r="T15" i="1"/>
  <c r="S15" i="1"/>
  <c r="R15" i="1"/>
  <c r="Q15" i="1"/>
  <c r="P15" i="1"/>
  <c r="N15" i="1"/>
  <c r="M15" i="1"/>
  <c r="L15" i="1"/>
  <c r="K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<sst xmlns="http://schemas.openxmlformats.org/spreadsheetml/2006/main" count="68" uniqueCount="39">
  <si>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</si>
  <si>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</si>
  <si>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</si>
  <si>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</si>
  <si>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</si>
  <si>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</si>
  <si>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</si>
  <si>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</si>
  <si>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</si>
  <si>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</si>
  <si>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</si>
  <si>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</si>
  <si>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</si>
  <si>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</si>
  <si>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</si>
  <si>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</si>
  <si>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</si>
  <si>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</si>
  <si>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</si>
  <si>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</si>
  <si>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</si>
  <si>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</si>
  <si>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</si>
  <si>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</si>
  <si>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</si>
  <si>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</si>
  <si>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</si>
  <si>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</si>
  <si>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</si>
  <si>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おおい町</t>
    <rPh sb="3" eb="4">
      <t>マチ</t>
    </rPh>
    <phoneticPr fontId="3"/>
  </si>
  <si>
    <t>大飯町公共用施設維持基金</t>
    <rPh sb="0" eb="2">
      <t>オオイ</t>
    </rPh>
    <rPh sb="2" eb="3">
      <t>マチ</t>
    </rPh>
    <rPh sb="3" eb="6">
      <t>コウキョウヨウ</t>
    </rPh>
    <rPh sb="6" eb="8">
      <t>シセツ</t>
    </rPh>
    <rPh sb="8" eb="10">
      <t>イジ</t>
    </rPh>
    <rPh sb="10" eb="12">
      <t>キキン</t>
    </rPh>
    <phoneticPr fontId="3"/>
  </si>
  <si>
    <t>複合型交流施設</t>
    <rPh sb="0" eb="3">
      <t>フクゴウガタ</t>
    </rPh>
    <rPh sb="3" eb="5">
      <t>コウリュウ</t>
    </rPh>
    <rPh sb="5" eb="7">
      <t>シセツ</t>
    </rPh>
    <phoneticPr fontId="3"/>
  </si>
  <si>
    <t>上関町</t>
    <rPh sb="0" eb="2">
      <t>カミノセキ</t>
    </rPh>
    <rPh sb="2" eb="3">
      <t>マチ</t>
    </rPh>
    <phoneticPr fontId="3"/>
  </si>
  <si>
    <t>上関町原子力発電施設等立地地域特別交付金維持運営基金</t>
    <rPh sb="0" eb="3">
      <t>カミノセキチョウ</t>
    </rPh>
    <rPh sb="3" eb="6">
      <t>ゲンシリョク</t>
    </rPh>
    <rPh sb="6" eb="8">
      <t>ハツデン</t>
    </rPh>
    <rPh sb="8" eb="10">
      <t>シセツ</t>
    </rPh>
    <rPh sb="10" eb="11">
      <t>トウ</t>
    </rPh>
    <rPh sb="11" eb="13">
      <t>リッチ</t>
    </rPh>
    <rPh sb="13" eb="15">
      <t>チイキ</t>
    </rPh>
    <rPh sb="15" eb="17">
      <t>トクベツ</t>
    </rPh>
    <rPh sb="17" eb="20">
      <t>コウフキン</t>
    </rPh>
    <rPh sb="20" eb="22">
      <t>イジ</t>
    </rPh>
    <rPh sb="22" eb="24">
      <t>ウンエイ</t>
    </rPh>
    <rPh sb="24" eb="26">
      <t>キキン</t>
    </rPh>
    <phoneticPr fontId="3"/>
  </si>
  <si>
    <t>上関町・海のふるさと交流拠点施設維持運営事業</t>
  </si>
  <si>
    <t>上関海峡温泉施設維持補修基金</t>
    <rPh sb="0" eb="2">
      <t>カミノセキ</t>
    </rPh>
    <rPh sb="2" eb="4">
      <t>カイキョウ</t>
    </rPh>
    <rPh sb="4" eb="6">
      <t>オンセン</t>
    </rPh>
    <rPh sb="6" eb="8">
      <t>シセツ</t>
    </rPh>
    <rPh sb="8" eb="10">
      <t>イジ</t>
    </rPh>
    <rPh sb="10" eb="12">
      <t>ホシュウ</t>
    </rPh>
    <rPh sb="12" eb="14">
      <t>キキン</t>
    </rPh>
    <phoneticPr fontId="3"/>
  </si>
  <si>
    <t>上関町・海のふるさと交流拠点施設維持補修事業</t>
  </si>
  <si>
    <t>計</t>
    <rPh sb="0" eb="1">
      <t>ケイ</t>
    </rPh>
    <phoneticPr fontId="2"/>
  </si>
  <si>
    <t>【個別表】令和５年度基金造成団体別基金執行状況表（005原子力発電施設等立地地域特別交付金基金（原子力発電施設等立地地域特別交付金））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</si>
</sst>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00"/>
    <numFmt numFmtId="177" formatCode="\(#,##0\);\(* \-#,##0\);\(* \ &quot;-&quot;\ \);@\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0" fillId="2" borderId="18" xfId="0" applyFill="1" applyBorder="1">
      <alignment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177" fontId="6" fillId="0" borderId="3" xfId="0" applyNumberFormat="1" applyFont="1" applyFill="1" applyBorder="1" applyAlignment="1">
      <alignment horizontal="right" vertical="center"/>
    </xf>
    <xf numFmtId="177" fontId="6" fillId="0" borderId="48" xfId="0" applyNumberFormat="1" applyFont="1" applyFill="1" applyBorder="1" applyAlignment="1">
      <alignment horizontal="right" vertical="center"/>
    </xf>
    <xf numFmtId="177" fontId="6" fillId="0" borderId="47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41" fontId="6" fillId="0" borderId="39" xfId="0" applyNumberFormat="1" applyFont="1" applyFill="1" applyBorder="1" applyAlignment="1">
      <alignment horizontal="right" vertical="center"/>
    </xf>
    <xf numFmtId="41" fontId="6" fillId="0" borderId="41" xfId="0" applyNumberFormat="1" applyFont="1" applyFill="1" applyBorder="1" applyAlignment="1">
      <alignment horizontal="right" vertical="center"/>
    </xf>
    <xf numFmtId="41" fontId="6" fillId="0" borderId="42" xfId="0" applyNumberFormat="1" applyFont="1" applyFill="1" applyBorder="1" applyAlignment="1">
      <alignment horizontal="right" vertical="center"/>
    </xf>
    <xf numFmtId="41" fontId="6" fillId="0" borderId="44" xfId="0" applyNumberFormat="1" applyFon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0" xfId="0" applyNumberFormat="1" applyFill="1" applyBorder="1" applyAlignment="1">
      <alignment horizontal="right" vertical="center"/>
    </xf>
    <xf numFmtId="41" fontId="6" fillId="0" borderId="47" xfId="0" applyNumberFormat="1" applyFont="1" applyFill="1" applyBorder="1" applyAlignment="1">
      <alignment horizontal="right" vertical="center"/>
    </xf>
    <xf numFmtId="41" fontId="0" fillId="0" borderId="42" xfId="0" applyNumberForma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left" vertical="center"/>
    </xf>
    <xf numFmtId="41" fontId="6" fillId="0" borderId="45" xfId="0" applyNumberFormat="1" applyFont="1" applyFill="1" applyBorder="1" applyAlignment="1">
      <alignment horizontal="right" vertical="center"/>
    </xf>
    <xf numFmtId="41" fontId="0" fillId="0" borderId="43" xfId="0" applyNumberForma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center" vertical="center"/>
    </xf>
    <xf numFmtId="41" fontId="6" fillId="0" borderId="40" xfId="0" applyNumberFormat="1" applyFont="1" applyFill="1" applyBorder="1" applyAlignment="1">
      <alignment horizontal="center" vertical="center"/>
    </xf>
    <xf numFmtId="41" fontId="6" fillId="0" borderId="45" xfId="0" applyNumberFormat="1" applyFont="1" applyFill="1" applyBorder="1">
      <alignment vertical="center"/>
    </xf>
    <xf numFmtId="41" fontId="0" fillId="0" borderId="43" xfId="0" applyNumberFormat="1" applyFill="1" applyBorder="1">
      <alignment vertical="center"/>
    </xf>
    <xf numFmtId="41" fontId="6" fillId="0" borderId="42" xfId="0" applyNumberFormat="1" applyFont="1" applyFill="1" applyBorder="1" applyAlignment="1">
      <alignment horizontal="right" vertical="center"/>
    </xf>
    <xf numFmtId="41" fontId="19" fillId="0" borderId="46" xfId="0" applyNumberFormat="1" applyFont="1" applyBorder="1" applyAlignment="1">
      <alignment horizontal="right" vertical="center"/>
    </xf>
    <xf numFmtId="41" fontId="0" fillId="0" borderId="40" xfId="0" applyNumberFormat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6" fillId="0" borderId="38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3" fillId="2" borderId="24" xfId="0" applyFont="1" applyFill="1" applyBorder="1">
      <alignment vertical="center"/>
    </xf>
    <xf numFmtId="0" fontId="10" fillId="2" borderId="16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8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6" fillId="4" borderId="47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8" xfId="0" applyNumberFormat="1" applyFont="1" applyFill="1" applyBorder="1" applyAlignment="1">
      <alignment horizontal="right" vertical="center"/>
    </xf>
    <xf numFmtId="177" fontId="6" fillId="4" borderId="47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41" fontId="0" fillId="4" borderId="43" xfId="0" applyNumberFormat="1" applyFill="1" applyBorder="1" applyAlignment="1">
      <alignment horizontal="right" vertical="center"/>
    </xf>
    <xf numFmtId="41" fontId="0" fillId="4" borderId="40" xfId="0" applyNumberForma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  <xf numFmtId="41" fontId="0" fillId="4" borderId="49" xfId="0" applyNumberFormat="1" applyFill="1" applyBorder="1" applyAlignment="1">
      <alignment horizontal="right" vertical="center"/>
    </xf>
    <xf numFmtId="41" fontId="6" fillId="4" borderId="39" xfId="0" applyNumberFormat="1" applyFon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4" borderId="42" xfId="0" applyNumberFormat="1" applyFont="1" applyFill="1" applyBorder="1" applyAlignment="1">
      <alignment horizontal="right" vertical="center"/>
    </xf>
    <xf numFmtId="41" fontId="6" fillId="4" borderId="44" xfId="0" applyNumberFormat="1" applyFont="1" applyFill="1" applyBorder="1" applyAlignment="1">
      <alignment horizontal="right" vertical="center"/>
    </xf>
    <xf numFmtId="41" fontId="6" fillId="4" borderId="43" xfId="0" applyNumberFormat="1" applyFont="1" applyFill="1" applyBorder="1" applyAlignment="1">
      <alignment horizontal="right" vertical="center"/>
    </xf>
    <xf numFmtId="41" fontId="19" fillId="0" borderId="45" xfId="0" applyNumberFormat="1" applyFont="1" applyFill="1" applyBorder="1" applyAlignment="1">
      <alignment horizontal="right" vertical="center"/>
    </xf>
    <xf numFmtId="41" fontId="19" fillId="0" borderId="4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9FC1-5850-424B-A22F-0979CF0B4AB5}">
  <sheetPr>
    <tabColor rgb="FF00B0F0"/>
    <pageSetUpPr fitToPage="1"/>
  </sheetPr>
  <dimension ref="A1:Y16"/>
  <sheetViews>
    <sheetView tabSelected="1" view="pageBreakPreview" zoomScale="91" zoomScaleNormal="100" zoomScaleSheetLayoutView="85" workbookViewId="0">
      <selection activeCell="T11" sqref="T11"/>
    </sheetView>
  </sheetViews>
  <sheetFormatPr defaultColWidth="9" defaultRowHeight="13.2" x14ac:dyDescent="0.45"/>
  <cols>
    <col min="1" max="1" width="4.09765625" style="2" customWidth="1"/>
    <col min="2" max="2" width="7.8984375" style="2" customWidth="1"/>
    <col min="3" max="3" width="17.69921875" style="2" customWidth="1"/>
    <col min="4" max="4" width="33" style="2" customWidth="1"/>
    <col min="5" max="6" width="9.59765625" style="2" customWidth="1"/>
    <col min="7" max="7" width="9" style="2" customWidth="1"/>
    <col min="8" max="8" width="8.3984375" style="2" customWidth="1"/>
    <col min="9" max="11" width="9" style="2" customWidth="1"/>
    <col min="12" max="12" width="9.5" style="2" customWidth="1"/>
    <col min="13" max="13" width="9" style="2" customWidth="1"/>
    <col min="14" max="14" width="10.3984375" style="2" customWidth="1"/>
    <col min="15" max="15" width="14.09765625" style="2" customWidth="1"/>
    <col min="16" max="16" width="9.5" style="2" customWidth="1"/>
    <col min="17" max="24" width="8" style="2" customWidth="1"/>
    <col min="25" max="25" width="9" style="3"/>
    <col min="26" max="16384" width="9" style="2"/>
  </cols>
  <sheetData>
    <row r="1" spans="1:25" ht="20.25" customHeight="1" x14ac:dyDescent="0.45">
      <c r="A1" s="1" t="s">
        <v>38</v>
      </c>
      <c r="B1" s="1"/>
    </row>
    <row r="2" spans="1:25" ht="20.25" customHeight="1" thickBot="1" x14ac:dyDescent="0.55000000000000004">
      <c r="A2" s="1"/>
      <c r="B2" s="1"/>
      <c r="X2" s="4" t="s">
        <v>0</v>
      </c>
    </row>
    <row r="3" spans="1:25" s="6" customFormat="1" ht="12.75" customHeight="1" x14ac:dyDescent="0.45">
      <c r="A3" s="101" t="s">
        <v>1</v>
      </c>
      <c r="B3" s="101" t="s">
        <v>2</v>
      </c>
      <c r="C3" s="101" t="s">
        <v>3</v>
      </c>
      <c r="D3" s="101" t="s">
        <v>4</v>
      </c>
      <c r="E3" s="83" t="s">
        <v>5</v>
      </c>
      <c r="F3" s="84"/>
      <c r="G3" s="83" t="s">
        <v>6</v>
      </c>
      <c r="H3" s="106"/>
      <c r="I3" s="106"/>
      <c r="J3" s="106"/>
      <c r="K3" s="106"/>
      <c r="L3" s="106"/>
      <c r="M3" s="106"/>
      <c r="N3" s="80" t="s">
        <v>7</v>
      </c>
      <c r="O3" s="83" t="s">
        <v>8</v>
      </c>
      <c r="P3" s="84"/>
      <c r="Q3" s="83" t="s">
        <v>9</v>
      </c>
      <c r="R3" s="87"/>
      <c r="S3" s="87"/>
      <c r="T3" s="87"/>
      <c r="U3" s="87"/>
      <c r="V3" s="83" t="s">
        <v>10</v>
      </c>
      <c r="W3" s="87"/>
      <c r="X3" s="88"/>
      <c r="Y3" s="5"/>
    </row>
    <row r="4" spans="1:25" s="6" customFormat="1" ht="12" customHeight="1" x14ac:dyDescent="0.45">
      <c r="A4" s="102"/>
      <c r="B4" s="104"/>
      <c r="C4" s="102"/>
      <c r="D4" s="102"/>
      <c r="E4" s="85"/>
      <c r="F4" s="86"/>
      <c r="G4" s="107"/>
      <c r="H4" s="108"/>
      <c r="I4" s="108"/>
      <c r="J4" s="108"/>
      <c r="K4" s="108"/>
      <c r="L4" s="108"/>
      <c r="M4" s="108"/>
      <c r="N4" s="81"/>
      <c r="O4" s="85"/>
      <c r="P4" s="86"/>
      <c r="Q4" s="7" t="s">
        <v>11</v>
      </c>
      <c r="R4" s="89" t="s">
        <v>12</v>
      </c>
      <c r="S4" s="89" t="s">
        <v>13</v>
      </c>
      <c r="T4" s="92" t="s">
        <v>14</v>
      </c>
      <c r="U4" s="95" t="s">
        <v>15</v>
      </c>
      <c r="V4" s="98" t="s">
        <v>12</v>
      </c>
      <c r="W4" s="92" t="s">
        <v>13</v>
      </c>
      <c r="X4" s="64" t="s">
        <v>14</v>
      </c>
      <c r="Y4" s="5"/>
    </row>
    <row r="5" spans="1:25" s="6" customFormat="1" ht="13.5" customHeight="1" x14ac:dyDescent="0.45">
      <c r="A5" s="102"/>
      <c r="B5" s="104"/>
      <c r="C5" s="102"/>
      <c r="D5" s="102"/>
      <c r="E5" s="8"/>
      <c r="F5" s="9"/>
      <c r="G5" s="10" t="s">
        <v>16</v>
      </c>
      <c r="H5" s="11"/>
      <c r="I5" s="11"/>
      <c r="J5" s="11"/>
      <c r="K5" s="11"/>
      <c r="L5" s="11"/>
      <c r="M5" s="67" t="s">
        <v>17</v>
      </c>
      <c r="N5" s="81"/>
      <c r="O5" s="8"/>
      <c r="P5" s="9"/>
      <c r="Q5" s="70" t="s">
        <v>18</v>
      </c>
      <c r="R5" s="90"/>
      <c r="S5" s="90"/>
      <c r="T5" s="93"/>
      <c r="U5" s="96"/>
      <c r="V5" s="99"/>
      <c r="W5" s="93"/>
      <c r="X5" s="65"/>
      <c r="Y5" s="5"/>
    </row>
    <row r="6" spans="1:25" s="6" customFormat="1" ht="12" customHeight="1" x14ac:dyDescent="0.45">
      <c r="A6" s="102"/>
      <c r="B6" s="104"/>
      <c r="C6" s="102"/>
      <c r="D6" s="102"/>
      <c r="E6" s="8"/>
      <c r="F6" s="72" t="s">
        <v>19</v>
      </c>
      <c r="G6" s="8"/>
      <c r="H6" s="12" t="s">
        <v>20</v>
      </c>
      <c r="I6" s="13"/>
      <c r="J6" s="13"/>
      <c r="K6" s="13"/>
      <c r="L6" s="14"/>
      <c r="M6" s="68"/>
      <c r="N6" s="81"/>
      <c r="O6" s="8"/>
      <c r="P6" s="72" t="s">
        <v>19</v>
      </c>
      <c r="Q6" s="71"/>
      <c r="R6" s="91"/>
      <c r="S6" s="91"/>
      <c r="T6" s="94"/>
      <c r="U6" s="97"/>
      <c r="V6" s="100"/>
      <c r="W6" s="94"/>
      <c r="X6" s="66"/>
      <c r="Y6" s="5"/>
    </row>
    <row r="7" spans="1:25" s="6" customFormat="1" ht="12" customHeight="1" x14ac:dyDescent="0.45">
      <c r="A7" s="102"/>
      <c r="B7" s="104"/>
      <c r="C7" s="102"/>
      <c r="D7" s="102"/>
      <c r="E7" s="8"/>
      <c r="F7" s="73"/>
      <c r="G7" s="8"/>
      <c r="H7" s="15" t="s">
        <v>21</v>
      </c>
      <c r="I7" s="75" t="s">
        <v>22</v>
      </c>
      <c r="J7" s="76"/>
      <c r="K7" s="77"/>
      <c r="L7" s="78" t="s">
        <v>23</v>
      </c>
      <c r="M7" s="68"/>
      <c r="N7" s="81"/>
      <c r="O7" s="8"/>
      <c r="P7" s="73"/>
      <c r="Q7" s="16" t="s">
        <v>24</v>
      </c>
      <c r="R7" s="17" t="s">
        <v>24</v>
      </c>
      <c r="S7" s="17" t="s">
        <v>24</v>
      </c>
      <c r="T7" s="18" t="s">
        <v>24</v>
      </c>
      <c r="U7" s="19" t="s">
        <v>24</v>
      </c>
      <c r="V7" s="20" t="s">
        <v>24</v>
      </c>
      <c r="W7" s="18" t="s">
        <v>24</v>
      </c>
      <c r="X7" s="19" t="s">
        <v>24</v>
      </c>
      <c r="Y7" s="21" t="s">
        <v>24</v>
      </c>
    </row>
    <row r="8" spans="1:25" s="6" customFormat="1" ht="12.75" customHeight="1" thickBot="1" x14ac:dyDescent="0.5">
      <c r="A8" s="103"/>
      <c r="B8" s="105"/>
      <c r="C8" s="103"/>
      <c r="D8" s="103"/>
      <c r="E8" s="22"/>
      <c r="F8" s="74"/>
      <c r="G8" s="22"/>
      <c r="H8" s="23"/>
      <c r="I8" s="24" t="s">
        <v>25</v>
      </c>
      <c r="J8" s="24" t="s">
        <v>26</v>
      </c>
      <c r="K8" s="24" t="s">
        <v>27</v>
      </c>
      <c r="L8" s="79"/>
      <c r="M8" s="69"/>
      <c r="N8" s="82"/>
      <c r="O8" s="22"/>
      <c r="P8" s="74"/>
      <c r="Q8" s="25" t="s">
        <v>28</v>
      </c>
      <c r="R8" s="26" t="s">
        <v>28</v>
      </c>
      <c r="S8" s="26" t="s">
        <v>28</v>
      </c>
      <c r="T8" s="27" t="s">
        <v>28</v>
      </c>
      <c r="U8" s="28" t="s">
        <v>28</v>
      </c>
      <c r="V8" s="29" t="s">
        <v>28</v>
      </c>
      <c r="W8" s="27" t="s">
        <v>28</v>
      </c>
      <c r="X8" s="30" t="s">
        <v>28</v>
      </c>
      <c r="Y8" s="31" t="s">
        <v>28</v>
      </c>
    </row>
    <row r="9" spans="1:25" s="6" customFormat="1" ht="18" customHeight="1" x14ac:dyDescent="0.45">
      <c r="A9" s="47">
        <v>1</v>
      </c>
      <c r="B9" s="49" t="s">
        <v>29</v>
      </c>
      <c r="C9" s="62" t="s">
        <v>30</v>
      </c>
      <c r="D9" s="51" t="s">
        <v>31</v>
      </c>
      <c r="E9" s="53">
        <v>216.78555600000001</v>
      </c>
      <c r="F9" s="43">
        <v>216.78555600000001</v>
      </c>
      <c r="G9" s="53">
        <v>0.108108</v>
      </c>
      <c r="H9" s="126">
        <f>L9</f>
        <v>0.108108</v>
      </c>
      <c r="I9" s="45">
        <v>0</v>
      </c>
      <c r="J9" s="45">
        <v>0</v>
      </c>
      <c r="K9" s="45">
        <v>0</v>
      </c>
      <c r="L9" s="126">
        <v>0.108108</v>
      </c>
      <c r="M9" s="45">
        <v>0</v>
      </c>
      <c r="N9" s="57">
        <v>0</v>
      </c>
      <c r="O9" s="109">
        <f>+(+E9+G9)-(M9+N9)</f>
        <v>216.893664</v>
      </c>
      <c r="P9" s="60">
        <v>216.893664</v>
      </c>
      <c r="Q9" s="35">
        <v>0</v>
      </c>
      <c r="R9" s="36">
        <v>0</v>
      </c>
      <c r="S9" s="36">
        <v>0</v>
      </c>
      <c r="T9" s="37">
        <v>0</v>
      </c>
      <c r="U9" s="36">
        <v>0</v>
      </c>
      <c r="V9" s="35">
        <v>0</v>
      </c>
      <c r="W9" s="37">
        <v>0</v>
      </c>
      <c r="X9" s="38">
        <v>0</v>
      </c>
      <c r="Y9" s="32" t="s">
        <v>24</v>
      </c>
    </row>
    <row r="10" spans="1:25" s="6" customFormat="1" ht="18" customHeight="1" thickBot="1" x14ac:dyDescent="0.5">
      <c r="A10" s="48"/>
      <c r="B10" s="50"/>
      <c r="C10" s="63"/>
      <c r="D10" s="52"/>
      <c r="E10" s="54"/>
      <c r="F10" s="44"/>
      <c r="G10" s="54"/>
      <c r="H10" s="54"/>
      <c r="I10" s="46"/>
      <c r="J10" s="46"/>
      <c r="K10" s="46"/>
      <c r="L10" s="54"/>
      <c r="M10" s="46"/>
      <c r="N10" s="58"/>
      <c r="O10" s="117"/>
      <c r="P10" s="61"/>
      <c r="Q10" s="39">
        <v>0</v>
      </c>
      <c r="R10" s="40">
        <v>0</v>
      </c>
      <c r="S10" s="40">
        <v>0</v>
      </c>
      <c r="T10" s="41">
        <v>0</v>
      </c>
      <c r="U10" s="40">
        <v>0</v>
      </c>
      <c r="V10" s="39">
        <v>0</v>
      </c>
      <c r="W10" s="41">
        <v>0</v>
      </c>
      <c r="X10" s="42">
        <v>0</v>
      </c>
      <c r="Y10" s="33" t="s">
        <v>28</v>
      </c>
    </row>
    <row r="11" spans="1:25" s="6" customFormat="1" ht="18" customHeight="1" x14ac:dyDescent="0.45">
      <c r="A11" s="47">
        <v>2</v>
      </c>
      <c r="B11" s="49" t="s">
        <v>32</v>
      </c>
      <c r="C11" s="62" t="s">
        <v>33</v>
      </c>
      <c r="D11" s="51" t="s">
        <v>34</v>
      </c>
      <c r="E11" s="53">
        <v>289.84884799999998</v>
      </c>
      <c r="F11" s="43">
        <v>289.84884799999998</v>
      </c>
      <c r="G11" s="53">
        <v>5.7959999999999999E-3</v>
      </c>
      <c r="H11" s="126">
        <f t="shared" ref="H11" si="0">L11</f>
        <v>5.7959999999999999E-3</v>
      </c>
      <c r="I11" s="45">
        <v>0</v>
      </c>
      <c r="J11" s="45">
        <v>0</v>
      </c>
      <c r="K11" s="45">
        <v>0</v>
      </c>
      <c r="L11" s="126">
        <v>5.7959999999999999E-3</v>
      </c>
      <c r="M11" s="55">
        <v>18.5</v>
      </c>
      <c r="N11" s="57">
        <v>0</v>
      </c>
      <c r="O11" s="109">
        <f>+(+E11+G11)-(M11+N11)</f>
        <v>271.35464399999995</v>
      </c>
      <c r="P11" s="60">
        <v>271.35464400000001</v>
      </c>
      <c r="Q11" s="35">
        <v>0</v>
      </c>
      <c r="R11" s="36">
        <v>0</v>
      </c>
      <c r="S11" s="36">
        <v>0</v>
      </c>
      <c r="T11" s="37">
        <v>0</v>
      </c>
      <c r="U11" s="36">
        <v>1</v>
      </c>
      <c r="V11" s="35">
        <v>0</v>
      </c>
      <c r="W11" s="37">
        <v>0</v>
      </c>
      <c r="X11" s="38">
        <v>0</v>
      </c>
      <c r="Y11" s="32" t="s">
        <v>24</v>
      </c>
    </row>
    <row r="12" spans="1:25" s="6" customFormat="1" ht="18" customHeight="1" thickBot="1" x14ac:dyDescent="0.5">
      <c r="A12" s="48"/>
      <c r="B12" s="50"/>
      <c r="C12" s="63"/>
      <c r="D12" s="52"/>
      <c r="E12" s="54"/>
      <c r="F12" s="44"/>
      <c r="G12" s="54"/>
      <c r="H12" s="54"/>
      <c r="I12" s="59"/>
      <c r="J12" s="59"/>
      <c r="K12" s="59"/>
      <c r="L12" s="54"/>
      <c r="M12" s="56"/>
      <c r="N12" s="58"/>
      <c r="O12" s="125"/>
      <c r="P12" s="61"/>
      <c r="Q12" s="39">
        <v>0</v>
      </c>
      <c r="R12" s="40">
        <v>0</v>
      </c>
      <c r="S12" s="40">
        <v>0</v>
      </c>
      <c r="T12" s="41">
        <v>0</v>
      </c>
      <c r="U12" s="127">
        <v>18.5</v>
      </c>
      <c r="V12" s="39">
        <v>0</v>
      </c>
      <c r="W12" s="41">
        <v>0</v>
      </c>
      <c r="X12" s="42">
        <v>0</v>
      </c>
      <c r="Y12" s="33" t="s">
        <v>28</v>
      </c>
    </row>
    <row r="13" spans="1:25" s="6" customFormat="1" ht="18" customHeight="1" x14ac:dyDescent="0.45">
      <c r="A13" s="47">
        <v>3</v>
      </c>
      <c r="B13" s="49" t="s">
        <v>32</v>
      </c>
      <c r="C13" s="62" t="s">
        <v>35</v>
      </c>
      <c r="D13" s="51" t="s">
        <v>36</v>
      </c>
      <c r="E13" s="53">
        <v>66.172905999999998</v>
      </c>
      <c r="F13" s="43">
        <v>66.172905999999998</v>
      </c>
      <c r="G13" s="53">
        <v>1.323E-3</v>
      </c>
      <c r="H13" s="126">
        <f t="shared" ref="H13" si="1">L13</f>
        <v>1.323E-3</v>
      </c>
      <c r="I13" s="45">
        <v>0</v>
      </c>
      <c r="J13" s="45">
        <v>0</v>
      </c>
      <c r="K13" s="45">
        <v>0</v>
      </c>
      <c r="L13" s="126">
        <v>1.323E-3</v>
      </c>
      <c r="M13" s="55">
        <v>27</v>
      </c>
      <c r="N13" s="57">
        <v>0</v>
      </c>
      <c r="O13" s="109">
        <f>+(+E13+G13)-(M13+N13)</f>
        <v>39.174228999999997</v>
      </c>
      <c r="P13" s="43">
        <v>39.174228999999997</v>
      </c>
      <c r="Q13" s="35">
        <v>0</v>
      </c>
      <c r="R13" s="36">
        <v>0</v>
      </c>
      <c r="S13" s="36">
        <v>0</v>
      </c>
      <c r="T13" s="37">
        <v>0</v>
      </c>
      <c r="U13" s="36">
        <v>1</v>
      </c>
      <c r="V13" s="35">
        <v>0</v>
      </c>
      <c r="W13" s="37">
        <v>0</v>
      </c>
      <c r="X13" s="38">
        <v>0</v>
      </c>
      <c r="Y13" s="32" t="s">
        <v>24</v>
      </c>
    </row>
    <row r="14" spans="1:25" s="6" customFormat="1" ht="18" customHeight="1" thickBot="1" x14ac:dyDescent="0.5">
      <c r="A14" s="48"/>
      <c r="B14" s="50"/>
      <c r="C14" s="63"/>
      <c r="D14" s="52"/>
      <c r="E14" s="54"/>
      <c r="F14" s="44"/>
      <c r="G14" s="54"/>
      <c r="H14" s="54"/>
      <c r="I14" s="59"/>
      <c r="J14" s="59"/>
      <c r="K14" s="59"/>
      <c r="L14" s="54"/>
      <c r="M14" s="56"/>
      <c r="N14" s="58"/>
      <c r="O14" s="117"/>
      <c r="P14" s="44"/>
      <c r="Q14" s="39">
        <v>0</v>
      </c>
      <c r="R14" s="40">
        <v>0</v>
      </c>
      <c r="S14" s="40">
        <v>0</v>
      </c>
      <c r="T14" s="41">
        <v>0</v>
      </c>
      <c r="U14" s="40">
        <v>27</v>
      </c>
      <c r="V14" s="39">
        <v>0</v>
      </c>
      <c r="W14" s="41">
        <v>0</v>
      </c>
      <c r="X14" s="42">
        <v>0</v>
      </c>
      <c r="Y14" s="33" t="s">
        <v>28</v>
      </c>
    </row>
    <row r="15" spans="1:25" s="34" customFormat="1" ht="20.100000000000001" customHeight="1" x14ac:dyDescent="0.45">
      <c r="A15" s="47" t="s">
        <v>37</v>
      </c>
      <c r="B15" s="47">
        <v>2</v>
      </c>
      <c r="C15" s="49"/>
      <c r="D15" s="51"/>
      <c r="E15" s="109">
        <f>SUM(E9:E14)</f>
        <v>572.80731000000003</v>
      </c>
      <c r="F15" s="110">
        <f t="shared" ref="F15:P15" si="2">SUM(F9:F14)</f>
        <v>572.80731000000003</v>
      </c>
      <c r="G15" s="109">
        <f t="shared" si="2"/>
        <v>0.115227</v>
      </c>
      <c r="H15" s="111">
        <f t="shared" si="2"/>
        <v>0.115227</v>
      </c>
      <c r="I15" s="111">
        <f t="shared" si="2"/>
        <v>0</v>
      </c>
      <c r="J15" s="111">
        <f t="shared" si="2"/>
        <v>0</v>
      </c>
      <c r="K15" s="111">
        <f t="shared" si="2"/>
        <v>0</v>
      </c>
      <c r="L15" s="111">
        <f t="shared" si="2"/>
        <v>0.115227</v>
      </c>
      <c r="M15" s="111">
        <f t="shared" si="2"/>
        <v>45.5</v>
      </c>
      <c r="N15" s="112">
        <f t="shared" si="2"/>
        <v>0</v>
      </c>
      <c r="O15" s="109">
        <f>SUM(O9:O14)</f>
        <v>527.42253699999992</v>
      </c>
      <c r="P15" s="110">
        <f t="shared" si="2"/>
        <v>527.42253700000003</v>
      </c>
      <c r="Q15" s="113">
        <f t="shared" ref="Q15:X15" si="3">SUMIF($Y$9:$Y$14,$Y$7,Q9:Q14)</f>
        <v>0</v>
      </c>
      <c r="R15" s="114">
        <f t="shared" si="3"/>
        <v>0</v>
      </c>
      <c r="S15" s="114">
        <f t="shared" si="3"/>
        <v>0</v>
      </c>
      <c r="T15" s="115">
        <f t="shared" si="3"/>
        <v>0</v>
      </c>
      <c r="U15" s="114">
        <f>SUMIF($Y$9:$Y$14,$Y$7,U9:U14)</f>
        <v>2</v>
      </c>
      <c r="V15" s="113">
        <f t="shared" si="3"/>
        <v>0</v>
      </c>
      <c r="W15" s="115">
        <f t="shared" si="3"/>
        <v>0</v>
      </c>
      <c r="X15" s="116">
        <f t="shared" si="3"/>
        <v>0</v>
      </c>
      <c r="Y15" s="32" t="s">
        <v>24</v>
      </c>
    </row>
    <row r="16" spans="1:25" s="34" customFormat="1" ht="20.100000000000001" customHeight="1" thickBot="1" x14ac:dyDescent="0.5">
      <c r="A16" s="48"/>
      <c r="B16" s="48"/>
      <c r="C16" s="50"/>
      <c r="D16" s="52"/>
      <c r="E16" s="117"/>
      <c r="F16" s="118"/>
      <c r="G16" s="117"/>
      <c r="H16" s="119"/>
      <c r="I16" s="119"/>
      <c r="J16" s="119"/>
      <c r="K16" s="119"/>
      <c r="L16" s="119"/>
      <c r="M16" s="119"/>
      <c r="N16" s="120"/>
      <c r="O16" s="117"/>
      <c r="P16" s="118"/>
      <c r="Q16" s="121">
        <f t="shared" ref="Q16:X16" si="4">SUMIF($Y$9:$Y$14,$Y$8,Q9:Q14)</f>
        <v>0</v>
      </c>
      <c r="R16" s="122">
        <f t="shared" si="4"/>
        <v>0</v>
      </c>
      <c r="S16" s="122">
        <f t="shared" si="4"/>
        <v>0</v>
      </c>
      <c r="T16" s="123">
        <f t="shared" si="4"/>
        <v>0</v>
      </c>
      <c r="U16" s="122">
        <f t="shared" si="4"/>
        <v>45.5</v>
      </c>
      <c r="V16" s="121">
        <f t="shared" si="4"/>
        <v>0</v>
      </c>
      <c r="W16" s="123">
        <f t="shared" si="4"/>
        <v>0</v>
      </c>
      <c r="X16" s="124">
        <f t="shared" si="4"/>
        <v>0</v>
      </c>
      <c r="Y16" s="33" t="s">
        <v>28</v>
      </c>
    </row>
  </sheetData>
  <mergeCells count="87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P13:P14"/>
    <mergeCell ref="G13:G14"/>
    <mergeCell ref="H13:H14"/>
    <mergeCell ref="I13:I14"/>
    <mergeCell ref="J13:J14"/>
    <mergeCell ref="K13:K14"/>
    <mergeCell ref="L13:L14"/>
    <mergeCell ref="F15:F16"/>
    <mergeCell ref="G15:G16"/>
    <mergeCell ref="M13:M14"/>
    <mergeCell ref="N13:N14"/>
    <mergeCell ref="O13:O14"/>
    <mergeCell ref="N15:N16"/>
    <mergeCell ref="O15:O16"/>
    <mergeCell ref="A15:A16"/>
    <mergeCell ref="B15:B16"/>
    <mergeCell ref="C15:C16"/>
    <mergeCell ref="D15:D16"/>
    <mergeCell ref="E15:E16"/>
    <mergeCell ref="P15:P16"/>
    <mergeCell ref="H15:H16"/>
    <mergeCell ref="I15:I16"/>
    <mergeCell ref="J15:J16"/>
    <mergeCell ref="K15:K16"/>
    <mergeCell ref="L15:L16"/>
    <mergeCell ref="M15:M16"/>
  </mergeCells>
  <phoneticPr fontId="2"/>
  <pageMargins left="0.51181102362204722" right="0.31496062992125984" top="0.55118110236220474" bottom="0.55118110236220474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2023-09-13T09:48:41Z</dcterms:created>
  <dcterms:modified xsi:type="dcterms:W3CDTF">2023-09-13T09:48:44Z</dcterms:modified>
</cp:coreProperties>
</file>