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AB5BB8CA-597A-46BC-B1EF-C4050CC66C82}" xr6:coauthVersionLast="47" xr6:coauthVersionMax="47" xr10:uidLastSave="{00000000-0000-0000-0000-000000000000}"/>
  <bookViews>
    <workbookView xWindow="36450" yWindow="45" windowWidth="17250" windowHeight="13890" xr2:uid="{00000000-000D-0000-FFFF-FFFF00000000}"/>
  </bookViews>
  <sheets>
    <sheet name="令和５年度" sheetId="6" r:id="rId1"/>
    <sheet name="入力規則等" sheetId="7" r:id="rId2"/>
  </sheets>
  <definedNames>
    <definedName name="_xlnm.Print_Area" localSheetId="0">令和５年度!$A$1:$AY$272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05" i="6" l="1"/>
  <c r="AV231" i="6" l="1"/>
  <c r="Y231" i="6"/>
  <c r="AL236" i="6"/>
  <c r="AV192" i="6"/>
  <c r="AL239" i="6" s="1"/>
  <c r="Y205" i="6"/>
  <c r="AF79" i="6"/>
  <c r="AN79" i="6"/>
  <c r="AJ63" i="6"/>
  <c r="AH96" i="6"/>
  <c r="AJ79" i="6"/>
  <c r="AF63" i="6"/>
  <c r="AV227" i="6"/>
  <c r="Y227" i="6"/>
  <c r="AV216" i="6"/>
  <c r="Y216" i="6"/>
  <c r="Y192" i="6"/>
  <c r="AN136" i="6"/>
  <c r="R137" i="6" s="1"/>
  <c r="AN137" i="6" s="1"/>
  <c r="AQ104" i="6"/>
  <c r="AH104" i="6"/>
  <c r="X104" i="6"/>
  <c r="O104" i="6"/>
  <c r="AQ98" i="6"/>
  <c r="AH98" i="6"/>
  <c r="X98" i="6"/>
  <c r="O98" i="6"/>
  <c r="AQ96" i="6"/>
  <c r="X96" i="6"/>
  <c r="O96" i="6"/>
  <c r="AQ93" i="6"/>
  <c r="AH93" i="6"/>
  <c r="X93" i="6"/>
  <c r="O93" i="6"/>
  <c r="O100" i="6" s="1"/>
  <c r="AN132" i="6"/>
  <c r="R133" i="6" s="1"/>
  <c r="AN133" i="6" s="1"/>
  <c r="AB119" i="6"/>
  <c r="AL119" i="6"/>
  <c r="AU119" i="6" s="1"/>
  <c r="AB131" i="6"/>
  <c r="AL131" i="6" s="1"/>
  <c r="AU131" i="6" s="1"/>
  <c r="AB125" i="6"/>
  <c r="AL125" i="6" s="1"/>
  <c r="AU125" i="6" s="1"/>
  <c r="X86" i="6" l="1"/>
  <c r="X100" i="6" s="1"/>
  <c r="O101" i="6"/>
  <c r="X101" i="6" l="1"/>
  <c r="AH86" i="6"/>
  <c r="AH100" i="6" s="1"/>
  <c r="AH101" i="6" l="1"/>
  <c r="AQ86" i="6"/>
  <c r="AQ100" i="6" s="1"/>
  <c r="AQ101" i="6" s="1"/>
</calcChain>
</file>

<file path=xl/sharedStrings.xml><?xml version="1.0" encoding="utf-8"?>
<sst xmlns="http://schemas.openxmlformats.org/spreadsheetml/2006/main" count="766" uniqueCount="425">
  <si>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</si>
  <si>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</si>
  <si>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</si>
  <si>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</si>
  <si>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</si>
  <si>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</si>
  <si>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</si>
  <si>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</si>
  <si>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</si>
  <si>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</si>
  <si>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</si>
  <si>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</si>
  <si>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</si>
  <si>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</si>
  <si>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</si>
  <si>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</si>
  <si>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</si>
  <si>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</si>
  <si>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</si>
  <si>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</si>
  <si>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</si>
  <si>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</si>
  <si>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</si>
  <si>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</si>
  <si>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</si>
  <si>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</si>
  <si>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</si>
  <si>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</si>
  <si>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</si>
  <si>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</si>
  <si>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</si>
  <si>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</si>
  <si>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</si>
  <si>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</si>
  <si>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</si>
  <si>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</si>
  <si>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</si>
  <si>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</si>
  <si>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</si>
  <si>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</si>
  <si>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</si>
  <si>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</si>
  <si>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</si>
  <si>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</si>
  <si>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</si>
  <si>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</si>
  <si>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</si>
  <si>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</si>
  <si>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</si>
  <si>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</si>
  <si>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</si>
  <si>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</si>
  <si>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</si>
  <si>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</si>
  <si>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</si>
  <si>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</si>
  <si>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</si>
  <si>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</si>
  <si>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</si>
  <si>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</si>
  <si>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</si>
  <si>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</si>
  <si>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</si>
  <si>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</si>
  <si>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</si>
  <si>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</si>
  <si>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</si>
  <si>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</si>
  <si>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</si>
  <si>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</si>
  <si>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</si>
  <si>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</si>
  <si>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</si>
  <si>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</si>
  <si>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</si>
  <si>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</si>
  <si>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</si>
  <si>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</si>
  <si>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</si>
  <si>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</si>
  <si>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</si>
  <si>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</si>
  <si>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</si>
  <si>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</si>
  <si>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</si>
  <si>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</si>
  <si>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</si>
  <si>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</si>
  <si>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</si>
  <si>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</si>
  <si>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</si>
  <si>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</si>
  <si>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</si>
  <si>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</si>
  <si>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</si>
  <si>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</si>
  <si>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</si>
  <si>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</si>
  <si>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</si>
  <si>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</si>
  <si>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</si>
  <si>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</si>
  <si>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</si>
  <si>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</si>
  <si>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</si>
  <si>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</si>
  <si>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</si>
  <si>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</si>
  <si>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</si>
  <si>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</si>
  <si>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</si>
  <si>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</si>
  <si>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</si>
  <si>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</si>
  <si>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</si>
  <si>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</si>
  <si>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</si>
  <si>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</si>
  <si>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</si>
  <si>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</si>
  <si>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</si>
  <si>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</si>
  <si>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</si>
  <si>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</si>
  <si>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</si>
  <si>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</si>
  <si>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</si>
  <si>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</si>
  <si>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</si>
  <si>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</si>
  <si>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</si>
  <si>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</si>
  <si>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</si>
  <si>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</si>
  <si>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</si>
  <si>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</si>
  <si>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</si>
  <si>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</si>
  <si>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</si>
  <si>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</si>
  <si>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</si>
  <si>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</si>
  <si>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</si>
  <si>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</si>
  <si>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</si>
  <si>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</si>
  <si>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</si>
  <si>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</si>
  <si>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</si>
  <si>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</si>
  <si>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</si>
  <si>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</si>
  <si>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</si>
  <si>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</si>
  <si>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</si>
  <si>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</si>
  <si>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</si>
  <si>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</si>
  <si>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</si>
  <si>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</si>
  <si>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</si>
  <si>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</si>
  <si>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</si>
  <si>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</si>
  <si>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</si>
  <si>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</si>
  <si>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</si>
  <si>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</si>
  <si>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</si>
  <si>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</si>
  <si>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</si>
  <si>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</si>
  <si>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</si>
  <si>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</si>
  <si>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</si>
  <si>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</si>
  <si>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</si>
  <si>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</si>
  <si>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</si>
  <si>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</si>
  <si>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</si>
  <si>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</si>
  <si>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</si>
  <si>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</si>
  <si>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</si>
  <si>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</si>
  <si>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</si>
  <si>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</si>
  <si>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</si>
  <si>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</si>
  <si>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</si>
  <si>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</si>
  <si>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</si>
  <si>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</si>
  <si>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</si>
  <si>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</si>
  <si>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</si>
  <si>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</si>
  <si>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</si>
  <si>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</si>
  <si>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</si>
  <si>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</si>
  <si>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</si>
  <si>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</si>
  <si>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</si>
  <si>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</si>
  <si>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</si>
  <si>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</si>
  <si>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</si>
  <si>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</si>
  <si>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</si>
  <si>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</si>
  <si>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</si>
  <si>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</si>
  <si>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</si>
  <si>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</si>
  <si>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</si>
  <si>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</si>
  <si>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</si>
  <si>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</si>
  <si>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</si>
  <si>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</si>
  <si>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</si>
  <si>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</si>
  <si>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</si>
  <si>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</si>
  <si>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</si>
  <si>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</si>
  <si>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</si>
  <si>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</si>
  <si>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</si>
  <si>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</si>
  <si>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</si>
  <si>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</si>
  <si>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</si>
  <si>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</si>
  <si>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</si>
  <si>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</si>
  <si>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</si>
  <si>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</si>
  <si>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</si>
  <si>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</si>
  <si>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</si>
  <si>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</si>
  <si>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</si>
  <si>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</si>
  <si>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</si>
  <si>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</si>
  <si>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</si>
  <si>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</si>
  <si>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</si>
  <si>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</si>
  <si>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</si>
  <si>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</si>
  <si>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</si>
  <si>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</si>
  <si>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</si>
  <si>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</si>
  <si>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</si>
  <si>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</si>
  <si>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</si>
  <si>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</si>
  <si>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</si>
  <si>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</si>
  <si>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</si>
  <si>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</si>
  <si>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</si>
  <si>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</si>
  <si>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</si>
  <si>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</si>
  <si>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</si>
  <si>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</si>
  <si>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</si>
  <si>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</si>
  <si>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</si>
  <si>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</si>
  <si>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</si>
  <si>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</si>
  <si>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</si>
  <si>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</si>
  <si>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</si>
  <si>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</si>
  <si>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</si>
  <si>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</si>
  <si>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</si>
  <si>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</si>
  <si>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</si>
  <si>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</si>
  <si>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</si>
  <si>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</si>
  <si>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</si>
  <si>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</si>
  <si>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</si>
  <si>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</si>
  <si>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</si>
  <si>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</si>
  <si>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</si>
  <si>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</si>
  <si>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</si>
  <si>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</si>
  <si>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</si>
  <si>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</si>
  <si>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</si>
  <si>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</si>
  <si>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</si>
  <si>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</si>
  <si>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</si>
  <si>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</si>
  <si>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</si>
  <si>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資源エネルギー庁</t>
    <rPh sb="0" eb="2">
      <t>シゲン</t>
    </rPh>
    <rPh sb="7" eb="8">
      <t>チョウ</t>
    </rPh>
    <phoneticPr fontId="3"/>
  </si>
  <si>
    <t>原子力発電所事故収束対応室</t>
    <rPh sb="0" eb="3">
      <t>ゲンシリョク</t>
    </rPh>
    <rPh sb="3" eb="6">
      <t>ハツデンショ</t>
    </rPh>
    <rPh sb="6" eb="10">
      <t>ジコシュウソク</t>
    </rPh>
    <rPh sb="10" eb="13">
      <t>タイオウシツ</t>
    </rPh>
    <phoneticPr fontId="3"/>
  </si>
  <si>
    <t>室長　山口　雄三</t>
    <rPh sb="0" eb="2">
      <t>シツチョウ</t>
    </rPh>
    <rPh sb="3" eb="5">
      <t>ヤマグチ</t>
    </rPh>
    <rPh sb="6" eb="8">
      <t>ユウゾウ</t>
    </rPh>
    <phoneticPr fontId="3"/>
  </si>
  <si>
    <t>廃炉・汚染水・処理水対策事業</t>
    <rPh sb="0" eb="2">
      <t>ハイロ</t>
    </rPh>
    <rPh sb="3" eb="6">
      <t>オセンスイ</t>
    </rPh>
    <rPh sb="7" eb="10">
      <t>ショリスイ</t>
    </rPh>
    <rPh sb="10" eb="12">
      <t>タイサク</t>
    </rPh>
    <rPh sb="12" eb="14">
      <t>ジギョウ</t>
    </rPh>
    <phoneticPr fontId="3"/>
  </si>
  <si>
    <t>https://dccc-program.jp/files/20230224koufuyoukou.pdf</t>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</si>
  <si>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</si>
  <si>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</si>
  <si>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基金事業の管理</t>
    <rPh sb="0" eb="2">
      <t>キキン</t>
    </rPh>
    <rPh sb="2" eb="4">
      <t>ジギョウ</t>
    </rPh>
    <rPh sb="5" eb="7">
      <t>カンリ</t>
    </rPh>
    <phoneticPr fontId="3"/>
  </si>
  <si>
    <t>8010005007767</t>
    <phoneticPr fontId="3"/>
  </si>
  <si>
    <t>20-5</t>
    <phoneticPr fontId="3"/>
  </si>
  <si>
    <t>廃炉・汚染水・処理水対策基金
（平成３０年度補正予算に係るもの）</t>
    <rPh sb="0" eb="2">
      <t>ハイロ</t>
    </rPh>
    <rPh sb="3" eb="6">
      <t>オセンスイ</t>
    </rPh>
    <rPh sb="7" eb="9">
      <t>ショリ</t>
    </rPh>
    <rPh sb="9" eb="10">
      <t>ミズ</t>
    </rPh>
    <rPh sb="10" eb="12">
      <t>タイサク</t>
    </rPh>
    <rPh sb="12" eb="14">
      <t>キキン</t>
    </rPh>
    <rPh sb="16" eb="18">
      <t>ヘイセイ</t>
    </rPh>
    <rPh sb="20" eb="22">
      <t>ネンド</t>
    </rPh>
    <rPh sb="22" eb="24">
      <t>ホセイ</t>
    </rPh>
    <rPh sb="24" eb="26">
      <t>ヨサン</t>
    </rPh>
    <rPh sb="27" eb="28">
      <t>カカ</t>
    </rPh>
    <phoneticPr fontId="3"/>
  </si>
  <si>
    <t>廃炉・汚染水・処理水対策事業</t>
    <rPh sb="0" eb="2">
      <t>ハイロ</t>
    </rPh>
    <rPh sb="3" eb="6">
      <t>オセンスイ</t>
    </rPh>
    <rPh sb="7" eb="9">
      <t>ショリ</t>
    </rPh>
    <rPh sb="9" eb="10">
      <t>ミズ</t>
    </rPh>
    <rPh sb="10" eb="12">
      <t>タイサク</t>
    </rPh>
    <rPh sb="12" eb="14">
      <t>ジギョウ</t>
    </rPh>
    <phoneticPr fontId="3"/>
  </si>
  <si>
    <t>公益財団法人原子力安全技術センター</t>
    <rPh sb="0" eb="2">
      <t>コウエキ</t>
    </rPh>
    <rPh sb="2" eb="4">
      <t>ザイダン</t>
    </rPh>
    <rPh sb="4" eb="6">
      <t>ホウジン</t>
    </rPh>
    <rPh sb="6" eb="9">
      <t>ゲンシリョク</t>
    </rPh>
    <rPh sb="9" eb="11">
      <t>アンゼン</t>
    </rPh>
    <rPh sb="11" eb="13">
      <t>ギジュツ</t>
    </rPh>
    <phoneticPr fontId="3"/>
  </si>
  <si>
    <t>件</t>
    <rPh sb="0" eb="1">
      <t>ケン</t>
    </rPh>
    <phoneticPr fontId="3"/>
  </si>
  <si>
    <t>：</t>
    <phoneticPr fontId="3"/>
  </si>
  <si>
    <t>①令和４年度末基金残高
②基金事業として必要な額</t>
    <phoneticPr fontId="3"/>
  </si>
  <si>
    <t>⑤令和４年度の交付決定額：10,618,728,987円</t>
    <phoneticPr fontId="3"/>
  </si>
  <si>
    <t>　廃炉・汚染水・処理水対策に資する研究開発を支援し、同対策を円滑に進めることを目的とする本事業は、世界にも前例のない困難な取り組みであることから、作業者の放射性被ばく等の安全を確保しつつ、丁寧、かつ、着実に実施する必要があり、要素技術の開発や実証試験等にも長期間を要する事業である。したがって、十分な事業期間を確保するため、さらには、現場の放射線量や事業の進捗等に伴なう新たな課題の発見・抽出を行うために、事業実施及び機動的な予算執行の裏付けとして、早期に、予算の一括交付を行った。</t>
    <phoneticPr fontId="3"/>
  </si>
  <si>
    <t>　交付要綱等に基づく、毎月の支出実績報告や毎年の実施状況報告等を通じて、定期的に、基金の管理状況及び事業の進捗状況の確認を行っている。</t>
    <phoneticPr fontId="3"/>
  </si>
  <si>
    <t>公募を実施。１者から応募があり、外部有識者によって構成された審査委員会を経て、原子力分野に精通していること等から適格とされた。</t>
    <rPh sb="39" eb="42">
      <t>ゲンシリョク</t>
    </rPh>
    <rPh sb="42" eb="43">
      <t>ブン</t>
    </rPh>
    <rPh sb="43" eb="44">
      <t>ヤ</t>
    </rPh>
    <rPh sb="45" eb="47">
      <t>セイツウ</t>
    </rPh>
    <rPh sb="53" eb="54">
      <t>トウ</t>
    </rPh>
    <rPh sb="56" eb="58">
      <t>テキカク</t>
    </rPh>
    <phoneticPr fontId="3"/>
  </si>
  <si>
    <t xml:space="preserve">基金造成時からの基金管理や実施実績を踏まえ、適当である。			</t>
    <rPh sb="0" eb="2">
      <t>キキン</t>
    </rPh>
    <rPh sb="2" eb="4">
      <t>ゾウセイ</t>
    </rPh>
    <rPh sb="4" eb="5">
      <t>ジ</t>
    </rPh>
    <phoneticPr fontId="3"/>
  </si>
  <si>
    <t>A.公益財団法人原子力安全技術センター</t>
    <phoneticPr fontId="3"/>
  </si>
  <si>
    <t>B.株式会社三菱総合研究所</t>
    <phoneticPr fontId="3"/>
  </si>
  <si>
    <t>事務局費用(補助金の公募及び採択、交付決定、確定検査等を実施)</t>
    <rPh sb="0" eb="3">
      <t>ジムキョク</t>
    </rPh>
    <rPh sb="3" eb="5">
      <t>ヒヨウ</t>
    </rPh>
    <phoneticPr fontId="3"/>
  </si>
  <si>
    <t>委託費</t>
    <rPh sb="0" eb="3">
      <t>イタクヒ</t>
    </rPh>
    <phoneticPr fontId="3"/>
  </si>
  <si>
    <t>補助事業の管理</t>
    <rPh sb="0" eb="2">
      <t>ホジョ</t>
    </rPh>
    <rPh sb="2" eb="4">
      <t>ジギョウ</t>
    </rPh>
    <rPh sb="5" eb="7">
      <t>カンリ</t>
    </rPh>
    <phoneticPr fontId="3"/>
  </si>
  <si>
    <t>補助事業の実施</t>
    <rPh sb="0" eb="2">
      <t>ホジョ</t>
    </rPh>
    <rPh sb="2" eb="4">
      <t>ジギョウ</t>
    </rPh>
    <rPh sb="5" eb="7">
      <t>ジッシ</t>
    </rPh>
    <phoneticPr fontId="3"/>
  </si>
  <si>
    <t>燃料デブリの段階的に規模を拡大した取り出し技術の開発</t>
    <phoneticPr fontId="3"/>
  </si>
  <si>
    <t>燃料デブリ・炉内構造物の取り出し規模の更なる拡大に向けた技術の開発</t>
    <phoneticPr fontId="3"/>
  </si>
  <si>
    <t>固体廃棄物の処理・処分に関する研究開発</t>
    <phoneticPr fontId="3"/>
  </si>
  <si>
    <t>原子炉建屋内の環境改善のための技術の開発</t>
    <phoneticPr fontId="3"/>
  </si>
  <si>
    <t>燃料デブリの性状把握のための分析・推定技術の開発</t>
    <phoneticPr fontId="3"/>
  </si>
  <si>
    <t>原子炉格納容器・圧力容器内部詳細調査技術の開発</t>
    <phoneticPr fontId="3"/>
  </si>
  <si>
    <t>安全システムの開発</t>
    <phoneticPr fontId="3"/>
  </si>
  <si>
    <t>燃料デブリ収納・移送・保管技術の開発</t>
    <phoneticPr fontId="3"/>
  </si>
  <si>
    <t>福島第一原子力発電所廃止措置統合管理のための支援技術の開発</t>
    <phoneticPr fontId="3"/>
  </si>
  <si>
    <t>公益財団法人原子力安全技術センター</t>
    <rPh sb="0" eb="2">
      <t>コウエキ</t>
    </rPh>
    <rPh sb="2" eb="6">
      <t>ザイダンホウジン</t>
    </rPh>
    <rPh sb="6" eb="9">
      <t>ゲンシリョク</t>
    </rPh>
    <rPh sb="9" eb="11">
      <t>アンゼン</t>
    </rPh>
    <rPh sb="11" eb="13">
      <t>ギジュツ</t>
    </rPh>
    <phoneticPr fontId="3"/>
  </si>
  <si>
    <t>基金を活用し、廃炉・汚染水・処理水対策に資する研究開発を支援する事業を行う。</t>
    <rPh sb="0" eb="2">
      <t>キキン</t>
    </rPh>
    <rPh sb="3" eb="5">
      <t>カツヨウ</t>
    </rPh>
    <rPh sb="7" eb="9">
      <t>ハイロ</t>
    </rPh>
    <rPh sb="10" eb="13">
      <t>オセンスイ</t>
    </rPh>
    <rPh sb="14" eb="16">
      <t>ショリ</t>
    </rPh>
    <rPh sb="16" eb="17">
      <t>スイ</t>
    </rPh>
    <rPh sb="17" eb="19">
      <t>タイサク</t>
    </rPh>
    <rPh sb="20" eb="21">
      <t>シ</t>
    </rPh>
    <rPh sb="23" eb="25">
      <t>ケンキュウ</t>
    </rPh>
    <rPh sb="25" eb="27">
      <t>カイハツ</t>
    </rPh>
    <rPh sb="28" eb="30">
      <t>シエン</t>
    </rPh>
    <rPh sb="32" eb="34">
      <t>ジギョウ</t>
    </rPh>
    <rPh sb="35" eb="36">
      <t>オコナ</t>
    </rPh>
    <phoneticPr fontId="3"/>
  </si>
  <si>
    <t>株式会社三菱総合研究所</t>
    <rPh sb="0" eb="4">
      <t>カブシキカイシャ</t>
    </rPh>
    <phoneticPr fontId="3"/>
  </si>
  <si>
    <t>基金を運用に関する事務手続きを行う。</t>
    <phoneticPr fontId="3"/>
  </si>
  <si>
    <t>技術研究組合国際廃炉研究開発機構</t>
    <phoneticPr fontId="3"/>
  </si>
  <si>
    <t>燃料デブリ・炉内構造物の取り出し規模の更なる拡大に向けた技術の開発等</t>
    <phoneticPr fontId="3"/>
  </si>
  <si>
    <t>国立研究開発法人日本原子力研究開発機構</t>
    <phoneticPr fontId="3"/>
  </si>
  <si>
    <t>固体廃棄物の処理・処分に関する研究開発等</t>
    <phoneticPr fontId="3"/>
  </si>
  <si>
    <t>株式会社ＩＨＩ</t>
    <phoneticPr fontId="3"/>
  </si>
  <si>
    <t>固体廃棄物の処理処分に関する研究開発等</t>
    <phoneticPr fontId="3"/>
  </si>
  <si>
    <t>Kurion Japan K.K.</t>
    <phoneticPr fontId="3"/>
  </si>
  <si>
    <t>ONET Technologies CN</t>
    <phoneticPr fontId="3"/>
  </si>
  <si>
    <t xml:space="preserve">Joint Stock Company “TENEX” </t>
    <phoneticPr fontId="3"/>
  </si>
  <si>
    <t>一般財団法人電力中央研究所</t>
    <phoneticPr fontId="3"/>
  </si>
  <si>
    <t>株式会社Orano ATOX D&amp;D SOLUTIONS</t>
    <phoneticPr fontId="3"/>
  </si>
  <si>
    <t>https://www.nustec.or.jp/project/pdf/H30gaiyo.pdf</t>
    <phoneticPr fontId="3"/>
  </si>
  <si>
    <t>　福島第一原子力発電所の廃炉・汚染水・処理水対策については、「東京電力ホールディングス㈱福島第一原子力発電所の廃止措置等に向けた中長期ロードマップ」（令和元年１２月２７日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rPh sb="19" eb="22">
      <t>ショリスイ</t>
    </rPh>
    <phoneticPr fontId="3"/>
  </si>
  <si>
    <t>㎥/日</t>
  </si>
  <si>
    <t>活動実績により確認した廃炉・汚染水・処理水対策の進捗を踏まえ、中長期ロードマップで具体化している各対策のマイルストーン（長期的なもの）に対しての達成状況を短期的な成果目標として設定。</t>
    <rPh sb="0" eb="2">
      <t>カツドウ</t>
    </rPh>
    <rPh sb="2" eb="4">
      <t>ジッセキ</t>
    </rPh>
    <rPh sb="7" eb="9">
      <t>カクニン</t>
    </rPh>
    <rPh sb="11" eb="13">
      <t>ハイロ</t>
    </rPh>
    <rPh sb="14" eb="17">
      <t>オセンスイ</t>
    </rPh>
    <rPh sb="18" eb="20">
      <t>ショリ</t>
    </rPh>
    <rPh sb="20" eb="21">
      <t>スイ</t>
    </rPh>
    <rPh sb="21" eb="23">
      <t>タイサク</t>
    </rPh>
    <rPh sb="24" eb="26">
      <t>シンチョク</t>
    </rPh>
    <rPh sb="27" eb="28">
      <t>フ</t>
    </rPh>
    <rPh sb="31" eb="34">
      <t>チュウチョウキ</t>
    </rPh>
    <rPh sb="41" eb="43">
      <t>グタイ</t>
    </rPh>
    <rPh sb="43" eb="44">
      <t>カ</t>
    </rPh>
    <rPh sb="48" eb="49">
      <t>カク</t>
    </rPh>
    <rPh sb="49" eb="51">
      <t>タイサク</t>
    </rPh>
    <rPh sb="60" eb="62">
      <t>チョウキ</t>
    </rPh>
    <rPh sb="62" eb="63">
      <t>テキ</t>
    </rPh>
    <rPh sb="68" eb="69">
      <t>タイ</t>
    </rPh>
    <rPh sb="72" eb="74">
      <t>タッセイ</t>
    </rPh>
    <rPh sb="74" eb="76">
      <t>ジョウキョウ</t>
    </rPh>
    <rPh sb="77" eb="79">
      <t>タンキ</t>
    </rPh>
    <rPh sb="79" eb="80">
      <t>テキ</t>
    </rPh>
    <rPh sb="81" eb="83">
      <t>セイカ</t>
    </rPh>
    <rPh sb="83" eb="85">
      <t>モクヒョウ</t>
    </rPh>
    <rPh sb="88" eb="90">
      <t>セッテイ</t>
    </rPh>
    <phoneticPr fontId="3"/>
  </si>
  <si>
    <t>体</t>
    <rPh sb="0" eb="1">
      <t>カラダ</t>
    </rPh>
    <phoneticPr fontId="3"/>
  </si>
  <si>
    <t>国費額
（単位:百万円）</t>
    <rPh sb="0" eb="2">
      <t>コクヒ</t>
    </rPh>
    <rPh sb="2" eb="3">
      <t>ガク</t>
    </rPh>
    <phoneticPr fontId="3"/>
  </si>
  <si>
    <t>基金の造成の経緯②</t>
    <rPh sb="0" eb="2">
      <t>キキン</t>
    </rPh>
    <rPh sb="3" eb="5">
      <t>ゾウセイ</t>
    </rPh>
    <rPh sb="6" eb="8">
      <t>ケイイ</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</si>
  <si>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</si>
  <si>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</si>
  <si>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</si>
  <si>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追加年度</t>
    <phoneticPr fontId="3"/>
  </si>
  <si>
    <t>資金交付の形態</t>
    <phoneticPr fontId="3"/>
  </si>
  <si>
    <t>国費額
（単位:百万円）</t>
    <phoneticPr fontId="3"/>
  </si>
  <si>
    <t>原資となった資金の名称
（歳出予算項・目）</t>
    <rPh sb="0" eb="2">
      <t>ゲンシ</t>
    </rPh>
    <rPh sb="6" eb="8">
      <t>シキン</t>
    </rPh>
    <rPh sb="9" eb="11">
      <t>メイショウ</t>
    </rPh>
    <rPh sb="13" eb="15">
      <t>サイシュツ</t>
    </rPh>
    <rPh sb="15" eb="17">
      <t>ヨサン</t>
    </rPh>
    <rPh sb="17" eb="18">
      <t>コウ</t>
    </rPh>
    <rPh sb="19" eb="20">
      <t>メ</t>
    </rPh>
    <phoneticPr fontId="3"/>
  </si>
  <si>
    <t>廃炉・汚染水・処理水対策事業費</t>
    <phoneticPr fontId="3"/>
  </si>
  <si>
    <t>廃炉・汚染水対策
事業費</t>
    <phoneticPr fontId="3"/>
  </si>
  <si>
    <t>補正（第2号）</t>
    <rPh sb="0" eb="2">
      <t>ホセイ</t>
    </rPh>
    <rPh sb="3" eb="4">
      <t>ダイ</t>
    </rPh>
    <rPh sb="5" eb="6">
      <t>ゴウ</t>
    </rPh>
    <phoneticPr fontId="3"/>
  </si>
  <si>
    <t>活動実績により確認した廃炉・汚染水・処理水対策の進捗を踏まえ、中長期ロードマップで具体化している各対策のマイルストーン（短期的なもの）に対しての達成状況を短期的な成果目標として設定。</t>
    <phoneticPr fontId="3"/>
  </si>
  <si>
    <t>成果目標のうち、
汚染水対策の成果（年度ごとの一日あたりの平均汚染水発生量）</t>
    <phoneticPr fontId="3"/>
  </si>
  <si>
    <t>㎥/日</t>
    <phoneticPr fontId="3"/>
  </si>
  <si>
    <t>③令和３年度交付決定済み案件の令和５年度の支出見込み額
④令和４年度の交付決定済み案件の令和５年度以降の支出見込み額
⑤新規公募事業に要する費用（令和５年度以降の交付決定額）
⑥基金設置法人及び事務局の管理費計画額</t>
    <phoneticPr fontId="3"/>
  </si>
  <si>
    <t>0.81
※1.00</t>
    <phoneticPr fontId="3"/>
  </si>
  <si>
    <t>本事業の研究成果等を通じて、例えば、
・汚染水発生量が対策前の約４分の１に減少
・３、４号機において使用済燃料の取り出しを完了
など福島第一原子力発電所の廃炉が進展した。</t>
    <rPh sb="70" eb="73">
      <t>ゲンシリョク</t>
    </rPh>
    <rPh sb="75" eb="76">
      <t>ショ</t>
    </rPh>
    <phoneticPr fontId="3"/>
  </si>
  <si>
    <t>【汚染水対策】達成状況・実績：汚染水発生量は、２０２２年度の平均で９０㎥/日に低減（２０２２年度は平年より降雨量が少なかったため目標達成状況を判断することは困難。目標を達成しているかは令和５年度以降に判断）。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</si>
  <si>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管理費を精査し、7,520,414円については、令和６年度中に国庫返納予定。</t>
    <rPh sb="24" eb="26">
      <t>レイワ</t>
    </rPh>
    <rPh sb="27" eb="30">
      <t>ネンドチュウ</t>
    </rPh>
    <rPh sb="31" eb="33">
      <t>コッコ</t>
    </rPh>
    <rPh sb="35" eb="37">
      <t>ヨテイ</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</si>
  <si>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</si>
  <si>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支払財源として必要のない額については国庫へ返納する等、適切な基金執行に努めることとする。</t>
  </si>
  <si>
    <t>本基金事業の内容は本来的に国が担うべき事業であることを前提として、できるかぎり早期に基金事業を終了すること。管理業務に効率的に執行したうえで、必要額を精査し、随時国庫返納を行うこと。</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</si>
  <si>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</si>
  <si>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令和６年12月終了予定</t>
    <rPh sb="3" eb="4">
      <t>ネン</t>
    </rPh>
    <rPh sb="9" eb="11">
      <t>ヨテイ</t>
    </rPh>
    <phoneticPr fontId="3"/>
  </si>
  <si>
    <t>廃炉事務局検査支援業務等</t>
    <phoneticPr fontId="3"/>
  </si>
  <si>
    <t>ウェブサイトの更改及び運用保守</t>
    <phoneticPr fontId="3"/>
  </si>
  <si>
    <t>会議の音声データ反訳業務</t>
    <phoneticPr fontId="3"/>
  </si>
  <si>
    <t>エム・アール・アイリサーチアソシエイツ株式会社</t>
    <phoneticPr fontId="3"/>
  </si>
  <si>
    <t>株式会社グルコース</t>
    <phoneticPr fontId="3"/>
  </si>
  <si>
    <t>個人事業者A</t>
    <rPh sb="0" eb="2">
      <t>コジン</t>
    </rPh>
    <rPh sb="2" eb="5">
      <t>ジギョウシャ</t>
    </rPh>
    <phoneticPr fontId="3"/>
  </si>
  <si>
    <t>有限責任あずさ監査法人（KPMG）</t>
    <phoneticPr fontId="3"/>
  </si>
  <si>
    <t>株式会社アート録音</t>
    <phoneticPr fontId="3"/>
  </si>
  <si>
    <t>国外事業者の確定検査支援</t>
    <phoneticPr fontId="3"/>
  </si>
  <si>
    <t>廃炉事務局検査支援業務等</t>
  </si>
  <si>
    <t>個人事業者B</t>
    <rPh sb="0" eb="2">
      <t>コジン</t>
    </rPh>
    <rPh sb="2" eb="5">
      <t>ジギョウシャ</t>
    </rPh>
    <phoneticPr fontId="3"/>
  </si>
  <si>
    <t>個人事業者C</t>
    <rPh sb="0" eb="2">
      <t>コジン</t>
    </rPh>
    <rPh sb="2" eb="5">
      <t>ジギョウシャ</t>
    </rPh>
    <phoneticPr fontId="3"/>
  </si>
  <si>
    <t>個人事業者D</t>
    <rPh sb="0" eb="2">
      <t>コジン</t>
    </rPh>
    <rPh sb="2" eb="5">
      <t>ジギョウシャ</t>
    </rPh>
    <phoneticPr fontId="3"/>
  </si>
  <si>
    <t>個人事業者E</t>
    <rPh sb="0" eb="2">
      <t>コジン</t>
    </rPh>
    <rPh sb="2" eb="5">
      <t>ジギョウシャ</t>
    </rPh>
    <phoneticPr fontId="3"/>
  </si>
  <si>
    <t>個人事業者F</t>
    <rPh sb="0" eb="2">
      <t>コジン</t>
    </rPh>
    <rPh sb="2" eb="5">
      <t>ジギョウシャ</t>
    </rPh>
    <phoneticPr fontId="3"/>
  </si>
  <si>
    <t>再委託・再外注費</t>
    <rPh sb="0" eb="3">
      <t>サイイタク</t>
    </rPh>
    <rPh sb="4" eb="5">
      <t>サイ</t>
    </rPh>
    <rPh sb="5" eb="8">
      <t>ガイチュウヒ</t>
    </rPh>
    <phoneticPr fontId="3"/>
  </si>
  <si>
    <t>委託費</t>
    <rPh sb="0" eb="2">
      <t>イタク</t>
    </rPh>
    <rPh sb="2" eb="3">
      <t>ヒ</t>
    </rPh>
    <phoneticPr fontId="3"/>
  </si>
  <si>
    <t>会議の音声データ反訳業務等</t>
    <rPh sb="12" eb="13">
      <t>トウ</t>
    </rPh>
    <phoneticPr fontId="3"/>
  </si>
  <si>
    <t>・交付要綱等に基づく、毎月の支出実績報告や毎年の実施状況報告等を通じて、基金及び補助事業に係る管理・進捗状況の確認を定期的に行うとともに、不用な基金が残存しないよう精査している。
・アクティビティ①について、燃料デブリ取り出しのためのロボットアームの開発など、福島第一原発の廃炉を安全かつ着実に進めることができている。
・執行の乖離については、特段大幅な乖離は生じていない。
・また、保有割合は0.78であり妥当と考える。(令和5年度補正額を含めても保有割合は0.96)
・また、長期アウトカムについては、東京電力ホールディングス㈱福島第一原子力発電所の廃止措置等に向けた中長期ロードマップの進捗を踏まえ、長期目標に燃料取り出しの数値を置いた。
令和５年12月22日付事務連絡「独法・公益法人等に造成された基金全体の点検・見直しに係る調書の作成について」を踏まえ、基金終了時期の見直し、定量的なアウトカムの設定等検討。</t>
    <rPh sb="212" eb="214">
      <t>レイワ</t>
    </rPh>
    <rPh sb="215" eb="217">
      <t>ネンド</t>
    </rPh>
    <rPh sb="217" eb="219">
      <t>ホセイ</t>
    </rPh>
    <rPh sb="219" eb="220">
      <t>ガク</t>
    </rPh>
    <rPh sb="221" eb="222">
      <t>フク</t>
    </rPh>
    <rPh sb="225" eb="227">
      <t>ホユウ</t>
    </rPh>
    <rPh sb="227" eb="229">
      <t>ワリアイ</t>
    </rPh>
    <rPh sb="240" eb="242">
      <t>チョウキ</t>
    </rPh>
    <phoneticPr fontId="3"/>
  </si>
  <si>
    <t>・アクティビティ①について、引き続き燃料デブリ取り出しのロボットアームの開発など必要な研究開発を進めていく。
・保有割合に関して、今後も適切な割合となるよう、精査し、必要な予算を要求していく。
・引き続き東京電力ホールディングス㈱福島第一原子力発電所の廃止措置等に向けた中長期ロードマップの進捗を踏まえ、アウトカムの目標は更新していく。
令和５年12月22日付事務連絡「独法・公益法人等に造成された基金全体の点検・見直しに係る調書の作成について」を踏まえ、基金終了時期を見直しし、保有割合を精査した。また、定量的なアウトカム指標として、廃炉・汚染水・処理水対策の進捗として、ロードマップで具体化している各対策のマイルストーンに対しての達成状況を設定。</t>
    <rPh sb="98" eb="99">
      <t>ヒ</t>
    </rPh>
    <rPh sb="100" eb="101">
      <t>ツヅ</t>
    </rPh>
    <rPh sb="158" eb="160">
      <t>モクヒョウ</t>
    </rPh>
    <rPh sb="161" eb="163">
      <t>コウシン</t>
    </rPh>
    <phoneticPr fontId="3"/>
  </si>
  <si>
    <t>補正（第1号）</t>
    <rPh sb="0" eb="2">
      <t>ホセイ</t>
    </rPh>
    <rPh sb="3" eb="4">
      <t>ダイ</t>
    </rPh>
    <rPh sb="5" eb="6">
      <t>ゴウ</t>
    </rPh>
    <phoneticPr fontId="3"/>
  </si>
  <si>
    <t>令和７年度（令和８年３月終了予定）</t>
    <phoneticPr fontId="3"/>
  </si>
  <si>
    <t>C.技術研究組合国際廃炉研究開発機構</t>
    <phoneticPr fontId="3"/>
  </si>
  <si>
    <t>D.エム・アール・アイリサーチアソシエイツ株式会社</t>
    <phoneticPr fontId="3"/>
  </si>
  <si>
    <t>E.株式会社アート録音</t>
    <rPh sb="2" eb="6">
      <t>カブシキガイシャ</t>
    </rPh>
    <phoneticPr fontId="3"/>
  </si>
  <si>
    <t>本事業は世界的に前例のない取組であり技術的難易度の高い福島第一原子力発電所の廃炉・汚染水・処理水対策を進めていくために必要な技術開発を支援するものであるところ、廃炉作業や、その中で実施している各種現場の調査等の進展や状況により、新たに判明した状況に応じてステップ・バイ・ステップで取り組みを進めていく必要がある中で、それらの進展・状況に応じて臨機応変に必要な技術を特定し、その開発に着手する必要があるため、基金による措置が必要。</t>
    <rPh sb="31" eb="34">
      <t>ゲンシリョク</t>
    </rPh>
    <rPh sb="34" eb="37">
      <t>ハツデンショ</t>
    </rPh>
    <phoneticPr fontId="3"/>
  </si>
  <si>
    <t>使用済燃料プールから取り出した燃料数（体）</t>
    <phoneticPr fontId="3"/>
  </si>
  <si>
    <t>【汚染水対策】
目標：２０２５年内に汚染水発生量を１００ｍ³／日程度に抑制。
【使用済燃料取り出し】
目標：２０３１年内に１～６号機の使用済燃料取り出し完了
【燃料デブリ取り出し】
目標：２０２３年度後半を目途に試験的取り出しに着手。その後、段階的に取り出し規模の拡大を進める。
【廃棄物対策】
目標：２０２８年度内にガレキ等の屋外一時保管解消※
※水処理二次廃棄物及び再利用・再使用対象を除く。水処理二次廃棄物については、並行して保管施設を設置し、屋外での一時保管を可能な限り解消する。</t>
    <phoneticPr fontId="3"/>
  </si>
  <si>
    <t>【汚染水対策】
目標：２０２５年内に汚染水発生量を１００ｍ³／日程度に抑制。
【使用済燃料取り出し】
目標：２０３１年内に１～６号機の使用済燃料取り出し完了
【燃料デブリ取り出し】
目標：２０２３年度後半を目途に試験的取り出しに着手。その後、段階的に取り出し規模の拡大を進める。
【廃棄物対策】
目標：２０２８年度内にガレキ等の屋外一時保管解消
※水処理二次廃棄物及び再利用・再使用対象を除く。水処理二次廃棄物については、並行して保管施設を設置し、屋外での一時保管を可能な限り解消する。</t>
    <phoneticPr fontId="3"/>
  </si>
  <si>
    <t>【汚染水対策】達成状況・実績：汚染水発生量は、２０２２年度の平均で９０㎥/日に低減。
【使用済燃料取り出し】達成状況・実績：２０１９年４月から３号機の使用済み燃料取り出しを開始。２０２１年２月に取り出し完了。４号機も取り出し完了済み。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</si>
  <si>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【汚染水対策】達成状況・実績：汚染水発生量は、２０２２年度の平均で９０㎥/日に低減。
【使用済燃料取り出し】達成状況・実績：２０１９年４月から３号機の使用済燃料取り出しを開始。２０２１年２月に取り出し完了。４号機も取り出し完了済み。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</si>
  <si>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保有割合＝①42,485,799,493円/②52,478,279,079円
※令和5年度補正予算で10,000,000,000円を措置しており、また令和６年度国庫返納見込み額　7,520,414円を鑑みた場合、保有割合は1。（①＋⑦－⑧52,478,279,079円　／　②52,478,279,079円）
⑦令和5年度補正予算　10,000,000,000円
⑧令和6年度の国庫納付見込み　7,520,414円</t>
    <rPh sb="75" eb="77">
      <t>レイワ</t>
    </rPh>
    <rPh sb="78" eb="80">
      <t>ネンド</t>
    </rPh>
    <rPh sb="80" eb="82">
      <t>コッコ</t>
    </rPh>
    <rPh sb="82" eb="84">
      <t>ヘンノウ</t>
    </rPh>
    <rPh sb="84" eb="86">
      <t>ミコ</t>
    </rPh>
    <rPh sb="87" eb="88">
      <t>ガク</t>
    </rPh>
    <rPh sb="98" eb="99">
      <t>エン</t>
    </rPh>
    <rPh sb="100" eb="101">
      <t>カンガ</t>
    </rPh>
    <rPh sb="152" eb="153">
      <t>エン</t>
    </rPh>
    <rPh sb="157" eb="159">
      <t>レイワ</t>
    </rPh>
    <rPh sb="160" eb="162">
      <t>ネンド</t>
    </rPh>
    <rPh sb="162" eb="164">
      <t>ホセイ</t>
    </rPh>
    <rPh sb="164" eb="166">
      <t>ヨサン</t>
    </rPh>
    <phoneticPr fontId="3"/>
  </si>
  <si>
    <t>⑤新規公募事業に要する費用（令和５年度以降の交付決定額）
　 令和５年度交付決定額見込み（14,140,054,673円）
　 令和６年度以降の交付決定額見込み（18,196,030,424円）
※事業費はNDFや東京電力などへのヒアリング等を基に算出。
⑥基金設置法人及び事務局の管理費計画額
○基金設置法人の管理費（34,090,673円）
　 令和５年度交付決定額見込み（13,847,348円）
　 令和６年度交付決定額見込み（13,132,542円）
　 令和７年度交付決定額見込み（7,110,783円）
○事務局管理費計画額（2,277,430,367円）
　 令和５年度交付決定額見込み（759,143,455円）
　 令和６年度交付決定額見込み（759,143,456円）
　 令和７年度交付決定額見込み（759,143,456円）
※管理費は交付決定された額を基に支払実績等加味して算出。
⑦令和5年度補正予算　（10,000,000,000円）
⑧令和６年度国庫納付見込み（7,520,414円）</t>
    <rPh sb="99" eb="102">
      <t>ジギョウヒ</t>
    </rPh>
    <rPh sb="107" eb="109">
      <t>トウキョウ</t>
    </rPh>
    <rPh sb="109" eb="111">
      <t>デンリョク</t>
    </rPh>
    <rPh sb="120" eb="121">
      <t>トウ</t>
    </rPh>
    <rPh sb="122" eb="123">
      <t>モト</t>
    </rPh>
    <rPh sb="124" eb="126">
      <t>サンシュツ</t>
    </rPh>
    <rPh sb="377" eb="380">
      <t>カンリヒ</t>
    </rPh>
    <rPh sb="381" eb="383">
      <t>コウフ</t>
    </rPh>
    <rPh sb="383" eb="385">
      <t>ケッテイ</t>
    </rPh>
    <rPh sb="388" eb="389">
      <t>ガク</t>
    </rPh>
    <rPh sb="390" eb="391">
      <t>モト</t>
    </rPh>
    <rPh sb="392" eb="394">
      <t>シハライ</t>
    </rPh>
    <rPh sb="394" eb="396">
      <t>ジッセキ</t>
    </rPh>
    <rPh sb="396" eb="397">
      <t>トウ</t>
    </rPh>
    <rPh sb="397" eb="399">
      <t>カミ</t>
    </rPh>
    <phoneticPr fontId="3"/>
  </si>
  <si>
    <t>基金事業として必要な額＝③8,978,160,867円＋④8,852,512,075円＋⑤32,336,085,097円＋⑥2,311,521,040円</t>
    <phoneticPr fontId="3"/>
  </si>
  <si>
    <t>　福島第一原子力発電所の廃炉・汚染水・処理水対策を進めていく上で、技術的に難易度が高く、国が前面に立って取り組む必要のある研究開発を支援することにより、対策を円滑に進めることを目的とする。</t>
    <rPh sb="19" eb="22">
      <t>ショリスイ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</si>
</sst>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b/>
      <sz val="10"/>
      <name val="ＭＳ ゴシック"/>
      <family val="3"/>
      <charset val="128"/>
    </font>
    <font>
      <b/>
      <sz val="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double">
        <color indexed="64"/>
      </left>
      <right/>
      <top style="hair">
        <color indexed="64"/>
      </top>
      <bottom/>
      <diagonal/>
    </border>
    <border>
      <left/>
      <right style="medium">
        <color indexed="64"/>
      </right>
      <top style="hair">
        <color indexed="64"/>
      </top>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medium">
        <color indexed="64"/>
      </right>
      <top style="thin">
        <color indexed="64"/>
      </top>
      <bottom style="hair">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20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5" fillId="6" borderId="36" xfId="0" applyNumberFormat="1" applyFont="1" applyFill="1" applyBorder="1">
      <alignment vertical="center"/>
    </xf>
    <xf numFmtId="41" fontId="0" fillId="0" borderId="0" xfId="0" applyNumberFormat="1">
      <alignment vertical="center"/>
    </xf>
    <xf numFmtId="0" fontId="5" fillId="2" borderId="0" xfId="0" applyFont="1" applyFill="1" applyBorder="1" applyAlignment="1">
      <alignment horizontal="center" vertical="center"/>
    </xf>
    <xf numFmtId="0" fontId="5" fillId="10" borderId="0" xfId="0" applyFont="1" applyFill="1" applyBorder="1" applyAlignment="1">
      <alignment vertical="center" wrapText="1"/>
    </xf>
    <xf numFmtId="179" fontId="5" fillId="10" borderId="0" xfId="0" applyNumberFormat="1" applyFont="1" applyFill="1" applyBorder="1" applyAlignment="1">
      <alignment horizontal="center" vertical="center"/>
    </xf>
    <xf numFmtId="0" fontId="5" fillId="10" borderId="0" xfId="0" applyFont="1" applyFill="1" applyBorder="1" applyAlignment="1">
      <alignment horizontal="left" vertical="center" wrapText="1"/>
    </xf>
    <xf numFmtId="41" fontId="5" fillId="10" borderId="0" xfId="0" applyNumberFormat="1" applyFont="1" applyFill="1" applyBorder="1" applyAlignment="1">
      <alignment horizontal="right" vertical="center" wrapText="1"/>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8" fillId="2" borderId="0" xfId="0" applyFont="1" applyFill="1" applyBorder="1" applyAlignment="1">
      <alignment horizontal="center" vertical="center" wrapText="1"/>
    </xf>
    <xf numFmtId="0" fontId="23" fillId="2" borderId="60" xfId="2" applyFont="1" applyFill="1" applyBorder="1" applyAlignment="1">
      <alignment horizontal="center" vertical="center" wrapText="1"/>
    </xf>
    <xf numFmtId="0" fontId="23" fillId="2" borderId="19" xfId="2" applyFont="1" applyFill="1" applyBorder="1" applyAlignment="1">
      <alignment horizontal="center" vertical="center" wrapText="1"/>
    </xf>
    <xf numFmtId="0" fontId="23" fillId="2" borderId="61" xfId="2" applyFont="1" applyFill="1" applyBorder="1" applyAlignment="1">
      <alignment horizontal="center" vertical="center" wrapText="1"/>
    </xf>
    <xf numFmtId="0" fontId="23" fillId="2" borderId="13" xfId="2" applyFont="1" applyFill="1" applyBorder="1" applyAlignment="1">
      <alignment horizontal="center" vertical="center" wrapText="1"/>
    </xf>
    <xf numFmtId="0" fontId="23" fillId="2" borderId="0" xfId="2" applyFont="1" applyFill="1" applyBorder="1" applyAlignment="1">
      <alignment horizontal="center" vertical="center" wrapText="1"/>
    </xf>
    <xf numFmtId="0" fontId="23" fillId="2" borderId="14" xfId="2" applyFont="1" applyFill="1" applyBorder="1" applyAlignment="1">
      <alignment horizontal="center" vertical="center" wrapText="1"/>
    </xf>
    <xf numFmtId="0" fontId="23" fillId="2" borderId="57" xfId="2" applyFont="1" applyFill="1" applyBorder="1" applyAlignment="1">
      <alignment horizontal="center" vertical="center" wrapText="1"/>
    </xf>
    <xf numFmtId="0" fontId="23" fillId="2" borderId="41" xfId="2" applyFont="1" applyFill="1" applyBorder="1" applyAlignment="1">
      <alignment horizontal="center" vertical="center" wrapText="1"/>
    </xf>
    <xf numFmtId="0" fontId="23" fillId="2" borderId="58" xfId="2" applyFont="1" applyFill="1" applyBorder="1" applyAlignment="1">
      <alignment horizontal="center" vertical="center" wrapText="1"/>
    </xf>
    <xf numFmtId="0" fontId="24" fillId="3" borderId="18" xfId="1" applyFont="1" applyFill="1" applyBorder="1" applyAlignment="1">
      <alignment horizontal="center" vertical="center" wrapText="1"/>
    </xf>
    <xf numFmtId="0" fontId="24" fillId="3" borderId="19" xfId="1" applyFont="1" applyFill="1" applyBorder="1" applyAlignment="1">
      <alignment horizontal="center" vertical="center" wrapText="1"/>
    </xf>
    <xf numFmtId="0" fontId="24" fillId="3" borderId="20" xfId="1" applyFont="1" applyFill="1" applyBorder="1" applyAlignment="1">
      <alignment horizontal="center" vertical="center" wrapText="1"/>
    </xf>
    <xf numFmtId="0" fontId="24" fillId="3" borderId="40" xfId="1" applyFont="1" applyFill="1" applyBorder="1" applyAlignment="1">
      <alignment horizontal="center" vertical="center" wrapText="1"/>
    </xf>
    <xf numFmtId="0" fontId="24" fillId="3" borderId="41" xfId="1" applyFont="1" applyFill="1" applyBorder="1" applyAlignment="1">
      <alignment horizontal="center" vertical="center" wrapText="1"/>
    </xf>
    <xf numFmtId="0" fontId="24" fillId="3" borderId="42"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24" fillId="3" borderId="115" xfId="1" applyFont="1" applyFill="1" applyBorder="1" applyAlignment="1">
      <alignment horizontal="center" vertical="center" wrapText="1"/>
    </xf>
    <xf numFmtId="0" fontId="24" fillId="3" borderId="107" xfId="1" applyFont="1" applyFill="1" applyBorder="1" applyAlignment="1">
      <alignment horizontal="center" vertical="center" wrapText="1"/>
    </xf>
    <xf numFmtId="0" fontId="24" fillId="3" borderId="108" xfId="1" applyFont="1" applyFill="1" applyBorder="1" applyAlignment="1">
      <alignment horizontal="center" vertical="center" wrapText="1"/>
    </xf>
    <xf numFmtId="0" fontId="0"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24" fillId="3" borderId="98" xfId="1" applyFont="1" applyFill="1" applyBorder="1" applyAlignment="1">
      <alignment horizontal="center" vertical="center" wrapText="1"/>
    </xf>
    <xf numFmtId="0" fontId="24" fillId="3" borderId="62" xfId="1" applyFont="1" applyFill="1" applyBorder="1" applyAlignment="1">
      <alignment horizontal="center" vertical="center" wrapText="1"/>
    </xf>
    <xf numFmtId="41" fontId="0" fillId="0" borderId="98" xfId="1" applyNumberFormat="1" applyFont="1" applyBorder="1" applyAlignment="1">
      <alignment horizontal="right" vertical="center" wrapText="1"/>
    </xf>
    <xf numFmtId="41" fontId="1" fillId="0" borderId="19" xfId="1" applyNumberFormat="1" applyFont="1" applyBorder="1" applyAlignment="1">
      <alignment horizontal="right" vertical="center" wrapText="1"/>
    </xf>
    <xf numFmtId="41" fontId="1" fillId="0" borderId="66"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24" fillId="3" borderId="110" xfId="1" applyFont="1" applyFill="1" applyBorder="1" applyAlignment="1">
      <alignment horizontal="center" vertical="center" wrapText="1"/>
    </xf>
    <xf numFmtId="0" fontId="24" fillId="3" borderId="111" xfId="1" applyFont="1" applyFill="1" applyBorder="1" applyAlignment="1">
      <alignment horizontal="center" vertical="center" wrapText="1"/>
    </xf>
    <xf numFmtId="0" fontId="24" fillId="3" borderId="112" xfId="1" applyFont="1" applyFill="1" applyBorder="1" applyAlignment="1">
      <alignment horizontal="center" vertical="center" wrapText="1"/>
    </xf>
    <xf numFmtId="0" fontId="0"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24" fillId="3" borderId="30" xfId="1" applyFont="1" applyFill="1" applyBorder="1" applyAlignment="1">
      <alignment horizontal="center" vertical="center" wrapText="1"/>
    </xf>
    <xf numFmtId="0" fontId="24" fillId="3" borderId="25" xfId="1" applyFont="1" applyFill="1" applyBorder="1" applyAlignment="1">
      <alignment horizontal="center" vertical="center" wrapText="1"/>
    </xf>
    <xf numFmtId="0" fontId="24" fillId="3" borderId="26" xfId="1" applyFont="1" applyFill="1" applyBorder="1" applyAlignment="1">
      <alignment horizontal="center" vertical="center" wrapTex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24" fillId="3" borderId="24" xfId="1" applyFont="1" applyFill="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66" xfId="1" applyFont="1" applyBorder="1" applyAlignment="1">
      <alignment horizontal="center" vertical="center" wrapText="1"/>
    </xf>
    <xf numFmtId="41" fontId="0"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98" xfId="1" applyFont="1" applyBorder="1" applyAlignment="1">
      <alignment horizontal="center" vertical="center" wrapText="1"/>
    </xf>
    <xf numFmtId="0" fontId="1" fillId="0" borderId="44" xfId="1" applyFont="1" applyBorder="1" applyAlignment="1">
      <alignment horizontal="center" vertical="center" wrapText="1"/>
    </xf>
    <xf numFmtId="0" fontId="23" fillId="2" borderId="0" xfId="2" applyFont="1" applyFill="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41" fontId="5" fillId="6" borderId="71" xfId="0" applyNumberFormat="1" applyFont="1" applyFill="1" applyBorder="1" applyAlignment="1">
      <alignment horizontal="center" vertical="center"/>
    </xf>
    <xf numFmtId="41" fontId="5" fillId="6" borderId="0" xfId="0" applyNumberFormat="1" applyFont="1" applyFill="1" applyAlignment="1">
      <alignment horizontal="center" vertical="center"/>
    </xf>
    <xf numFmtId="41" fontId="5" fillId="6" borderId="14" xfId="0" applyNumberFormat="1" applyFont="1" applyFill="1" applyBorder="1" applyAlignment="1">
      <alignment horizontal="center" vertical="center"/>
    </xf>
    <xf numFmtId="0" fontId="5" fillId="6" borderId="3" xfId="0" applyFont="1" applyFill="1" applyBorder="1" applyAlignment="1">
      <alignment horizontal="center" vertical="center"/>
    </xf>
    <xf numFmtId="0" fontId="5" fillId="6" borderId="0" xfId="0" applyFont="1" applyFill="1" applyAlignment="1">
      <alignment horizontal="center" vertical="center"/>
    </xf>
    <xf numFmtId="0" fontId="5" fillId="6" borderId="70" xfId="0" applyFont="1" applyFill="1" applyBorder="1" applyAlignment="1">
      <alignment horizontal="center" vertical="center"/>
    </xf>
    <xf numFmtId="0" fontId="10" fillId="6" borderId="71"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70" xfId="0" applyFont="1" applyFill="1" applyBorder="1" applyAlignment="1">
      <alignment horizontal="center" vertical="center" wrapText="1"/>
    </xf>
    <xf numFmtId="41" fontId="5" fillId="6" borderId="4" xfId="0" applyNumberFormat="1" applyFont="1" applyFill="1" applyBorder="1" applyAlignment="1">
      <alignment horizontal="center"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8"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9" xfId="0" applyNumberFormat="1" applyFont="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62" xfId="0" applyFont="1" applyFill="1" applyBorder="1" applyAlignment="1">
      <alignment horizontal="center" vertical="center"/>
    </xf>
    <xf numFmtId="181" fontId="5" fillId="0" borderId="41"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8" xfId="0" applyFont="1" applyBorder="1" applyAlignment="1">
      <alignment horizontal="center" vertical="center"/>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105"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117" xfId="0" applyNumberFormat="1" applyFont="1" applyBorder="1" applyAlignment="1">
      <alignment horizontal="center" vertical="center"/>
    </xf>
    <xf numFmtId="0" fontId="5" fillId="0" borderId="31" xfId="0" applyFont="1" applyBorder="1" applyAlignment="1">
      <alignment horizontal="center" vertical="center"/>
    </xf>
    <xf numFmtId="41" fontId="5" fillId="0" borderId="56" xfId="0" applyNumberFormat="1" applyFont="1" applyBorder="1" applyAlignment="1">
      <alignment horizontal="right" vertical="center" wrapText="1" shrinkToFit="1"/>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179" fontId="5" fillId="0" borderId="24" xfId="0" applyNumberFormat="1" applyFont="1" applyFill="1" applyBorder="1" applyAlignment="1">
      <alignment horizontal="center" vertical="center" wrapText="1"/>
    </xf>
    <xf numFmtId="179" fontId="5" fillId="0" borderId="25" xfId="0" applyNumberFormat="1" applyFont="1" applyFill="1" applyBorder="1" applyAlignment="1">
      <alignment horizontal="center" vertical="center"/>
    </xf>
    <xf numFmtId="179" fontId="5" fillId="0" borderId="26"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43" xfId="0" applyFont="1" applyBorder="1" applyAlignment="1">
      <alignment horizontal="center" vertical="center"/>
    </xf>
    <xf numFmtId="0" fontId="10" fillId="0" borderId="31" xfId="0" applyFont="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0" fontId="5" fillId="6" borderId="192" xfId="0" applyFont="1" applyFill="1" applyBorder="1" applyAlignment="1">
      <alignment vertical="center" wrapText="1"/>
    </xf>
    <xf numFmtId="179" fontId="5" fillId="6" borderId="193" xfId="0" applyNumberFormat="1" applyFont="1" applyFill="1" applyBorder="1" applyAlignment="1">
      <alignment horizontal="center" vertical="center"/>
    </xf>
    <xf numFmtId="179" fontId="5" fillId="6" borderId="194" xfId="0" applyNumberFormat="1" applyFont="1" applyFill="1" applyBorder="1" applyAlignment="1">
      <alignment horizontal="center" vertical="center"/>
    </xf>
    <xf numFmtId="179" fontId="5" fillId="6" borderId="195" xfId="0" applyNumberFormat="1" applyFont="1" applyFill="1" applyBorder="1" applyAlignment="1">
      <alignment horizontal="center" vertical="center"/>
    </xf>
    <xf numFmtId="0" fontId="5" fillId="6" borderId="127"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20" fillId="6" borderId="24" xfId="0" applyFont="1" applyFill="1" applyBorder="1" applyAlignment="1">
      <alignment vertical="center" wrapText="1"/>
    </xf>
    <xf numFmtId="0" fontId="20" fillId="6" borderId="25" xfId="0" applyFont="1" applyFill="1" applyBorder="1" applyAlignment="1">
      <alignment vertical="center" wrapText="1"/>
    </xf>
    <xf numFmtId="0" fontId="20" fillId="6" borderId="192" xfId="0" applyFont="1" applyFill="1" applyBorder="1" applyAlignment="1">
      <alignment vertical="center" wrapText="1"/>
    </xf>
    <xf numFmtId="179" fontId="20" fillId="6" borderId="193" xfId="0" applyNumberFormat="1" applyFont="1" applyFill="1" applyBorder="1" applyAlignment="1">
      <alignment horizontal="center" vertical="center"/>
    </xf>
    <xf numFmtId="179" fontId="20" fillId="6" borderId="194" xfId="0" applyNumberFormat="1" applyFont="1" applyFill="1" applyBorder="1" applyAlignment="1">
      <alignment horizontal="center" vertical="center"/>
    </xf>
    <xf numFmtId="179" fontId="20" fillId="6" borderId="195" xfId="0" applyNumberFormat="1" applyFont="1" applyFill="1" applyBorder="1" applyAlignment="1">
      <alignment horizontal="center" vertical="center"/>
    </xf>
    <xf numFmtId="0" fontId="20" fillId="6" borderId="127"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0" fillId="6" borderId="26" xfId="0" applyFont="1" applyFill="1" applyBorder="1" applyAlignment="1">
      <alignment horizontal="left" vertical="center" wrapText="1"/>
    </xf>
    <xf numFmtId="41" fontId="20" fillId="6" borderId="24" xfId="0" applyNumberFormat="1" applyFont="1" applyFill="1" applyBorder="1" applyAlignment="1">
      <alignment horizontal="right" vertical="center" wrapText="1"/>
    </xf>
    <xf numFmtId="41" fontId="20" fillId="6" borderId="25" xfId="0" applyNumberFormat="1" applyFont="1" applyFill="1" applyBorder="1" applyAlignment="1">
      <alignment horizontal="right" vertical="center" wrapText="1"/>
    </xf>
    <xf numFmtId="41" fontId="20" fillId="6" borderId="26" xfId="0" applyNumberFormat="1" applyFont="1" applyFill="1" applyBorder="1" applyAlignment="1">
      <alignment horizontal="right" vertical="center" wrapText="1"/>
    </xf>
    <xf numFmtId="0" fontId="20" fillId="6" borderId="24" xfId="0" applyFont="1" applyFill="1" applyBorder="1" applyAlignment="1">
      <alignment horizontal="left" vertical="center" wrapText="1"/>
    </xf>
    <xf numFmtId="0" fontId="20" fillId="6" borderId="192" xfId="0" applyFont="1" applyFill="1" applyBorder="1" applyAlignment="1">
      <alignment horizontal="left" vertical="center" wrapText="1"/>
    </xf>
    <xf numFmtId="41" fontId="5" fillId="3" borderId="193" xfId="0" applyNumberFormat="1" applyFont="1" applyFill="1" applyBorder="1" applyAlignment="1">
      <alignment horizontal="center" vertical="center" wrapText="1"/>
    </xf>
    <xf numFmtId="41" fontId="5" fillId="3" borderId="194" xfId="0" applyNumberFormat="1" applyFont="1" applyFill="1" applyBorder="1" applyAlignment="1">
      <alignment horizontal="center" vertical="center" wrapText="1"/>
    </xf>
    <xf numFmtId="41" fontId="5" fillId="3" borderId="195" xfId="0" applyNumberFormat="1" applyFont="1" applyFill="1" applyBorder="1" applyAlignment="1">
      <alignment horizontal="center" vertical="center" wrapText="1"/>
    </xf>
    <xf numFmtId="0" fontId="5" fillId="2" borderId="192" xfId="0" applyFont="1" applyFill="1" applyBorder="1" applyAlignment="1">
      <alignment horizontal="center" vertical="center"/>
    </xf>
    <xf numFmtId="0" fontId="5" fillId="2" borderId="127"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2" borderId="24" xfId="0" applyFont="1" applyFill="1" applyBorder="1">
      <alignment vertical="center"/>
    </xf>
    <xf numFmtId="0" fontId="5" fillId="2" borderId="26" xfId="0" applyFont="1" applyFill="1" applyBorder="1">
      <alignment vertical="center"/>
    </xf>
    <xf numFmtId="41" fontId="0" fillId="3" borderId="193" xfId="0" applyNumberFormat="1" applyFill="1" applyBorder="1" applyAlignment="1">
      <alignment horizontal="center" vertical="center" wrapText="1"/>
    </xf>
    <xf numFmtId="41" fontId="0" fillId="3" borderId="194" xfId="0" applyNumberFormat="1" applyFill="1" applyBorder="1" applyAlignment="1">
      <alignment horizontal="center" vertical="center" wrapText="1"/>
    </xf>
    <xf numFmtId="41" fontId="0" fillId="3" borderId="195" xfId="0" applyNumberFormat="1" applyFill="1" applyBorder="1" applyAlignment="1">
      <alignment horizontal="center" vertical="center" wrapText="1"/>
    </xf>
    <xf numFmtId="179" fontId="5" fillId="6" borderId="193" xfId="0" quotePrefix="1" applyNumberFormat="1" applyFont="1" applyFill="1" applyBorder="1" applyAlignment="1">
      <alignment horizontal="center" vertical="center"/>
    </xf>
    <xf numFmtId="179" fontId="5" fillId="6" borderId="194" xfId="0" quotePrefix="1" applyNumberFormat="1" applyFont="1" applyFill="1" applyBorder="1" applyAlignment="1">
      <alignment horizontal="center" vertical="center"/>
    </xf>
    <xf numFmtId="179" fontId="5" fillId="6" borderId="195" xfId="0" quotePrefix="1" applyNumberFormat="1" applyFont="1" applyFill="1" applyBorder="1" applyAlignment="1">
      <alignment horizontal="center"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20" fillId="0" borderId="24" xfId="0" applyNumberFormat="1" applyFont="1" applyFill="1" applyBorder="1" applyAlignment="1">
      <alignment horizontal="right" vertical="center"/>
    </xf>
    <xf numFmtId="41" fontId="20" fillId="0" borderId="25" xfId="0" applyNumberFormat="1" applyFont="1" applyFill="1" applyBorder="1" applyAlignment="1">
      <alignment horizontal="right" vertical="center"/>
    </xf>
    <xf numFmtId="41" fontId="20" fillId="0" borderId="4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center" vertical="center"/>
    </xf>
    <xf numFmtId="41" fontId="5" fillId="6" borderId="81" xfId="0" applyNumberFormat="1" applyFont="1" applyFill="1" applyBorder="1" applyAlignment="1">
      <alignment horizontal="center" vertical="center"/>
    </xf>
    <xf numFmtId="41" fontId="5" fillId="6" borderId="84" xfId="0" applyNumberFormat="1" applyFont="1" applyFill="1" applyBorder="1" applyAlignment="1">
      <alignment horizontal="center"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190" xfId="0" applyFont="1" applyFill="1" applyBorder="1" applyAlignment="1">
      <alignment horizontal="left" vertical="center"/>
    </xf>
    <xf numFmtId="0" fontId="5" fillId="6" borderId="95" xfId="0" applyFont="1" applyFill="1" applyBorder="1" applyAlignment="1">
      <alignment horizontal="left" vertical="center"/>
    </xf>
    <xf numFmtId="0" fontId="5" fillId="6" borderId="96" xfId="0" applyFont="1" applyFill="1" applyBorder="1" applyAlignment="1">
      <alignment horizontal="left" vertical="center"/>
    </xf>
    <xf numFmtId="0" fontId="10" fillId="6" borderId="94" xfId="0" applyFont="1" applyFill="1" applyBorder="1" applyAlignment="1">
      <alignment horizontal="left" vertical="center" wrapText="1"/>
    </xf>
    <xf numFmtId="41" fontId="5" fillId="6" borderId="94" xfId="0" applyNumberFormat="1" applyFont="1" applyFill="1" applyBorder="1" applyAlignment="1">
      <alignment horizontal="right" vertical="center"/>
    </xf>
    <xf numFmtId="41" fontId="5" fillId="6" borderId="95" xfId="0" applyNumberFormat="1" applyFont="1" applyFill="1" applyBorder="1" applyAlignment="1">
      <alignment horizontal="right" vertical="center"/>
    </xf>
    <xf numFmtId="41" fontId="5" fillId="6" borderId="191"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41" fontId="5" fillId="6" borderId="85"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20" fillId="6" borderId="99" xfId="0" applyFont="1" applyFill="1" applyBorder="1" applyAlignment="1">
      <alignment horizontal="left" vertical="center"/>
    </xf>
    <xf numFmtId="0" fontId="20" fillId="6" borderId="100" xfId="0" applyFont="1" applyFill="1" applyBorder="1" applyAlignment="1">
      <alignment horizontal="left" vertical="center"/>
    </xf>
    <xf numFmtId="0" fontId="20" fillId="6" borderId="101" xfId="0" applyFont="1" applyFill="1" applyBorder="1" applyAlignment="1">
      <alignment horizontal="left" vertical="center"/>
    </xf>
    <xf numFmtId="0" fontId="21" fillId="6" borderId="83" xfId="0" applyFont="1" applyFill="1" applyBorder="1" applyAlignment="1">
      <alignment horizontal="left" vertical="center" wrapText="1"/>
    </xf>
    <xf numFmtId="0" fontId="21" fillId="6" borderId="81" xfId="0" applyFont="1" applyFill="1" applyBorder="1" applyAlignment="1">
      <alignment horizontal="left" vertical="center" wrapText="1"/>
    </xf>
    <xf numFmtId="0" fontId="21" fillId="6" borderId="82" xfId="0" applyFont="1" applyFill="1" applyBorder="1" applyAlignment="1">
      <alignment horizontal="left" vertical="center" wrapText="1"/>
    </xf>
    <xf numFmtId="41" fontId="20" fillId="6" borderId="83" xfId="0" applyNumberFormat="1" applyFont="1" applyFill="1" applyBorder="1" applyAlignment="1">
      <alignment horizontal="right" vertical="center"/>
    </xf>
    <xf numFmtId="41" fontId="20" fillId="6" borderId="81" xfId="0" applyNumberFormat="1" applyFont="1" applyFill="1" applyBorder="1" applyAlignment="1">
      <alignment horizontal="right" vertical="center"/>
    </xf>
    <xf numFmtId="41" fontId="20"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20" fillId="0" borderId="99" xfId="0" applyFont="1" applyFill="1" applyBorder="1" applyAlignment="1">
      <alignment horizontal="left" vertical="center"/>
    </xf>
    <xf numFmtId="0" fontId="20" fillId="0" borderId="100" xfId="0" applyFont="1" applyFill="1" applyBorder="1" applyAlignment="1">
      <alignment horizontal="left" vertical="center"/>
    </xf>
    <xf numFmtId="0" fontId="20" fillId="0" borderId="101" xfId="0" applyFont="1" applyFill="1" applyBorder="1" applyAlignment="1">
      <alignment horizontal="left" vertical="center"/>
    </xf>
    <xf numFmtId="0" fontId="21" fillId="0" borderId="94" xfId="0" applyFont="1" applyFill="1" applyBorder="1" applyAlignment="1">
      <alignment horizontal="left" vertical="center" wrapText="1"/>
    </xf>
    <xf numFmtId="0" fontId="21" fillId="0" borderId="95" xfId="0" applyFont="1" applyFill="1" applyBorder="1" applyAlignment="1">
      <alignment horizontal="left" vertical="center" wrapText="1"/>
    </xf>
    <xf numFmtId="0" fontId="21" fillId="0" borderId="96" xfId="0" applyFont="1" applyFill="1" applyBorder="1" applyAlignment="1">
      <alignment horizontal="left" vertical="center" wrapText="1"/>
    </xf>
    <xf numFmtId="41" fontId="20" fillId="0" borderId="83" xfId="0" applyNumberFormat="1" applyFont="1" applyFill="1" applyBorder="1" applyAlignment="1">
      <alignment horizontal="right" vertical="center"/>
    </xf>
    <xf numFmtId="41" fontId="20" fillId="0" borderId="81" xfId="0" applyNumberFormat="1" applyFont="1" applyFill="1" applyBorder="1" applyAlignment="1">
      <alignment horizontal="right" vertical="center"/>
    </xf>
    <xf numFmtId="41" fontId="20" fillId="0" borderId="85" xfId="0" applyNumberFormat="1" applyFont="1" applyFill="1" applyBorder="1" applyAlignment="1">
      <alignment horizontal="right" vertical="center"/>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21" fillId="0" borderId="89" xfId="0" applyFont="1" applyFill="1" applyBorder="1" applyAlignment="1">
      <alignment horizontal="left" vertical="center" wrapText="1"/>
    </xf>
    <xf numFmtId="0" fontId="21" fillId="0" borderId="87" xfId="0" applyFont="1" applyFill="1" applyBorder="1" applyAlignment="1">
      <alignment horizontal="left" vertical="center" wrapText="1"/>
    </xf>
    <xf numFmtId="0" fontId="21" fillId="0" borderId="88" xfId="0" applyFont="1" applyFill="1" applyBorder="1" applyAlignment="1">
      <alignment horizontal="left" vertical="center" wrapText="1"/>
    </xf>
    <xf numFmtId="41" fontId="20" fillId="0" borderId="89" xfId="0" applyNumberFormat="1" applyFont="1" applyFill="1" applyBorder="1" applyAlignment="1">
      <alignment horizontal="right" vertical="center"/>
    </xf>
    <xf numFmtId="41" fontId="20" fillId="0" borderId="87" xfId="0" applyNumberFormat="1" applyFont="1" applyFill="1" applyBorder="1" applyAlignment="1">
      <alignment horizontal="right" vertical="center"/>
    </xf>
    <xf numFmtId="41" fontId="20" fillId="0" borderId="19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22" fillId="6" borderId="18"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44" xfId="0" applyFont="1" applyFill="1" applyBorder="1" applyAlignment="1">
      <alignment horizontal="center" vertical="center"/>
    </xf>
    <xf numFmtId="41" fontId="20" fillId="6" borderId="98" xfId="0" applyNumberFormat="1" applyFont="1" applyFill="1" applyBorder="1" applyAlignment="1">
      <alignment horizontal="right" vertical="center"/>
    </xf>
    <xf numFmtId="41" fontId="20" fillId="6" borderId="19" xfId="0" applyNumberFormat="1" applyFont="1" applyFill="1" applyBorder="1" applyAlignment="1">
      <alignment horizontal="right" vertical="center"/>
    </xf>
    <xf numFmtId="41" fontId="20" fillId="6" borderId="66"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6" borderId="62" xfId="0" applyFont="1" applyFill="1" applyBorder="1" applyAlignment="1">
      <alignment horizontal="left" vertical="center" wrapText="1"/>
    </xf>
    <xf numFmtId="0" fontId="5" fillId="6" borderId="41" xfId="0" applyFont="1" applyFill="1" applyBorder="1" applyAlignment="1">
      <alignment horizontal="left" vertical="center"/>
    </xf>
    <xf numFmtId="0" fontId="5" fillId="6" borderId="42" xfId="0" applyFont="1" applyFill="1" applyBorder="1" applyAlignment="1">
      <alignment horizontal="left"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0" borderId="45" xfId="0" applyFont="1" applyFill="1" applyBorder="1" applyAlignment="1" applyProtection="1">
      <alignment horizontal="left" vertical="center" wrapText="1"/>
      <protection locked="0"/>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34"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0" fillId="6" borderId="80" xfId="0" applyFont="1" applyFill="1" applyBorder="1" applyAlignment="1">
      <alignment horizontal="left" vertical="center"/>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1" fillId="6" borderId="89" xfId="0" applyFont="1" applyFill="1" applyBorder="1" applyAlignment="1">
      <alignment horizontal="left" vertical="center" wrapText="1"/>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41" fontId="5" fillId="0" borderId="116" xfId="0" applyNumberFormat="1" applyFont="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0" fontId="5" fillId="0" borderId="116" xfId="0" applyFont="1" applyBorder="1" applyAlignment="1">
      <alignment horizontal="center" vertical="center"/>
    </xf>
    <xf numFmtId="41" fontId="5" fillId="0" borderId="31"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9"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10" fillId="6" borderId="36" xfId="0" applyNumberFormat="1" applyFont="1" applyFill="1" applyBorder="1" applyAlignment="1">
      <alignment horizontal="right" vertical="center"/>
    </xf>
    <xf numFmtId="41" fontId="10" fillId="6" borderId="54"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2"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06" xfId="0" applyNumberFormat="1" applyFont="1" applyFill="1" applyBorder="1" applyAlignment="1">
      <alignment horizontal="right" vertical="center"/>
    </xf>
    <xf numFmtId="41" fontId="5" fillId="6" borderId="115"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41" fontId="5" fillId="0" borderId="29" xfId="0" applyNumberFormat="1" applyFont="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8" fillId="2" borderId="0"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54" xfId="1"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Fill="1" applyBorder="1" applyAlignment="1">
      <alignment horizontal="left" vertical="center" wrapText="1" shrinkToFit="1"/>
    </xf>
    <xf numFmtId="0" fontId="10" fillId="0" borderId="106" xfId="0" applyFont="1" applyFill="1" applyBorder="1" applyAlignment="1">
      <alignment horizontal="left" vertical="center" shrinkToFit="1"/>
    </xf>
    <xf numFmtId="0" fontId="10" fillId="0"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87" xfId="0" applyFont="1" applyFill="1" applyBorder="1" applyAlignment="1">
      <alignment horizontal="left" vertical="center" wrapText="1" shrinkToFit="1"/>
    </xf>
    <xf numFmtId="0" fontId="10" fillId="0" borderId="188" xfId="0" applyFont="1" applyFill="1" applyBorder="1" applyAlignment="1">
      <alignment horizontal="left" vertical="center" wrapText="1" shrinkToFit="1"/>
    </xf>
    <xf numFmtId="0" fontId="10" fillId="0" borderId="189" xfId="0" applyFont="1" applyFill="1" applyBorder="1" applyAlignment="1">
      <alignment horizontal="left" vertical="center" wrapText="1" shrinkToFit="1"/>
    </xf>
    <xf numFmtId="0" fontId="5" fillId="0" borderId="142" xfId="0" applyFont="1" applyFill="1" applyBorder="1" applyAlignment="1">
      <alignment horizontal="left" vertical="center" wrapText="1" shrinkToFit="1"/>
    </xf>
    <xf numFmtId="0" fontId="5" fillId="0" borderId="142" xfId="0" applyFont="1" applyFill="1" applyBorder="1" applyAlignment="1">
      <alignment horizontal="left" vertical="center" shrinkToFit="1"/>
    </xf>
    <xf numFmtId="0" fontId="5" fillId="0" borderId="157" xfId="0" applyFont="1" applyFill="1" applyBorder="1" applyAlignment="1">
      <alignment horizontal="left" vertical="center" shrinkToFit="1"/>
    </xf>
    <xf numFmtId="0" fontId="5" fillId="6" borderId="37" xfId="1"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0" borderId="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3" borderId="53"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9" borderId="35" xfId="1" applyFont="1" applyFill="1" applyBorder="1" applyAlignment="1">
      <alignment horizontal="left" vertical="center" wrapText="1"/>
    </xf>
    <xf numFmtId="0" fontId="5" fillId="9" borderId="36" xfId="1" applyFont="1" applyFill="1" applyBorder="1" applyAlignment="1">
      <alignment horizontal="left" vertical="center" wrapText="1"/>
    </xf>
    <xf numFmtId="0" fontId="5" fillId="9" borderId="54" xfId="1" applyFont="1" applyFill="1" applyBorder="1" applyAlignment="1">
      <alignment horizontal="left" vertical="center" wrapText="1"/>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8" fillId="0" borderId="41"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180" fontId="5" fillId="0" borderId="26" xfId="0" applyNumberFormat="1" applyFont="1" applyFill="1" applyBorder="1" applyAlignment="1" applyProtection="1">
      <alignment horizontal="center" vertical="center" shrinkToFit="1"/>
      <protection locked="0"/>
    </xf>
    <xf numFmtId="38" fontId="5" fillId="0" borderId="24" xfId="6" applyFont="1" applyFill="1" applyBorder="1" applyAlignment="1">
      <alignment horizontal="center" vertical="center" wrapText="1"/>
    </xf>
    <xf numFmtId="38" fontId="5" fillId="0" borderId="25" xfId="6" applyFont="1" applyFill="1" applyBorder="1" applyAlignment="1">
      <alignment horizontal="center" vertical="center"/>
    </xf>
    <xf numFmtId="38" fontId="5" fillId="0" borderId="26" xfId="6" applyFont="1" applyFill="1" applyBorder="1" applyAlignment="1">
      <alignment horizontal="center"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24"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176" fontId="5" fillId="6" borderId="113" xfId="0" applyNumberFormat="1" applyFont="1" applyFill="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6" borderId="133" xfId="1" applyFont="1" applyFill="1" applyBorder="1" applyAlignment="1">
      <alignment horizontal="left" vertical="center" wrapText="1"/>
    </xf>
    <xf numFmtId="0" fontId="10" fillId="6" borderId="131" xfId="1" applyFont="1" applyFill="1" applyBorder="1" applyAlignment="1">
      <alignment horizontal="left" vertical="center" wrapText="1"/>
    </xf>
    <xf numFmtId="0" fontId="10"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16" xfId="0" applyFont="1" applyFill="1" applyBorder="1" applyAlignment="1">
      <alignment horizontal="left" vertical="center" wrapText="1" shrinkToFit="1"/>
    </xf>
    <xf numFmtId="0" fontId="5" fillId="0"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9" xfId="0" applyFont="1" applyFill="1" applyBorder="1" applyAlignment="1">
      <alignment horizontal="center" vertical="center"/>
    </xf>
    <xf numFmtId="0" fontId="20" fillId="0" borderId="30"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1" fillId="0" borderId="91" xfId="0" applyFont="1" applyBorder="1" applyAlignment="1">
      <alignment horizontal="center" vertical="center" wrapText="1"/>
    </xf>
    <xf numFmtId="0" fontId="20" fillId="0" borderId="92" xfId="0" applyFont="1" applyBorder="1" applyAlignment="1">
      <alignment horizontal="center" vertical="center"/>
    </xf>
    <xf numFmtId="0" fontId="20" fillId="0" borderId="93" xfId="0" applyFont="1" applyBorder="1" applyAlignment="1">
      <alignment horizontal="center" vertical="center"/>
    </xf>
    <xf numFmtId="41" fontId="20" fillId="0" borderId="24" xfId="0" applyNumberFormat="1" applyFont="1" applyBorder="1" applyAlignment="1">
      <alignment horizontal="right" vertical="center"/>
    </xf>
    <xf numFmtId="41" fontId="20" fillId="0" borderId="25" xfId="0" applyNumberFormat="1" applyFont="1" applyBorder="1" applyAlignment="1">
      <alignment horizontal="right" vertical="center"/>
    </xf>
    <xf numFmtId="41" fontId="20" fillId="0" borderId="26" xfId="0" applyNumberFormat="1" applyFont="1" applyBorder="1" applyAlignment="1">
      <alignment horizontal="right" vertical="center"/>
    </xf>
    <xf numFmtId="41" fontId="20" fillId="0" borderId="44" xfId="0" applyNumberFormat="1" applyFont="1" applyBorder="1" applyAlignment="1">
      <alignment horizontal="right" vertical="center"/>
    </xf>
    <xf numFmtId="0" fontId="22" fillId="6" borderId="30" xfId="0" applyFont="1" applyFill="1" applyBorder="1" applyAlignment="1">
      <alignment horizontal="center" vertical="center"/>
    </xf>
    <xf numFmtId="0" fontId="22" fillId="6" borderId="25" xfId="0" applyFont="1" applyFill="1" applyBorder="1" applyAlignment="1">
      <alignment horizontal="center" vertical="center"/>
    </xf>
    <xf numFmtId="0" fontId="22" fillId="6" borderId="33" xfId="0" applyFont="1" applyFill="1" applyBorder="1" applyAlignment="1">
      <alignment horizontal="center" vertical="center"/>
    </xf>
    <xf numFmtId="0" fontId="20" fillId="6" borderId="30" xfId="0" applyFont="1" applyFill="1" applyBorder="1" applyAlignment="1">
      <alignment horizontal="center" vertical="center"/>
    </xf>
    <xf numFmtId="0" fontId="20" fillId="6" borderId="25"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24" xfId="0" applyFont="1" applyFill="1" applyBorder="1" applyAlignment="1">
      <alignment horizontal="center" vertical="center"/>
    </xf>
    <xf numFmtId="0" fontId="21" fillId="6" borderId="24" xfId="0" applyFont="1" applyFill="1" applyBorder="1" applyAlignment="1">
      <alignment horizontal="center" vertical="center" wrapText="1"/>
    </xf>
    <xf numFmtId="0" fontId="21" fillId="6" borderId="25" xfId="0" applyFont="1" applyFill="1" applyBorder="1" applyAlignment="1">
      <alignment horizontal="center" vertical="center"/>
    </xf>
    <xf numFmtId="0" fontId="21" fillId="6" borderId="94" xfId="0" applyFont="1" applyFill="1" applyBorder="1" applyAlignment="1">
      <alignment horizontal="left" vertical="center" wrapText="1"/>
    </xf>
    <xf numFmtId="0" fontId="21" fillId="6" borderId="95" xfId="0" applyFont="1" applyFill="1" applyBorder="1" applyAlignment="1">
      <alignment horizontal="left" vertical="center" wrapText="1"/>
    </xf>
    <xf numFmtId="0" fontId="21" fillId="6" borderId="96" xfId="0" applyFont="1" applyFill="1" applyBorder="1" applyAlignment="1">
      <alignment horizontal="left" vertical="center" wrapText="1"/>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0" fontId="21" fillId="6" borderId="87" xfId="0" applyFont="1" applyFill="1" applyBorder="1" applyAlignment="1">
      <alignment horizontal="left" vertical="center" wrapText="1"/>
    </xf>
    <xf numFmtId="0" fontId="21" fillId="6" borderId="88" xfId="0" applyFont="1" applyFill="1" applyBorder="1" applyAlignment="1">
      <alignment horizontal="left" vertical="center" wrapText="1"/>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61752</xdr:colOff>
      <xdr:row>169</xdr:row>
      <xdr:rowOff>403415</xdr:rowOff>
    </xdr:from>
    <xdr:to>
      <xdr:col>47</xdr:col>
      <xdr:colOff>171442</xdr:colOff>
      <xdr:row>178</xdr:row>
      <xdr:rowOff>437023</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133707" y="69237340"/>
          <a:ext cx="7468369" cy="8692169"/>
          <a:chOff x="1847309" y="46463858"/>
          <a:chExt cx="7653443" cy="7541385"/>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1940491" y="46463858"/>
            <a:ext cx="3248358" cy="14480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aseline="0"/>
              <a:t>経済産業省</a:t>
            </a:r>
            <a:endParaRPr kumimoji="1" lang="en-US" altLang="ja-JP" sz="2000" baseline="0"/>
          </a:p>
          <a:p>
            <a:pPr algn="ctr"/>
            <a:r>
              <a:rPr kumimoji="1" lang="ja-JP" altLang="en-US" sz="1200" baseline="0"/>
              <a:t>平成</a:t>
            </a:r>
            <a:r>
              <a:rPr kumimoji="1" lang="en-US" altLang="ja-JP" sz="1200" baseline="0"/>
              <a:t>30</a:t>
            </a:r>
            <a:r>
              <a:rPr kumimoji="1" lang="ja-JP" altLang="en-US" sz="1200" baseline="0"/>
              <a:t>年度補正：</a:t>
            </a:r>
            <a:r>
              <a:rPr kumimoji="1" lang="en-US" altLang="ja-JP" sz="1200" baseline="0"/>
              <a:t>15,310</a:t>
            </a:r>
            <a:r>
              <a:rPr kumimoji="1" lang="ja-JP" altLang="en-US" sz="1200" baseline="0"/>
              <a:t>百万円</a:t>
            </a:r>
            <a:endParaRPr kumimoji="1" lang="en-US" altLang="ja-JP" sz="1200" baseline="0"/>
          </a:p>
          <a:p>
            <a:pPr algn="ctr"/>
            <a:r>
              <a:rPr kumimoji="1" lang="ja-JP" altLang="en-US" sz="1200" baseline="0"/>
              <a:t>令和元年度補正：</a:t>
            </a:r>
            <a:r>
              <a:rPr kumimoji="1" lang="en-US" altLang="ja-JP" sz="1200" baseline="0"/>
              <a:t>15,500</a:t>
            </a:r>
            <a:r>
              <a:rPr kumimoji="1" lang="ja-JP" altLang="en-US" sz="1200" baseline="0"/>
              <a:t>百万円</a:t>
            </a:r>
            <a:endParaRPr kumimoji="1" lang="en-US" altLang="ja-JP" sz="1200" baseline="0"/>
          </a:p>
          <a:p>
            <a:pPr algn="ctr"/>
            <a:r>
              <a:rPr kumimoji="1" lang="ja-JP" altLang="en-US" sz="1200" baseline="0"/>
              <a:t>令和</a:t>
            </a:r>
            <a:r>
              <a:rPr kumimoji="1" lang="en-US" altLang="ja-JP" sz="1200" baseline="0"/>
              <a:t>2</a:t>
            </a:r>
            <a:r>
              <a:rPr kumimoji="1" lang="ja-JP" altLang="en-US" sz="1200" baseline="0"/>
              <a:t>年度補正：</a:t>
            </a:r>
            <a:r>
              <a:rPr kumimoji="1" lang="en-US" altLang="ja-JP" sz="1200" baseline="0"/>
              <a:t>16,740</a:t>
            </a:r>
            <a:r>
              <a:rPr kumimoji="1" lang="ja-JP" altLang="en-US" sz="1200" baseline="0"/>
              <a:t>百万円</a:t>
            </a:r>
            <a:endParaRPr kumimoji="1" lang="en-US" altLang="ja-JP" sz="1200" baseline="0"/>
          </a:p>
          <a:p>
            <a:pPr algn="ctr"/>
            <a:r>
              <a:rPr kumimoji="1" lang="ja-JP" altLang="en-US" sz="1200" baseline="0"/>
              <a:t>令和</a:t>
            </a:r>
            <a:r>
              <a:rPr kumimoji="1" lang="en-US" altLang="ja-JP" sz="1200" baseline="0"/>
              <a:t>3</a:t>
            </a:r>
            <a:r>
              <a:rPr kumimoji="1" lang="ja-JP" altLang="en-US" sz="1200" baseline="0"/>
              <a:t>年度補正：</a:t>
            </a:r>
            <a:r>
              <a:rPr kumimoji="1" lang="en-US" altLang="ja-JP" sz="1200" baseline="0"/>
              <a:t>12,516</a:t>
            </a:r>
            <a:r>
              <a:rPr kumimoji="1" lang="ja-JP" altLang="en-US" sz="1200" baseline="0"/>
              <a:t>百万円</a:t>
            </a:r>
            <a:endParaRPr kumimoji="1" lang="en-US" altLang="ja-JP" sz="1200" baseline="0"/>
          </a:p>
          <a:p>
            <a:pPr algn="ctr"/>
            <a:r>
              <a:rPr kumimoji="1" lang="ja-JP" altLang="en-US" sz="1200" baseline="0"/>
              <a:t>令和</a:t>
            </a:r>
            <a:r>
              <a:rPr kumimoji="1" lang="en-US" altLang="ja-JP" sz="1200" baseline="0"/>
              <a:t>4</a:t>
            </a:r>
            <a:r>
              <a:rPr kumimoji="1" lang="ja-JP" altLang="en-US" sz="1200" baseline="0"/>
              <a:t>年度補正：</a:t>
            </a:r>
            <a:r>
              <a:rPr kumimoji="1" lang="en-US" altLang="ja-JP" sz="1200" baseline="0"/>
              <a:t>12000</a:t>
            </a:r>
            <a:r>
              <a:rPr kumimoji="1" lang="ja-JP" altLang="en-US" sz="1200" baseline="0"/>
              <a:t>百万円</a:t>
            </a:r>
            <a:endParaRPr kumimoji="1" lang="en-US" altLang="ja-JP" sz="1200" baseline="0"/>
          </a:p>
          <a:p>
            <a:pPr algn="ctr"/>
            <a:r>
              <a:rPr kumimoji="1" lang="ja-JP" altLang="en-US" sz="1200" baseline="0"/>
              <a:t>計：</a:t>
            </a:r>
            <a:r>
              <a:rPr kumimoji="1" lang="en-US" altLang="ja-JP" sz="1200" baseline="0"/>
              <a:t>72066</a:t>
            </a:r>
            <a:r>
              <a:rPr kumimoji="1" lang="ja-JP" altLang="en-US" sz="1200" baseline="0"/>
              <a:t>百万円　</a:t>
            </a:r>
            <a:endParaRPr kumimoji="1" lang="en-US" altLang="ja-JP" sz="1200" baseline="0"/>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bwMode="auto">
          <a:xfrm flipH="1">
            <a:off x="3448939" y="47898343"/>
            <a:ext cx="4412" cy="353673"/>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2515594" y="51599986"/>
            <a:ext cx="2602006" cy="16472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ysClr val="windowText" lastClr="000000"/>
                </a:solidFill>
              </a:rPr>
              <a:t>Ｂ．事務局</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㈱三菱総合研究所</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８７７百万</a:t>
            </a: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flipH="1">
            <a:off x="3755984" y="50995283"/>
            <a:ext cx="5553" cy="32771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1847309" y="48278882"/>
            <a:ext cx="3965862" cy="271369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（公財）原子力安全技術センター</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endParaRPr kumimoji="1" lang="en-US" altLang="ja-JP" sz="2000"/>
          </a:p>
          <a:p>
            <a:pPr algn="ctr">
              <a:lnSpc>
                <a:spcPts val="2000"/>
              </a:lnSpc>
            </a:pPr>
            <a:endParaRPr kumimoji="1" lang="en-US" altLang="ja-JP" sz="200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6156204" y="49077317"/>
            <a:ext cx="3344548" cy="11494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Ｃ．民間事業者等（８社）</a:t>
            </a:r>
            <a:endParaRPr kumimoji="1" lang="en-US" altLang="ja-JP" sz="2000">
              <a:solidFill>
                <a:sysClr val="windowText" lastClr="000000"/>
              </a:solidFill>
            </a:endParaRPr>
          </a:p>
          <a:p>
            <a:pPr algn="ctr"/>
            <a:r>
              <a:rPr kumimoji="1" lang="ja-JP" altLang="en-US" sz="2000">
                <a:solidFill>
                  <a:sysClr val="windowText" lastClr="000000"/>
                </a:solidFill>
                <a:latin typeface="+mn-ea"/>
                <a:ea typeface="+mn-ea"/>
              </a:rPr>
              <a:t>１２，０５６</a:t>
            </a:r>
            <a:r>
              <a:rPr kumimoji="1" lang="ja-JP" altLang="en-US" sz="2000">
                <a:solidFill>
                  <a:sysClr val="windowText" lastClr="000000"/>
                </a:solidFill>
              </a:rPr>
              <a:t>百万</a:t>
            </a:r>
            <a:endParaRPr kumimoji="1" lang="en-US" altLang="ja-JP" sz="20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2722343" y="51251026"/>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5886619" y="48675464"/>
            <a:ext cx="2073462" cy="40907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1923957" y="48866164"/>
            <a:ext cx="3776631" cy="20681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41841" y="48883701"/>
            <a:ext cx="2015638" cy="2664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12,000</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a:t>
            </a:r>
            <a:r>
              <a:rPr kumimoji="1" lang="en-US" altLang="ja-JP" sz="1600">
                <a:latin typeface="+mj-ea"/>
                <a:ea typeface="+mj-ea"/>
              </a:rPr>
              <a:t>43,074</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55,074</a:t>
            </a:r>
            <a:endParaRPr kumimoji="1" lang="ja-JP" altLang="en-US" sz="1600">
              <a:latin typeface="+mj-ea"/>
              <a:ea typeface="+mj-ea"/>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219964" y="48873981"/>
            <a:ext cx="1675079" cy="2346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12,056</a:t>
            </a:r>
          </a:p>
          <a:p>
            <a:pPr algn="l"/>
            <a:r>
              <a:rPr kumimoji="1" lang="ja-JP" altLang="en-US" sz="1600">
                <a:solidFill>
                  <a:srgbClr val="FF0000"/>
                </a:solidFill>
                <a:latin typeface="+mj-ea"/>
                <a:ea typeface="+mj-ea"/>
              </a:rPr>
              <a:t>管理費：</a:t>
            </a:r>
            <a:r>
              <a:rPr kumimoji="1" lang="en-US" altLang="ja-JP" sz="1600">
                <a:solidFill>
                  <a:srgbClr val="FF0000"/>
                </a:solidFill>
                <a:latin typeface="+mj-ea"/>
                <a:ea typeface="+mj-ea"/>
              </a:rPr>
              <a:t>884</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12,940</a:t>
            </a:r>
          </a:p>
          <a:p>
            <a:pPr algn="l"/>
            <a:endParaRPr kumimoji="1" lang="ja-JP" altLang="en-US" sz="1600">
              <a:latin typeface="+mj-ea"/>
              <a:ea typeface="+mj-ea"/>
            </a:endParaRPr>
          </a:p>
        </xdr:txBody>
      </xdr:sp>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2079056" y="50195674"/>
            <a:ext cx="3570355" cy="128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2722344" y="53596165"/>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再委託・外注</a:t>
            </a:r>
            <a:r>
              <a:rPr kumimoji="1" lang="en-US" altLang="ja-JP" sz="1800"/>
              <a:t>】</a:t>
            </a:r>
            <a:endParaRPr kumimoji="1" lang="en-US" altLang="ja-JP" sz="1050"/>
          </a:p>
        </xdr:txBody>
      </xdr:sp>
    </xdr:grpSp>
    <xdr:clientData/>
  </xdr:twoCellAnchor>
  <xdr:twoCellAnchor>
    <xdr:from>
      <xdr:col>9</xdr:col>
      <xdr:colOff>169770</xdr:colOff>
      <xdr:row>178</xdr:row>
      <xdr:rowOff>392201</xdr:rowOff>
    </xdr:from>
    <xdr:to>
      <xdr:col>24</xdr:col>
      <xdr:colOff>29616</xdr:colOff>
      <xdr:row>180</xdr:row>
      <xdr:rowOff>320165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1985123" y="77085260"/>
          <a:ext cx="2885434" cy="149678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rgbClr val="FF0000"/>
              </a:solidFill>
            </a:rPr>
            <a:t>D</a:t>
          </a:r>
          <a:r>
            <a:rPr kumimoji="1" lang="ja-JP" altLang="en-US" sz="2000">
              <a:solidFill>
                <a:srgbClr val="FF0000"/>
              </a:solidFill>
            </a:rPr>
            <a:t>．民間企業等</a:t>
          </a:r>
          <a:endParaRPr kumimoji="1" lang="en-US" altLang="ja-JP" sz="2000">
            <a:solidFill>
              <a:srgbClr val="FF0000"/>
            </a:solidFill>
          </a:endParaRPr>
        </a:p>
        <a:p>
          <a:pPr algn="ctr">
            <a:lnSpc>
              <a:spcPts val="2500"/>
            </a:lnSpc>
          </a:pPr>
          <a:r>
            <a:rPr kumimoji="1" lang="ja-JP" altLang="en-US" sz="2000">
              <a:solidFill>
                <a:srgbClr val="FF0000"/>
              </a:solidFill>
            </a:rPr>
            <a:t>　　１１２百万</a:t>
          </a:r>
          <a:r>
            <a:rPr kumimoji="1" lang="en-US" altLang="ja-JP" sz="2000">
              <a:solidFill>
                <a:srgbClr val="FF0000"/>
              </a:solidFill>
            </a:rPr>
            <a:t>	</a:t>
          </a:r>
        </a:p>
        <a:p>
          <a:pPr algn="ctr">
            <a:lnSpc>
              <a:spcPts val="2500"/>
            </a:lnSpc>
          </a:pPr>
          <a:r>
            <a:rPr kumimoji="1" lang="en-US" altLang="ja-JP" sz="1200">
              <a:solidFill>
                <a:srgbClr val="FF0000"/>
              </a:solidFill>
            </a:rPr>
            <a:t>(</a:t>
          </a:r>
          <a:r>
            <a:rPr kumimoji="1" lang="ja-JP" altLang="en-US" sz="1200">
              <a:solidFill>
                <a:srgbClr val="FF0000"/>
              </a:solidFill>
            </a:rPr>
            <a:t>確定検査等の事務の補助</a:t>
          </a:r>
          <a:r>
            <a:rPr kumimoji="1" lang="en-US" altLang="ja-JP" sz="1200">
              <a:solidFill>
                <a:srgbClr val="FF0000"/>
              </a:solidFill>
            </a:rPr>
            <a:t>)</a:t>
          </a:r>
          <a:endParaRPr kumimoji="1" lang="en-US" altLang="ja-JP" sz="800">
            <a:solidFill>
              <a:srgbClr val="FF0000"/>
            </a:solidFill>
          </a:endParaRPr>
        </a:p>
      </xdr:txBody>
    </xdr:sp>
    <xdr:clientData/>
  </xdr:twoCellAnchor>
  <xdr:twoCellAnchor>
    <xdr:from>
      <xdr:col>16</xdr:col>
      <xdr:colOff>131669</xdr:colOff>
      <xdr:row>176</xdr:row>
      <xdr:rowOff>67795</xdr:rowOff>
    </xdr:from>
    <xdr:to>
      <xdr:col>16</xdr:col>
      <xdr:colOff>135117</xdr:colOff>
      <xdr:row>178</xdr:row>
      <xdr:rowOff>3226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bwMode="auto">
        <a:xfrm flipH="1">
          <a:off x="3358963" y="76267795"/>
          <a:ext cx="3448" cy="42849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140193</xdr:colOff>
      <xdr:row>169</xdr:row>
      <xdr:rowOff>67244</xdr:rowOff>
    </xdr:from>
    <xdr:to>
      <xdr:col>50</xdr:col>
      <xdr:colOff>160361</xdr:colOff>
      <xdr:row>170</xdr:row>
      <xdr:rowOff>181544</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xdr:nvSpPr>
      <xdr:spPr>
        <a:xfrm>
          <a:off x="4981134" y="68098156"/>
          <a:ext cx="5264521" cy="64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tx1"/>
              </a:solidFill>
            </a:rPr>
            <a:t>基金設置法人等に記載している業務内容、分担は令和６年度以降予定している執行体制を記述している。</a:t>
          </a:r>
        </a:p>
      </xdr:txBody>
    </xdr:sp>
    <xdr:clientData/>
  </xdr:twoCellAnchor>
  <xdr:twoCellAnchor>
    <xdr:from>
      <xdr:col>25</xdr:col>
      <xdr:colOff>22412</xdr:colOff>
      <xdr:row>170</xdr:row>
      <xdr:rowOff>100853</xdr:rowOff>
    </xdr:from>
    <xdr:to>
      <xdr:col>41</xdr:col>
      <xdr:colOff>148821</xdr:colOff>
      <xdr:row>170</xdr:row>
      <xdr:rowOff>775900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065059" y="68658441"/>
          <a:ext cx="3353703" cy="675047"/>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35299</xdr:colOff>
      <xdr:row>170</xdr:row>
      <xdr:rowOff>59839</xdr:rowOff>
    </xdr:from>
    <xdr:ext cx="3023907" cy="75918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517652" y="68651045"/>
          <a:ext cx="3023907"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国に関する業務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r>
            <a:rPr lang="en-US" altLang="ja-JP" sz="1000">
              <a:solidFill>
                <a:schemeClr val="tx1"/>
              </a:solidFill>
              <a:effectLst/>
              <a:latin typeface="+mn-lt"/>
              <a:ea typeface="+mn-ea"/>
              <a:cs typeface="+mn-cs"/>
            </a:rPr>
            <a:t>※</a:t>
          </a:r>
        </a:p>
        <a:p>
          <a:r>
            <a:rPr lang="ja-JP" altLang="en-US" sz="1000">
              <a:solidFill>
                <a:schemeClr val="tx1"/>
              </a:solidFill>
              <a:effectLst/>
              <a:latin typeface="+mn-lt"/>
              <a:ea typeface="+mn-ea"/>
              <a:cs typeface="+mn-cs"/>
            </a:rPr>
            <a:t>・交付要綱、実施要領</a:t>
          </a:r>
          <a:r>
            <a:rPr lang="ja-JP" altLang="ja-JP" sz="1000">
              <a:solidFill>
                <a:schemeClr val="tx1"/>
              </a:solidFill>
              <a:effectLst/>
              <a:latin typeface="+mn-lt"/>
              <a:ea typeface="+mn-ea"/>
              <a:cs typeface="+mn-cs"/>
            </a:rPr>
            <a:t>等の</a:t>
          </a:r>
          <a:r>
            <a:rPr lang="ja-JP" altLang="en-US" sz="1000">
              <a:solidFill>
                <a:schemeClr val="tx1"/>
              </a:solidFill>
              <a:effectLst/>
              <a:latin typeface="+mn-lt"/>
              <a:ea typeface="+mn-ea"/>
              <a:cs typeface="+mn-cs"/>
            </a:rPr>
            <a:t>基金設置法人等の基準の</a:t>
          </a:r>
          <a:r>
            <a:rPr lang="ja-JP" altLang="ja-JP" sz="1000">
              <a:solidFill>
                <a:schemeClr val="tx1"/>
              </a:solidFill>
              <a:effectLst/>
              <a:latin typeface="+mn-lt"/>
              <a:ea typeface="+mn-ea"/>
              <a:cs typeface="+mn-cs"/>
            </a:rPr>
            <a:t>策定</a:t>
          </a:r>
          <a:r>
            <a:rPr lang="ja-JP" altLang="en-US" sz="1000">
              <a:solidFill>
                <a:schemeClr val="tx1"/>
              </a:solidFill>
              <a:effectLst/>
              <a:latin typeface="+mn-lt"/>
              <a:ea typeface="+mn-ea"/>
              <a:cs typeface="+mn-cs"/>
            </a:rPr>
            <a:t>、審査及び採択（第三者委員会を基金設置法人と設置）、基金設置法人等の指導</a:t>
          </a:r>
          <a:r>
            <a:rPr lang="ja-JP" altLang="ja-JP" sz="1000">
              <a:solidFill>
                <a:schemeClr val="tx1"/>
              </a:solidFill>
              <a:effectLst/>
              <a:latin typeface="+mn-lt"/>
              <a:ea typeface="+mn-ea"/>
              <a:cs typeface="+mn-cs"/>
            </a:rPr>
            <a:t>監督等</a:t>
          </a:r>
          <a:endParaRPr lang="en-US" altLang="ja-JP" sz="1000">
            <a:solidFill>
              <a:schemeClr val="tx1"/>
            </a:solidFill>
            <a:effectLst/>
            <a:latin typeface="+mn-lt"/>
            <a:ea typeface="+mn-ea"/>
            <a:cs typeface="+mn-cs"/>
          </a:endParaRPr>
        </a:p>
      </xdr:txBody>
    </xdr:sp>
    <xdr:clientData/>
  </xdr:oneCellAnchor>
  <xdr:oneCellAnchor>
    <xdr:from>
      <xdr:col>15</xdr:col>
      <xdr:colOff>112060</xdr:colOff>
      <xdr:row>171</xdr:row>
      <xdr:rowOff>616324</xdr:rowOff>
    </xdr:from>
    <xdr:ext cx="1613646" cy="392415"/>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137648" y="70126412"/>
          <a:ext cx="161364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t>【</a:t>
          </a:r>
          <a:r>
            <a:rPr kumimoji="1" lang="ja-JP" altLang="en-US" sz="1800"/>
            <a:t>補助金交付</a:t>
          </a:r>
          <a:r>
            <a:rPr kumimoji="1" lang="en-US" altLang="ja-JP" sz="1800"/>
            <a:t>】</a:t>
          </a:r>
          <a:endParaRPr kumimoji="1" lang="ja-JP" altLang="en-US" sz="1800"/>
        </a:p>
      </xdr:txBody>
    </xdr:sp>
    <xdr:clientData/>
  </xdr:oneCellAnchor>
  <xdr:twoCellAnchor>
    <xdr:from>
      <xdr:col>9</xdr:col>
      <xdr:colOff>119454</xdr:colOff>
      <xdr:row>173</xdr:row>
      <xdr:rowOff>392207</xdr:rowOff>
    </xdr:from>
    <xdr:to>
      <xdr:col>25</xdr:col>
      <xdr:colOff>35523</xdr:colOff>
      <xdr:row>173</xdr:row>
      <xdr:rowOff>707877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33101" y="73342501"/>
          <a:ext cx="2784775" cy="3156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令和４年度基金残高</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　４２</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４８６百万円</a:t>
          </a:r>
          <a:endParaRPr lang="ja-JP" altLang="ja-JP" sz="1200">
            <a:solidFill>
              <a:sysClr val="windowText" lastClr="000000"/>
            </a:solidFill>
            <a:effectLst/>
          </a:endParaRPr>
        </a:p>
        <a:p>
          <a:pPr algn="l"/>
          <a:endParaRPr kumimoji="1" lang="ja-JP" altLang="en-US" sz="1200">
            <a:solidFill>
              <a:sysClr val="windowText" lastClr="000000"/>
            </a:solidFill>
          </a:endParaRPr>
        </a:p>
      </xdr:txBody>
    </xdr:sp>
    <xdr:clientData/>
  </xdr:twoCellAnchor>
  <xdr:twoCellAnchor>
    <xdr:from>
      <xdr:col>27</xdr:col>
      <xdr:colOff>156882</xdr:colOff>
      <xdr:row>172</xdr:row>
      <xdr:rowOff>318172</xdr:rowOff>
    </xdr:from>
    <xdr:to>
      <xdr:col>29</xdr:col>
      <xdr:colOff>128988</xdr:colOff>
      <xdr:row>172</xdr:row>
      <xdr:rowOff>324971</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flipV="1">
          <a:off x="5602941" y="72114260"/>
          <a:ext cx="375518" cy="6799"/>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123266</xdr:colOff>
      <xdr:row>171</xdr:row>
      <xdr:rowOff>190500</xdr:rowOff>
    </xdr:from>
    <xdr:to>
      <xdr:col>31</xdr:col>
      <xdr:colOff>163047</xdr:colOff>
      <xdr:row>171</xdr:row>
      <xdr:rowOff>1556385</xdr:rowOff>
    </xdr:to>
    <xdr:sp macro="" textlink="">
      <xdr:nvSpPr>
        <xdr:cNvPr id="42" name="右中かっこ 41">
          <a:extLst>
            <a:ext uri="{FF2B5EF4-FFF2-40B4-BE49-F238E27FC236}">
              <a16:creationId xmlns:a16="http://schemas.microsoft.com/office/drawing/2014/main" id="{00000000-0008-0000-0000-00002A000000}"/>
            </a:ext>
          </a:extLst>
        </xdr:cNvPr>
        <xdr:cNvSpPr/>
      </xdr:nvSpPr>
      <xdr:spPr>
        <a:xfrm>
          <a:off x="5771031" y="69700588"/>
          <a:ext cx="644898" cy="136588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78443</xdr:colOff>
      <xdr:row>171</xdr:row>
      <xdr:rowOff>425824</xdr:rowOff>
    </xdr:from>
    <xdr:to>
      <xdr:col>42</xdr:col>
      <xdr:colOff>147134</xdr:colOff>
      <xdr:row>171</xdr:row>
      <xdr:rowOff>1340224</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533031" y="69935912"/>
          <a:ext cx="2085750" cy="914400"/>
        </a:xfrm>
        <a:prstGeom prst="rect">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t>審査委員会</a:t>
          </a:r>
          <a:br>
            <a:rPr kumimoji="1" lang="ja-JP" altLang="en-US" sz="1600" b="1"/>
          </a:br>
          <a:r>
            <a:rPr kumimoji="1" lang="ja-JP" altLang="en-US" sz="1600" b="1"/>
            <a:t>（国・基金設置法人において設置）</a:t>
          </a:r>
        </a:p>
      </xdr:txBody>
    </xdr:sp>
    <xdr:clientData/>
  </xdr:twoCellAnchor>
  <xdr:twoCellAnchor>
    <xdr:from>
      <xdr:col>40</xdr:col>
      <xdr:colOff>22412</xdr:colOff>
      <xdr:row>171</xdr:row>
      <xdr:rowOff>1355911</xdr:rowOff>
    </xdr:from>
    <xdr:to>
      <xdr:col>40</xdr:col>
      <xdr:colOff>22413</xdr:colOff>
      <xdr:row>171</xdr:row>
      <xdr:rowOff>1871383</xdr:rowOff>
    </xdr:to>
    <xdr:cxnSp macro="">
      <xdr:nvCxnSpPr>
        <xdr:cNvPr id="44" name="直線矢印コネクタ 43">
          <a:extLst>
            <a:ext uri="{FF2B5EF4-FFF2-40B4-BE49-F238E27FC236}">
              <a16:creationId xmlns:a16="http://schemas.microsoft.com/office/drawing/2014/main" id="{00000000-0008-0000-0000-00002C000000}"/>
            </a:ext>
          </a:extLst>
        </xdr:cNvPr>
        <xdr:cNvCxnSpPr>
          <a:cxnSpLocks/>
        </xdr:cNvCxnSpPr>
      </xdr:nvCxnSpPr>
      <xdr:spPr bwMode="auto">
        <a:xfrm flipH="1">
          <a:off x="8090647" y="70865999"/>
          <a:ext cx="1" cy="515472"/>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145677</xdr:colOff>
      <xdr:row>171</xdr:row>
      <xdr:rowOff>1467970</xdr:rowOff>
    </xdr:from>
    <xdr:ext cx="819455" cy="275717"/>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213912" y="70978058"/>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審査・採択</a:t>
          </a:r>
        </a:p>
      </xdr:txBody>
    </xdr:sp>
    <xdr:clientData/>
  </xdr:oneCellAnchor>
  <xdr:twoCellAnchor>
    <xdr:from>
      <xdr:col>9</xdr:col>
      <xdr:colOff>154082</xdr:colOff>
      <xdr:row>180</xdr:row>
      <xdr:rowOff>1160925</xdr:rowOff>
    </xdr:from>
    <xdr:to>
      <xdr:col>24</xdr:col>
      <xdr:colOff>13928</xdr:colOff>
      <xdr:row>180</xdr:row>
      <xdr:rowOff>2657712</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bwMode="auto">
        <a:xfrm>
          <a:off x="1969435" y="79422807"/>
          <a:ext cx="2885434" cy="149678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solidFill>
                <a:srgbClr val="FF0000"/>
              </a:solidFill>
            </a:rPr>
            <a:t>E</a:t>
          </a:r>
          <a:r>
            <a:rPr kumimoji="1" lang="ja-JP" altLang="en-US" sz="2000">
              <a:solidFill>
                <a:srgbClr val="FF0000"/>
              </a:solidFill>
            </a:rPr>
            <a:t>．民間企業等</a:t>
          </a:r>
          <a:endParaRPr kumimoji="1" lang="en-US" altLang="ja-JP" sz="2000">
            <a:solidFill>
              <a:srgbClr val="FF0000"/>
            </a:solidFill>
          </a:endParaRPr>
        </a:p>
        <a:p>
          <a:pPr algn="ctr">
            <a:lnSpc>
              <a:spcPts val="2500"/>
            </a:lnSpc>
          </a:pPr>
          <a:r>
            <a:rPr kumimoji="1" lang="ja-JP" altLang="en-US" sz="2000">
              <a:solidFill>
                <a:srgbClr val="FF0000"/>
              </a:solidFill>
            </a:rPr>
            <a:t>　　　 　５百万</a:t>
          </a:r>
          <a:r>
            <a:rPr kumimoji="1" lang="en-US" altLang="ja-JP" sz="2000">
              <a:solidFill>
                <a:srgbClr val="FF0000"/>
              </a:solidFill>
            </a:rPr>
            <a:t>	</a:t>
          </a:r>
        </a:p>
        <a:p>
          <a:pPr algn="ctr">
            <a:lnSpc>
              <a:spcPts val="2500"/>
            </a:lnSpc>
          </a:pPr>
          <a:r>
            <a:rPr kumimoji="1" lang="en-US" altLang="ja-JP" sz="1200">
              <a:solidFill>
                <a:srgbClr val="FF0000"/>
              </a:solidFill>
            </a:rPr>
            <a:t>(</a:t>
          </a:r>
          <a:r>
            <a:rPr kumimoji="1" lang="ja-JP" altLang="en-US" sz="1200">
              <a:solidFill>
                <a:srgbClr val="FF0000"/>
              </a:solidFill>
            </a:rPr>
            <a:t>会議の音声データ反訳・監査補助</a:t>
          </a:r>
          <a:r>
            <a:rPr kumimoji="1" lang="en-US" altLang="ja-JP" sz="1200">
              <a:solidFill>
                <a:srgbClr val="FF0000"/>
              </a:solidFill>
            </a:rPr>
            <a:t>)</a:t>
          </a:r>
          <a:endParaRPr kumimoji="1" lang="en-US" altLang="ja-JP" sz="800">
            <a:solidFill>
              <a:srgbClr val="FF0000"/>
            </a:solidFill>
          </a:endParaRPr>
        </a:p>
      </xdr:txBody>
    </xdr:sp>
    <xdr:clientData/>
  </xdr:twoCellAnchor>
  <xdr:twoCellAnchor>
    <xdr:from>
      <xdr:col>10</xdr:col>
      <xdr:colOff>151399</xdr:colOff>
      <xdr:row>180</xdr:row>
      <xdr:rowOff>705974</xdr:rowOff>
    </xdr:from>
    <xdr:to>
      <xdr:col>22</xdr:col>
      <xdr:colOff>21985</xdr:colOff>
      <xdr:row>180</xdr:row>
      <xdr:rowOff>1177670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bwMode="auto">
        <a:xfrm>
          <a:off x="2168458" y="78967856"/>
          <a:ext cx="2291056" cy="47169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再々委託</a:t>
          </a:r>
          <a:r>
            <a:rPr kumimoji="1" lang="en-US" altLang="ja-JP" sz="1800"/>
            <a:t>】</a:t>
          </a:r>
          <a:endParaRPr kumimoji="1" lang="en-US" altLang="ja-JP" sz="1050"/>
        </a:p>
      </xdr:txBody>
    </xdr:sp>
    <xdr:clientData/>
  </xdr:twoCellAnchor>
  <xdr:twoCellAnchor>
    <xdr:from>
      <xdr:col>16</xdr:col>
      <xdr:colOff>115981</xdr:colOff>
      <xdr:row>180</xdr:row>
      <xdr:rowOff>332255</xdr:rowOff>
    </xdr:from>
    <xdr:to>
      <xdr:col>16</xdr:col>
      <xdr:colOff>119429</xdr:colOff>
      <xdr:row>180</xdr:row>
      <xdr:rowOff>760745</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bwMode="auto">
        <a:xfrm flipH="1">
          <a:off x="3343275" y="78594137"/>
          <a:ext cx="3448" cy="42849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130884</xdr:colOff>
      <xdr:row>173</xdr:row>
      <xdr:rowOff>55805</xdr:rowOff>
    </xdr:from>
    <xdr:ext cx="3286910" cy="1259319"/>
    <xdr:sp macro="" textlink="">
      <xdr:nvSpPr>
        <xdr:cNvPr id="1059" name="テキスト ボックス 1">
          <a:extLst>
            <a:ext uri="{FF2B5EF4-FFF2-40B4-BE49-F238E27FC236}">
              <a16:creationId xmlns:a16="http://schemas.microsoft.com/office/drawing/2014/main" id="{00000000-0008-0000-0000-000023040000}"/>
            </a:ext>
          </a:extLst>
        </xdr:cNvPr>
        <xdr:cNvSpPr txBox="1"/>
      </xdr:nvSpPr>
      <xdr:spPr>
        <a:xfrm>
          <a:off x="5151119" y="73006099"/>
          <a:ext cx="3286910" cy="1259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基金設置法人に関する業務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pPr rtl="0"/>
          <a:r>
            <a:rPr lang="ja-JP" altLang="en-US" sz="1000">
              <a:solidFill>
                <a:schemeClr val="tx1"/>
              </a:solidFill>
            </a:rPr>
            <a:t>・</a:t>
          </a:r>
          <a:r>
            <a:rPr lang="ja-JP" altLang="en-US" sz="1000">
              <a:solidFill>
                <a:schemeClr val="tx1"/>
              </a:solidFill>
              <a:effectLst/>
            </a:rPr>
            <a:t>交付規程等の交付基準の策定。</a:t>
          </a:r>
          <a:endParaRPr lang="ja-JP" altLang="en-US" sz="1000">
            <a:solidFill>
              <a:schemeClr val="tx1"/>
            </a:solidFill>
          </a:endParaRPr>
        </a:p>
        <a:p>
          <a:pPr rtl="0"/>
          <a:r>
            <a:rPr lang="ja-JP" altLang="en-US" sz="1000">
              <a:solidFill>
                <a:schemeClr val="tx1"/>
              </a:solidFill>
              <a:effectLst/>
            </a:rPr>
            <a:t>・公募、審査及び採択を行う第三者委員会を国と設置。</a:t>
          </a:r>
          <a:endParaRPr lang="en-US" altLang="ja-JP" sz="1000">
            <a:solidFill>
              <a:schemeClr val="tx1"/>
            </a:solidFill>
            <a:effectLst/>
          </a:endParaRPr>
        </a:p>
        <a:p>
          <a:pPr rtl="0"/>
          <a:r>
            <a:rPr lang="ja-JP" altLang="en-US" sz="1000">
              <a:solidFill>
                <a:schemeClr val="tx1"/>
              </a:solidFill>
              <a:effectLst/>
            </a:rPr>
            <a:t>・交付規程に基づき行う、交付決定、額の確定等の意思決定手続き</a:t>
          </a:r>
          <a:endParaRPr lang="ja-JP" altLang="en-US" sz="1000">
            <a:solidFill>
              <a:schemeClr val="tx1"/>
            </a:solidFill>
          </a:endParaRPr>
        </a:p>
        <a:p>
          <a:pPr rtl="0"/>
          <a:r>
            <a:rPr lang="ja-JP" altLang="en-US" sz="1000">
              <a:solidFill>
                <a:schemeClr val="tx1"/>
              </a:solidFill>
              <a:effectLst/>
            </a:rPr>
            <a:t>・確定検査を踏まえ、国の承認を受けた基金からの支払い。</a:t>
          </a:r>
          <a:br>
            <a:rPr lang="en-US" altLang="ja-JP" sz="1000">
              <a:solidFill>
                <a:schemeClr val="tx1"/>
              </a:solidFill>
              <a:effectLst/>
            </a:rPr>
          </a:br>
          <a:r>
            <a:rPr lang="ja-JP" altLang="en-US" sz="1000">
              <a:solidFill>
                <a:schemeClr val="tx1"/>
              </a:solidFill>
              <a:effectLst/>
            </a:rPr>
            <a:t>・財産管理等</a:t>
          </a:r>
          <a:endParaRPr lang="en-US" altLang="ja-JP" sz="1000">
            <a:solidFill>
              <a:schemeClr val="tx1"/>
            </a:solidFill>
            <a:effectLst/>
          </a:endParaRPr>
        </a:p>
      </xdr:txBody>
    </xdr:sp>
    <xdr:clientData/>
  </xdr:oneCellAnchor>
  <xdr:twoCellAnchor>
    <xdr:from>
      <xdr:col>28</xdr:col>
      <xdr:colOff>78441</xdr:colOff>
      <xdr:row>173</xdr:row>
      <xdr:rowOff>134471</xdr:rowOff>
    </xdr:from>
    <xdr:to>
      <xdr:col>47</xdr:col>
      <xdr:colOff>56029</xdr:colOff>
      <xdr:row>173</xdr:row>
      <xdr:rowOff>1110155</xdr:rowOff>
    </xdr:to>
    <xdr:sp macro="" textlink="">
      <xdr:nvSpPr>
        <xdr:cNvPr id="61" name="大かっこ 5">
          <a:extLst>
            <a:ext uri="{FF2B5EF4-FFF2-40B4-BE49-F238E27FC236}">
              <a16:creationId xmlns:a16="http://schemas.microsoft.com/office/drawing/2014/main" id="{00000000-0008-0000-0000-00003D000000}"/>
            </a:ext>
          </a:extLst>
        </xdr:cNvPr>
        <xdr:cNvSpPr/>
      </xdr:nvSpPr>
      <xdr:spPr>
        <a:xfrm>
          <a:off x="5596372" y="73253626"/>
          <a:ext cx="3721898" cy="97568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130886</xdr:colOff>
      <xdr:row>174</xdr:row>
      <xdr:rowOff>171898</xdr:rowOff>
    </xdr:from>
    <xdr:ext cx="3253291" cy="1426031"/>
    <xdr:sp macro="" textlink="">
      <xdr:nvSpPr>
        <xdr:cNvPr id="1076" name="テキスト ボックス 9">
          <a:extLst>
            <a:ext uri="{FF2B5EF4-FFF2-40B4-BE49-F238E27FC236}">
              <a16:creationId xmlns:a16="http://schemas.microsoft.com/office/drawing/2014/main" id="{00000000-0008-0000-0000-000034040000}"/>
            </a:ext>
          </a:extLst>
        </xdr:cNvPr>
        <xdr:cNvSpPr txBox="1"/>
      </xdr:nvSpPr>
      <xdr:spPr>
        <a:xfrm>
          <a:off x="5151121" y="75161663"/>
          <a:ext cx="3253291" cy="1426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　</a:t>
          </a:r>
          <a:endParaRPr lang="en-US" altLang="ja-JP" sz="1000">
            <a:solidFill>
              <a:schemeClr val="tx1"/>
            </a:solidFill>
            <a:effectLst/>
            <a:latin typeface="+mn-lt"/>
            <a:ea typeface="+mn-ea"/>
            <a:cs typeface="+mn-cs"/>
          </a:endParaRPr>
        </a:p>
        <a:p>
          <a:r>
            <a:rPr lang="ja-JP" altLang="en-US" sz="1000">
              <a:solidFill>
                <a:schemeClr val="tx1"/>
              </a:solidFill>
              <a:effectLst/>
              <a:latin typeface="+mn-lt"/>
              <a:ea typeface="+mn-ea"/>
              <a:cs typeface="+mn-cs"/>
            </a:rPr>
            <a:t>・事業の公募にかかる</a:t>
          </a:r>
          <a:r>
            <a:rPr lang="en-US" altLang="ja-JP" sz="1000">
              <a:solidFill>
                <a:schemeClr val="tx1"/>
              </a:solidFill>
              <a:effectLst/>
              <a:latin typeface="+mn-lt"/>
              <a:ea typeface="+mn-ea"/>
              <a:cs typeface="+mn-cs"/>
            </a:rPr>
            <a:t>HP</a:t>
          </a:r>
          <a:r>
            <a:rPr lang="ja-JP" altLang="en-US" sz="1000">
              <a:solidFill>
                <a:schemeClr val="tx1"/>
              </a:solidFill>
              <a:effectLst/>
              <a:latin typeface="+mn-lt"/>
              <a:ea typeface="+mn-ea"/>
              <a:cs typeface="+mn-cs"/>
            </a:rPr>
            <a:t>掲載等の事務業務。</a:t>
          </a:r>
        </a:p>
        <a:p>
          <a:r>
            <a:rPr lang="ja-JP" altLang="en-US" sz="1000">
              <a:solidFill>
                <a:schemeClr val="tx1"/>
              </a:solidFill>
              <a:effectLst/>
              <a:latin typeface="+mn-lt"/>
              <a:ea typeface="+mn-ea"/>
              <a:cs typeface="+mn-cs"/>
            </a:rPr>
            <a:t>・審査及び採択に伴う、規程に基づく申請書の形式チェック等の事務業務。</a:t>
          </a:r>
        </a:p>
        <a:p>
          <a:r>
            <a:rPr lang="ja-JP" altLang="en-US" sz="1000">
              <a:solidFill>
                <a:schemeClr val="tx1"/>
              </a:solidFill>
              <a:effectLst/>
              <a:latin typeface="+mn-lt"/>
              <a:ea typeface="+mn-ea"/>
              <a:cs typeface="+mn-cs"/>
            </a:rPr>
            <a:t>・国及び基金設置法人が設立する第三者委員会の日程調整等の会議運営。</a:t>
          </a:r>
        </a:p>
        <a:p>
          <a:r>
            <a:rPr lang="ja-JP" altLang="en-US" sz="1000">
              <a:solidFill>
                <a:schemeClr val="tx1"/>
              </a:solidFill>
              <a:effectLst/>
              <a:latin typeface="+mn-lt"/>
              <a:ea typeface="+mn-ea"/>
              <a:cs typeface="+mn-cs"/>
            </a:rPr>
            <a:t>・国、基金設置法人等の関係規程等に基づく確定検査等の形式チェック等業務</a:t>
          </a:r>
        </a:p>
      </xdr:txBody>
    </xdr:sp>
    <xdr:clientData/>
  </xdr:oneCellAnchor>
  <xdr:twoCellAnchor>
    <xdr:from>
      <xdr:col>28</xdr:col>
      <xdr:colOff>11206</xdr:colOff>
      <xdr:row>174</xdr:row>
      <xdr:rowOff>134469</xdr:rowOff>
    </xdr:from>
    <xdr:to>
      <xdr:col>46</xdr:col>
      <xdr:colOff>166184</xdr:colOff>
      <xdr:row>176</xdr:row>
      <xdr:rowOff>131378</xdr:rowOff>
    </xdr:to>
    <xdr:sp macro="" textlink="">
      <xdr:nvSpPr>
        <xdr:cNvPr id="62" name="大かっこ 10">
          <a:extLst>
            <a:ext uri="{FF2B5EF4-FFF2-40B4-BE49-F238E27FC236}">
              <a16:creationId xmlns:a16="http://schemas.microsoft.com/office/drawing/2014/main" id="{00000000-0008-0000-0000-00003E000000}"/>
            </a:ext>
          </a:extLst>
        </xdr:cNvPr>
        <xdr:cNvSpPr/>
      </xdr:nvSpPr>
      <xdr:spPr>
        <a:xfrm>
          <a:off x="5529137" y="75290003"/>
          <a:ext cx="3702219" cy="124501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7" Type="http://schemas.openxmlformats.org/officeDocument/2006/relationships/ctrlProp" Target="../ctrlProps/ctrlProp2.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0" Type="http://schemas.openxmlformats.org/officeDocument/2006/relationships/ctrlProp" Target="../ctrlProps/ctrlProp15.xml"/><Relationship Id="rId41" Type="http://schemas.openxmlformats.org/officeDocument/2006/relationships/ctrlProp" Target="../ctrlProps/ctrlProp36.xml"/><Relationship Id="rId1" Type="http://schemas.openxmlformats.org/officeDocument/2006/relationships/hyperlink" Target="https://www.nustec.or.jp/project/pdf/H30gaiyo.pdf" TargetMode="External"/><Relationship Id="rId6"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86"/>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6.44140625" style="10" bestFit="1" customWidth="1"/>
    <col min="53" max="65" width="9" style="10"/>
    <col min="66" max="66" width="7.6640625" style="10" customWidth="1"/>
    <col min="67"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789" t="s">
        <v>0</v>
      </c>
      <c r="AK2" s="790"/>
      <c r="AL2" s="790"/>
      <c r="AM2" s="790"/>
      <c r="AN2" s="790"/>
      <c r="AO2" s="790"/>
      <c r="AP2" s="790"/>
      <c r="AQ2" s="790"/>
      <c r="AR2" s="791" t="s">
        <v>318</v>
      </c>
      <c r="AS2" s="791"/>
      <c r="AT2" s="791"/>
      <c r="AU2" s="791"/>
      <c r="AV2" s="791"/>
      <c r="AW2" s="791"/>
      <c r="AX2" s="791"/>
      <c r="AY2" s="791"/>
    </row>
    <row r="3" spans="1:51" ht="32.1" customHeight="1" thickBot="1" x14ac:dyDescent="0.25">
      <c r="A3" s="860" t="s">
        <v>1</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59"/>
      <c r="AM3" s="859"/>
      <c r="AN3" s="859"/>
      <c r="AO3" s="859"/>
      <c r="AP3" s="792" t="s">
        <v>2</v>
      </c>
      <c r="AQ3" s="349"/>
      <c r="AR3" s="349"/>
      <c r="AS3" s="349"/>
      <c r="AT3" s="349"/>
      <c r="AU3" s="349"/>
      <c r="AV3" s="349"/>
      <c r="AW3" s="349"/>
      <c r="AX3" s="349"/>
      <c r="AY3" s="351"/>
    </row>
    <row r="4" spans="1:51" ht="28.5" customHeight="1" x14ac:dyDescent="0.2">
      <c r="A4" s="793" t="s">
        <v>3</v>
      </c>
      <c r="B4" s="794"/>
      <c r="C4" s="794"/>
      <c r="D4" s="794"/>
      <c r="E4" s="794"/>
      <c r="F4" s="794"/>
      <c r="G4" s="795" t="s">
        <v>319</v>
      </c>
      <c r="H4" s="796"/>
      <c r="I4" s="796"/>
      <c r="J4" s="796"/>
      <c r="K4" s="796"/>
      <c r="L4" s="796"/>
      <c r="M4" s="796"/>
      <c r="N4" s="796"/>
      <c r="O4" s="796"/>
      <c r="P4" s="796"/>
      <c r="Q4" s="796"/>
      <c r="R4" s="796"/>
      <c r="S4" s="796"/>
      <c r="T4" s="796"/>
      <c r="U4" s="796"/>
      <c r="V4" s="796"/>
      <c r="W4" s="796"/>
      <c r="X4" s="796"/>
      <c r="Y4" s="796"/>
      <c r="Z4" s="797"/>
      <c r="AA4" s="798" t="s">
        <v>4</v>
      </c>
      <c r="AB4" s="799"/>
      <c r="AC4" s="799"/>
      <c r="AD4" s="799"/>
      <c r="AE4" s="799"/>
      <c r="AF4" s="800"/>
      <c r="AG4" s="801" t="s">
        <v>309</v>
      </c>
      <c r="AH4" s="802"/>
      <c r="AI4" s="802"/>
      <c r="AJ4" s="802"/>
      <c r="AK4" s="802"/>
      <c r="AL4" s="802"/>
      <c r="AM4" s="802"/>
      <c r="AN4" s="802"/>
      <c r="AO4" s="802"/>
      <c r="AP4" s="802"/>
      <c r="AQ4" s="802"/>
      <c r="AR4" s="802"/>
      <c r="AS4" s="802"/>
      <c r="AT4" s="802"/>
      <c r="AU4" s="802"/>
      <c r="AV4" s="802"/>
      <c r="AW4" s="802"/>
      <c r="AX4" s="802"/>
      <c r="AY4" s="803"/>
    </row>
    <row r="5" spans="1:51" ht="28.5" customHeight="1" x14ac:dyDescent="0.2">
      <c r="A5" s="876" t="s">
        <v>5</v>
      </c>
      <c r="B5" s="877"/>
      <c r="C5" s="877"/>
      <c r="D5" s="877"/>
      <c r="E5" s="877"/>
      <c r="F5" s="878"/>
      <c r="G5" s="397" t="s">
        <v>320</v>
      </c>
      <c r="H5" s="398"/>
      <c r="I5" s="398"/>
      <c r="J5" s="398"/>
      <c r="K5" s="398"/>
      <c r="L5" s="398"/>
      <c r="M5" s="398"/>
      <c r="N5" s="398"/>
      <c r="O5" s="398"/>
      <c r="P5" s="398"/>
      <c r="Q5" s="398"/>
      <c r="R5" s="398"/>
      <c r="S5" s="398"/>
      <c r="T5" s="398"/>
      <c r="U5" s="398"/>
      <c r="V5" s="398"/>
      <c r="W5" s="398"/>
      <c r="X5" s="398"/>
      <c r="Y5" s="398"/>
      <c r="Z5" s="399"/>
      <c r="AA5" s="925" t="s">
        <v>6</v>
      </c>
      <c r="AB5" s="926"/>
      <c r="AC5" s="926"/>
      <c r="AD5" s="926"/>
      <c r="AE5" s="926"/>
      <c r="AF5" s="927"/>
      <c r="AG5" s="928" t="s">
        <v>310</v>
      </c>
      <c r="AH5" s="929"/>
      <c r="AI5" s="929"/>
      <c r="AJ5" s="929"/>
      <c r="AK5" s="929"/>
      <c r="AL5" s="929"/>
      <c r="AM5" s="929"/>
      <c r="AN5" s="929"/>
      <c r="AO5" s="929"/>
      <c r="AP5" s="929"/>
      <c r="AQ5" s="929"/>
      <c r="AR5" s="929"/>
      <c r="AS5" s="929"/>
      <c r="AT5" s="929"/>
      <c r="AU5" s="929"/>
      <c r="AV5" s="929"/>
      <c r="AW5" s="929"/>
      <c r="AX5" s="929"/>
      <c r="AY5" s="930"/>
    </row>
    <row r="6" spans="1:51" ht="28.5" customHeight="1" x14ac:dyDescent="0.2">
      <c r="A6" s="931" t="s">
        <v>7</v>
      </c>
      <c r="B6" s="932"/>
      <c r="C6" s="932"/>
      <c r="D6" s="932"/>
      <c r="E6" s="932"/>
      <c r="F6" s="933"/>
      <c r="G6" s="934" t="s">
        <v>321</v>
      </c>
      <c r="H6" s="935"/>
      <c r="I6" s="935"/>
      <c r="J6" s="935"/>
      <c r="K6" s="935"/>
      <c r="L6" s="935"/>
      <c r="M6" s="935"/>
      <c r="N6" s="935"/>
      <c r="O6" s="935"/>
      <c r="P6" s="935"/>
      <c r="Q6" s="935"/>
      <c r="R6" s="935"/>
      <c r="S6" s="935"/>
      <c r="T6" s="935"/>
      <c r="U6" s="935"/>
      <c r="V6" s="935"/>
      <c r="W6" s="935"/>
      <c r="X6" s="935"/>
      <c r="Y6" s="935"/>
      <c r="Z6" s="936"/>
      <c r="AA6" s="925" t="s">
        <v>8</v>
      </c>
      <c r="AB6" s="926"/>
      <c r="AC6" s="926"/>
      <c r="AD6" s="926"/>
      <c r="AE6" s="926"/>
      <c r="AF6" s="927"/>
      <c r="AG6" s="928" t="s">
        <v>311</v>
      </c>
      <c r="AH6" s="929"/>
      <c r="AI6" s="929"/>
      <c r="AJ6" s="929"/>
      <c r="AK6" s="929"/>
      <c r="AL6" s="929"/>
      <c r="AM6" s="929"/>
      <c r="AN6" s="929"/>
      <c r="AO6" s="929"/>
      <c r="AP6" s="929"/>
      <c r="AQ6" s="929"/>
      <c r="AR6" s="929"/>
      <c r="AS6" s="929"/>
      <c r="AT6" s="929"/>
      <c r="AU6" s="929"/>
      <c r="AV6" s="929"/>
      <c r="AW6" s="929"/>
      <c r="AX6" s="929"/>
      <c r="AY6" s="930"/>
    </row>
    <row r="7" spans="1:51" ht="28.5" customHeight="1" x14ac:dyDescent="0.2">
      <c r="A7" s="856" t="s">
        <v>9</v>
      </c>
      <c r="B7" s="857"/>
      <c r="C7" s="857"/>
      <c r="D7" s="857"/>
      <c r="E7" s="857"/>
      <c r="F7" s="858"/>
      <c r="G7" s="397" t="s">
        <v>39</v>
      </c>
      <c r="H7" s="398"/>
      <c r="I7" s="398"/>
      <c r="J7" s="398"/>
      <c r="K7" s="398"/>
      <c r="L7" s="398"/>
      <c r="M7" s="398"/>
      <c r="N7" s="398"/>
      <c r="O7" s="398"/>
      <c r="P7" s="398"/>
      <c r="Q7" s="398"/>
      <c r="R7" s="398"/>
      <c r="S7" s="398"/>
      <c r="T7" s="398"/>
      <c r="U7" s="398"/>
      <c r="V7" s="398"/>
      <c r="W7" s="398"/>
      <c r="X7" s="398"/>
      <c r="Y7" s="398"/>
      <c r="Z7" s="399"/>
      <c r="AA7" s="400" t="s">
        <v>10</v>
      </c>
      <c r="AB7" s="401"/>
      <c r="AC7" s="401"/>
      <c r="AD7" s="401"/>
      <c r="AE7" s="401"/>
      <c r="AF7" s="402"/>
      <c r="AG7" s="406" t="s">
        <v>39</v>
      </c>
      <c r="AH7" s="407"/>
      <c r="AI7" s="407"/>
      <c r="AJ7" s="407"/>
      <c r="AK7" s="407"/>
      <c r="AL7" s="407"/>
      <c r="AM7" s="407"/>
      <c r="AN7" s="407"/>
      <c r="AO7" s="407"/>
      <c r="AP7" s="407"/>
      <c r="AQ7" s="407"/>
      <c r="AR7" s="407"/>
      <c r="AS7" s="407"/>
      <c r="AT7" s="407"/>
      <c r="AU7" s="407"/>
      <c r="AV7" s="407"/>
      <c r="AW7" s="407"/>
      <c r="AX7" s="407"/>
      <c r="AY7" s="408"/>
    </row>
    <row r="8" spans="1:51" ht="76.5" customHeight="1" x14ac:dyDescent="0.2">
      <c r="A8" s="199" t="s">
        <v>11</v>
      </c>
      <c r="B8" s="200"/>
      <c r="C8" s="200"/>
      <c r="D8" s="200"/>
      <c r="E8" s="200"/>
      <c r="F8" s="201"/>
      <c r="G8" s="397" t="s">
        <v>308</v>
      </c>
      <c r="H8" s="398"/>
      <c r="I8" s="398"/>
      <c r="J8" s="398"/>
      <c r="K8" s="398"/>
      <c r="L8" s="398"/>
      <c r="M8" s="398"/>
      <c r="N8" s="398"/>
      <c r="O8" s="398"/>
      <c r="P8" s="398"/>
      <c r="Q8" s="398"/>
      <c r="R8" s="398"/>
      <c r="S8" s="398"/>
      <c r="T8" s="398"/>
      <c r="U8" s="398"/>
      <c r="V8" s="398"/>
      <c r="W8" s="398"/>
      <c r="X8" s="398"/>
      <c r="Y8" s="398"/>
      <c r="Z8" s="399"/>
      <c r="AA8" s="403"/>
      <c r="AB8" s="404"/>
      <c r="AC8" s="404"/>
      <c r="AD8" s="404"/>
      <c r="AE8" s="404"/>
      <c r="AF8" s="405"/>
      <c r="AG8" s="409"/>
      <c r="AH8" s="410"/>
      <c r="AI8" s="410"/>
      <c r="AJ8" s="410"/>
      <c r="AK8" s="410"/>
      <c r="AL8" s="410"/>
      <c r="AM8" s="410"/>
      <c r="AN8" s="410"/>
      <c r="AO8" s="410"/>
      <c r="AP8" s="410"/>
      <c r="AQ8" s="410"/>
      <c r="AR8" s="410"/>
      <c r="AS8" s="410"/>
      <c r="AT8" s="410"/>
      <c r="AU8" s="410"/>
      <c r="AV8" s="410"/>
      <c r="AW8" s="410"/>
      <c r="AX8" s="410"/>
      <c r="AY8" s="411"/>
    </row>
    <row r="9" spans="1:51" ht="46.5" customHeight="1" x14ac:dyDescent="0.2">
      <c r="A9" s="199" t="s">
        <v>12</v>
      </c>
      <c r="B9" s="200"/>
      <c r="C9" s="200"/>
      <c r="D9" s="200"/>
      <c r="E9" s="200"/>
      <c r="F9" s="201"/>
      <c r="G9" s="862" t="s">
        <v>424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3"/>
      <c r="AY9" s="864"/>
    </row>
    <row r="10" spans="1:51" s="11" customFormat="1" ht="87" customHeight="1" x14ac:dyDescent="0.2">
      <c r="A10" s="1065" t="s">
        <v>13</v>
      </c>
      <c r="B10" s="1066"/>
      <c r="C10" s="1066"/>
      <c r="D10" s="1066"/>
      <c r="E10" s="1066"/>
      <c r="F10" s="1067"/>
      <c r="G10" s="1068" t="s">
        <v>419</v>
      </c>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1069"/>
      <c r="AQ10" s="1069"/>
      <c r="AR10" s="1069"/>
      <c r="AS10" s="1069"/>
      <c r="AT10" s="1069"/>
      <c r="AU10" s="1069"/>
      <c r="AV10" s="1069"/>
      <c r="AW10" s="1069"/>
      <c r="AX10" s="1069"/>
      <c r="AY10" s="1070"/>
    </row>
    <row r="11" spans="1:51" ht="24.9" customHeight="1" x14ac:dyDescent="0.2">
      <c r="A11" s="816" t="s">
        <v>14</v>
      </c>
      <c r="B11" s="817"/>
      <c r="C11" s="817"/>
      <c r="D11" s="817"/>
      <c r="E11" s="817"/>
      <c r="F11" s="818"/>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4"/>
    </row>
    <row r="12" spans="1:51" ht="24.9" customHeight="1" x14ac:dyDescent="0.2">
      <c r="A12" s="819"/>
      <c r="B12" s="820"/>
      <c r="C12" s="820"/>
      <c r="D12" s="820"/>
      <c r="E12" s="820"/>
      <c r="F12" s="821"/>
      <c r="G12" s="35" t="s">
        <v>21</v>
      </c>
      <c r="H12" s="36"/>
      <c r="I12" s="36"/>
      <c r="J12" s="37" t="s">
        <v>22</v>
      </c>
      <c r="K12" s="36"/>
      <c r="L12" s="36"/>
      <c r="M12" s="36"/>
      <c r="N12" s="37" t="s">
        <v>23</v>
      </c>
      <c r="O12" s="38"/>
      <c r="P12" s="36"/>
      <c r="Q12" s="36"/>
      <c r="R12" s="36"/>
      <c r="S12" s="37" t="s">
        <v>24</v>
      </c>
      <c r="T12" s="38"/>
      <c r="U12" s="38"/>
      <c r="V12" s="36"/>
      <c r="W12" s="36"/>
      <c r="X12" s="36"/>
      <c r="Y12" s="36"/>
      <c r="Z12" s="37" t="s">
        <v>25</v>
      </c>
      <c r="AA12" s="36"/>
      <c r="AB12" s="38"/>
      <c r="AC12" s="36"/>
      <c r="AD12" s="37" t="s">
        <v>26</v>
      </c>
      <c r="AE12" s="36"/>
      <c r="AF12" s="36"/>
      <c r="AG12" s="38"/>
      <c r="AH12" s="36"/>
      <c r="AI12" s="37" t="s">
        <v>27</v>
      </c>
      <c r="AJ12" s="36"/>
      <c r="AK12" s="36"/>
      <c r="AL12" s="36"/>
      <c r="AM12" s="37" t="s">
        <v>28</v>
      </c>
      <c r="AN12" s="38"/>
      <c r="AO12" s="36"/>
      <c r="AP12" s="36"/>
      <c r="AQ12" s="36"/>
      <c r="AR12" s="39" t="s">
        <v>20</v>
      </c>
      <c r="AS12" s="38"/>
      <c r="AT12" s="36"/>
      <c r="AU12" s="36"/>
      <c r="AV12" s="36"/>
      <c r="AW12" s="36"/>
      <c r="AX12" s="36"/>
      <c r="AY12" s="40"/>
    </row>
    <row r="13" spans="1:51" ht="50.25" customHeight="1" x14ac:dyDescent="0.2">
      <c r="A13" s="822"/>
      <c r="B13" s="823"/>
      <c r="C13" s="823"/>
      <c r="D13" s="823"/>
      <c r="E13" s="823"/>
      <c r="F13" s="824"/>
      <c r="G13" s="825" t="s">
        <v>361</v>
      </c>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c r="AI13" s="826"/>
      <c r="AJ13" s="826"/>
      <c r="AK13" s="826"/>
      <c r="AL13" s="826"/>
      <c r="AM13" s="826"/>
      <c r="AN13" s="826"/>
      <c r="AO13" s="826"/>
      <c r="AP13" s="826"/>
      <c r="AQ13" s="826"/>
      <c r="AR13" s="826"/>
      <c r="AS13" s="826"/>
      <c r="AT13" s="826"/>
      <c r="AU13" s="826"/>
      <c r="AV13" s="826"/>
      <c r="AW13" s="826"/>
      <c r="AX13" s="826"/>
      <c r="AY13" s="827"/>
    </row>
    <row r="14" spans="1:51" s="11" customFormat="1" ht="30" customHeight="1" thickBot="1" x14ac:dyDescent="0.25">
      <c r="A14" s="1060" t="s">
        <v>29</v>
      </c>
      <c r="B14" s="1061"/>
      <c r="C14" s="1061"/>
      <c r="D14" s="1061"/>
      <c r="E14" s="1061"/>
      <c r="F14" s="1062"/>
      <c r="G14" s="1071" t="s">
        <v>360</v>
      </c>
      <c r="H14" s="1072"/>
      <c r="I14" s="1072"/>
      <c r="J14" s="1072"/>
      <c r="K14" s="1072"/>
      <c r="L14" s="1072"/>
      <c r="M14" s="1072"/>
      <c r="N14" s="1072"/>
      <c r="O14" s="1072"/>
      <c r="P14" s="1072"/>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2"/>
      <c r="AM14" s="1072"/>
      <c r="AN14" s="1072"/>
      <c r="AO14" s="1072"/>
      <c r="AP14" s="1072"/>
      <c r="AQ14" s="1072"/>
      <c r="AR14" s="1072"/>
      <c r="AS14" s="1072"/>
      <c r="AT14" s="1072"/>
      <c r="AU14" s="1072"/>
      <c r="AV14" s="1072"/>
      <c r="AW14" s="1072"/>
      <c r="AX14" s="1072"/>
      <c r="AY14" s="1073"/>
    </row>
    <row r="15" spans="1:51" ht="63" customHeight="1" thickBot="1" x14ac:dyDescent="0.25">
      <c r="A15" s="819" t="s">
        <v>30</v>
      </c>
      <c r="B15" s="820"/>
      <c r="C15" s="820"/>
      <c r="D15" s="820"/>
      <c r="E15" s="820"/>
      <c r="F15" s="821"/>
      <c r="G15" s="882" t="s">
        <v>382</v>
      </c>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3"/>
      <c r="AY15" s="884"/>
    </row>
    <row r="16" spans="1:51" ht="20.100000000000001" customHeight="1" x14ac:dyDescent="0.2">
      <c r="A16" s="1057" t="s">
        <v>31</v>
      </c>
      <c r="B16" s="1058"/>
      <c r="C16" s="1058"/>
      <c r="D16" s="1058"/>
      <c r="E16" s="1058"/>
      <c r="F16" s="1059"/>
      <c r="G16" s="1054" t="s">
        <v>32</v>
      </c>
      <c r="H16" s="1055"/>
      <c r="I16" s="1055"/>
      <c r="J16" s="1055"/>
      <c r="K16" s="1055"/>
      <c r="L16" s="1055"/>
      <c r="M16" s="1055"/>
      <c r="N16" s="1056"/>
      <c r="O16" s="42"/>
      <c r="P16" s="1063" t="s">
        <v>33</v>
      </c>
      <c r="Q16" s="1063"/>
      <c r="R16" s="1063"/>
      <c r="S16" s="1063"/>
      <c r="T16" s="1063"/>
      <c r="U16" s="1063"/>
      <c r="V16" s="1063"/>
      <c r="W16" s="1063"/>
      <c r="X16" s="1063"/>
      <c r="Y16" s="1063"/>
      <c r="Z16" s="1063"/>
      <c r="AA16" s="1063"/>
      <c r="AB16" s="1063"/>
      <c r="AC16" s="1063"/>
      <c r="AD16" s="1063"/>
      <c r="AE16" s="1063"/>
      <c r="AF16" s="1064"/>
      <c r="AG16" s="1048" t="s">
        <v>34</v>
      </c>
      <c r="AH16" s="1049"/>
      <c r="AI16" s="1049"/>
      <c r="AJ16" s="1049"/>
      <c r="AK16" s="1049"/>
      <c r="AL16" s="1049"/>
      <c r="AM16" s="1049"/>
      <c r="AN16" s="1049"/>
      <c r="AO16" s="1049"/>
      <c r="AP16" s="1049"/>
      <c r="AQ16" s="1049"/>
      <c r="AR16" s="1049"/>
      <c r="AS16" s="1049"/>
      <c r="AT16" s="1049"/>
      <c r="AU16" s="1049"/>
      <c r="AV16" s="1049"/>
      <c r="AW16" s="1049"/>
      <c r="AX16" s="1049"/>
      <c r="AY16" s="1050"/>
    </row>
    <row r="17" spans="1:51" ht="51.6" customHeight="1" x14ac:dyDescent="0.2">
      <c r="A17" s="819"/>
      <c r="B17" s="820"/>
      <c r="C17" s="820"/>
      <c r="D17" s="820"/>
      <c r="E17" s="820"/>
      <c r="F17" s="821"/>
      <c r="G17" s="1054"/>
      <c r="H17" s="1055"/>
      <c r="I17" s="1055"/>
      <c r="J17" s="1055"/>
      <c r="K17" s="1055"/>
      <c r="L17" s="1055"/>
      <c r="M17" s="1055"/>
      <c r="N17" s="1056"/>
      <c r="O17" s="41"/>
      <c r="P17" s="1023" t="s">
        <v>35</v>
      </c>
      <c r="Q17" s="1023"/>
      <c r="R17" s="1023"/>
      <c r="S17" s="1023"/>
      <c r="T17" s="1023"/>
      <c r="U17" s="1023"/>
      <c r="V17" s="1023"/>
      <c r="W17" s="1023"/>
      <c r="X17" s="1023"/>
      <c r="Y17" s="1023"/>
      <c r="Z17" s="1023"/>
      <c r="AA17" s="1023"/>
      <c r="AB17" s="1023"/>
      <c r="AC17" s="1023"/>
      <c r="AD17" s="1023"/>
      <c r="AE17" s="1023"/>
      <c r="AF17" s="1024"/>
      <c r="AG17" s="1051" t="s">
        <v>415</v>
      </c>
      <c r="AH17" s="1052"/>
      <c r="AI17" s="1052"/>
      <c r="AJ17" s="1052"/>
      <c r="AK17" s="1052"/>
      <c r="AL17" s="1052"/>
      <c r="AM17" s="1052"/>
      <c r="AN17" s="1052"/>
      <c r="AO17" s="1052"/>
      <c r="AP17" s="1052"/>
      <c r="AQ17" s="1052"/>
      <c r="AR17" s="1052"/>
      <c r="AS17" s="1052"/>
      <c r="AT17" s="1052"/>
      <c r="AU17" s="1052"/>
      <c r="AV17" s="1052"/>
      <c r="AW17" s="1052"/>
      <c r="AX17" s="1052"/>
      <c r="AY17" s="1053"/>
    </row>
    <row r="18" spans="1:51" ht="51.6" customHeight="1" x14ac:dyDescent="0.2">
      <c r="A18" s="819"/>
      <c r="B18" s="820"/>
      <c r="C18" s="820"/>
      <c r="D18" s="820"/>
      <c r="E18" s="820"/>
      <c r="F18" s="821"/>
      <c r="G18" s="1054"/>
      <c r="H18" s="1055"/>
      <c r="I18" s="1055"/>
      <c r="J18" s="1055"/>
      <c r="K18" s="1055"/>
      <c r="L18" s="1055"/>
      <c r="M18" s="1055"/>
      <c r="N18" s="1056"/>
      <c r="O18" s="41"/>
      <c r="P18" s="1023" t="s">
        <v>36</v>
      </c>
      <c r="Q18" s="1023"/>
      <c r="R18" s="1023"/>
      <c r="S18" s="1023"/>
      <c r="T18" s="1023"/>
      <c r="U18" s="1023"/>
      <c r="V18" s="1023"/>
      <c r="W18" s="1023"/>
      <c r="X18" s="1023"/>
      <c r="Y18" s="1023"/>
      <c r="Z18" s="1023"/>
      <c r="AA18" s="1023"/>
      <c r="AB18" s="1023"/>
      <c r="AC18" s="1023"/>
      <c r="AD18" s="1023"/>
      <c r="AE18" s="1023"/>
      <c r="AF18" s="1024"/>
      <c r="AG18" s="1051"/>
      <c r="AH18" s="1052"/>
      <c r="AI18" s="1052"/>
      <c r="AJ18" s="1052"/>
      <c r="AK18" s="1052"/>
      <c r="AL18" s="1052"/>
      <c r="AM18" s="1052"/>
      <c r="AN18" s="1052"/>
      <c r="AO18" s="1052"/>
      <c r="AP18" s="1052"/>
      <c r="AQ18" s="1052"/>
      <c r="AR18" s="1052"/>
      <c r="AS18" s="1052"/>
      <c r="AT18" s="1052"/>
      <c r="AU18" s="1052"/>
      <c r="AV18" s="1052"/>
      <c r="AW18" s="1052"/>
      <c r="AX18" s="1052"/>
      <c r="AY18" s="1053"/>
    </row>
    <row r="19" spans="1:51" ht="51.6" customHeight="1" x14ac:dyDescent="0.2">
      <c r="A19" s="819"/>
      <c r="B19" s="820"/>
      <c r="C19" s="820"/>
      <c r="D19" s="820"/>
      <c r="E19" s="820"/>
      <c r="F19" s="821"/>
      <c r="G19" s="1054"/>
      <c r="H19" s="1055"/>
      <c r="I19" s="1055"/>
      <c r="J19" s="1055"/>
      <c r="K19" s="1055"/>
      <c r="L19" s="1055"/>
      <c r="M19" s="1055"/>
      <c r="N19" s="1056"/>
      <c r="O19" s="41"/>
      <c r="P19" s="1023" t="s">
        <v>37</v>
      </c>
      <c r="Q19" s="1023"/>
      <c r="R19" s="1023"/>
      <c r="S19" s="1023"/>
      <c r="T19" s="1023"/>
      <c r="U19" s="1023"/>
      <c r="V19" s="1023"/>
      <c r="W19" s="1023"/>
      <c r="X19" s="1023"/>
      <c r="Y19" s="1023"/>
      <c r="Z19" s="1023"/>
      <c r="AA19" s="1023"/>
      <c r="AB19" s="1023"/>
      <c r="AC19" s="1023"/>
      <c r="AD19" s="1023"/>
      <c r="AE19" s="1023"/>
      <c r="AF19" s="1024"/>
      <c r="AG19" s="1051"/>
      <c r="AH19" s="1052"/>
      <c r="AI19" s="1052"/>
      <c r="AJ19" s="1052"/>
      <c r="AK19" s="1052"/>
      <c r="AL19" s="1052"/>
      <c r="AM19" s="1052"/>
      <c r="AN19" s="1052"/>
      <c r="AO19" s="1052"/>
      <c r="AP19" s="1052"/>
      <c r="AQ19" s="1052"/>
      <c r="AR19" s="1052"/>
      <c r="AS19" s="1052"/>
      <c r="AT19" s="1052"/>
      <c r="AU19" s="1052"/>
      <c r="AV19" s="1052"/>
      <c r="AW19" s="1052"/>
      <c r="AX19" s="1052"/>
      <c r="AY19" s="1053"/>
    </row>
    <row r="20" spans="1:51" ht="56.4" customHeight="1" thickBot="1" x14ac:dyDescent="0.25">
      <c r="A20" s="1060"/>
      <c r="B20" s="1061"/>
      <c r="C20" s="1061"/>
      <c r="D20" s="1061"/>
      <c r="E20" s="1061"/>
      <c r="F20" s="1062"/>
      <c r="G20" s="1034" t="s">
        <v>38</v>
      </c>
      <c r="H20" s="1035"/>
      <c r="I20" s="1035"/>
      <c r="J20" s="1035"/>
      <c r="K20" s="1035"/>
      <c r="L20" s="1035"/>
      <c r="M20" s="1035"/>
      <c r="N20" s="1035"/>
      <c r="O20" s="1036" t="s">
        <v>39</v>
      </c>
      <c r="P20" s="1037"/>
      <c r="Q20" s="1037"/>
      <c r="R20" s="1037"/>
      <c r="S20" s="1037"/>
      <c r="T20" s="1037"/>
      <c r="U20" s="1037"/>
      <c r="V20" s="1037"/>
      <c r="W20" s="1037"/>
      <c r="X20" s="1037"/>
      <c r="Y20" s="1037"/>
      <c r="Z20" s="1037"/>
      <c r="AA20" s="1037"/>
      <c r="AB20" s="1037"/>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8"/>
    </row>
    <row r="21" spans="1:51" ht="15" customHeight="1" x14ac:dyDescent="0.2">
      <c r="A21" s="388" t="s">
        <v>40</v>
      </c>
      <c r="B21" s="389"/>
      <c r="C21" s="389"/>
      <c r="D21" s="389"/>
      <c r="E21" s="389"/>
      <c r="F21" s="390"/>
      <c r="G21" s="832" t="s">
        <v>41</v>
      </c>
      <c r="H21" s="833"/>
      <c r="I21" s="833"/>
      <c r="J21" s="833"/>
      <c r="K21" s="833"/>
      <c r="L21" s="833"/>
      <c r="M21" s="833"/>
      <c r="N21" s="834"/>
      <c r="O21" s="838" t="s">
        <v>303</v>
      </c>
      <c r="P21" s="839"/>
      <c r="Q21" s="839"/>
      <c r="R21" s="839"/>
      <c r="S21" s="839"/>
      <c r="T21" s="839"/>
      <c r="U21" s="839"/>
      <c r="V21" s="840"/>
      <c r="W21" s="844" t="s">
        <v>42</v>
      </c>
      <c r="X21" s="845"/>
      <c r="Y21" s="845"/>
      <c r="Z21" s="845"/>
      <c r="AA21" s="845"/>
      <c r="AB21" s="845"/>
      <c r="AC21" s="845"/>
      <c r="AD21" s="846"/>
      <c r="AE21" s="847" t="s">
        <v>233</v>
      </c>
      <c r="AF21" s="848"/>
      <c r="AG21" s="848"/>
      <c r="AH21" s="848"/>
      <c r="AI21" s="848"/>
      <c r="AJ21" s="848"/>
      <c r="AK21" s="849"/>
      <c r="AL21" s="850" t="s">
        <v>43</v>
      </c>
      <c r="AM21" s="851"/>
      <c r="AN21" s="851"/>
      <c r="AO21" s="851"/>
      <c r="AP21" s="851"/>
      <c r="AQ21" s="851"/>
      <c r="AR21" s="852"/>
      <c r="AS21" s="804">
        <v>15310</v>
      </c>
      <c r="AT21" s="805"/>
      <c r="AU21" s="805"/>
      <c r="AV21" s="805"/>
      <c r="AW21" s="805"/>
      <c r="AX21" s="805"/>
      <c r="AY21" s="806"/>
    </row>
    <row r="22" spans="1:51" ht="15" customHeight="1" x14ac:dyDescent="0.2">
      <c r="A22" s="391"/>
      <c r="B22" s="828"/>
      <c r="C22" s="828"/>
      <c r="D22" s="828"/>
      <c r="E22" s="828"/>
      <c r="F22" s="393"/>
      <c r="G22" s="835"/>
      <c r="H22" s="836"/>
      <c r="I22" s="836"/>
      <c r="J22" s="836"/>
      <c r="K22" s="836"/>
      <c r="L22" s="836"/>
      <c r="M22" s="836"/>
      <c r="N22" s="837"/>
      <c r="O22" s="841"/>
      <c r="P22" s="842"/>
      <c r="Q22" s="842"/>
      <c r="R22" s="842"/>
      <c r="S22" s="842"/>
      <c r="T22" s="842"/>
      <c r="U22" s="842"/>
      <c r="V22" s="843"/>
      <c r="W22" s="810" t="s">
        <v>44</v>
      </c>
      <c r="X22" s="811"/>
      <c r="Y22" s="811"/>
      <c r="Z22" s="811"/>
      <c r="AA22" s="811"/>
      <c r="AB22" s="811"/>
      <c r="AC22" s="811"/>
      <c r="AD22" s="812"/>
      <c r="AE22" s="813" t="s">
        <v>222</v>
      </c>
      <c r="AF22" s="814"/>
      <c r="AG22" s="814"/>
      <c r="AH22" s="814"/>
      <c r="AI22" s="814"/>
      <c r="AJ22" s="814"/>
      <c r="AK22" s="815"/>
      <c r="AL22" s="853"/>
      <c r="AM22" s="854"/>
      <c r="AN22" s="854"/>
      <c r="AO22" s="854"/>
      <c r="AP22" s="854"/>
      <c r="AQ22" s="854"/>
      <c r="AR22" s="855"/>
      <c r="AS22" s="807"/>
      <c r="AT22" s="808"/>
      <c r="AU22" s="808"/>
      <c r="AV22" s="808"/>
      <c r="AW22" s="808"/>
      <c r="AX22" s="808"/>
      <c r="AY22" s="809"/>
    </row>
    <row r="23" spans="1:51" ht="30" customHeight="1" x14ac:dyDescent="0.2">
      <c r="A23" s="829"/>
      <c r="B23" s="830"/>
      <c r="C23" s="830"/>
      <c r="D23" s="830"/>
      <c r="E23" s="830"/>
      <c r="F23" s="831"/>
      <c r="G23" s="865" t="s">
        <v>45</v>
      </c>
      <c r="H23" s="866"/>
      <c r="I23" s="866"/>
      <c r="J23" s="866"/>
      <c r="K23" s="866"/>
      <c r="L23" s="866"/>
      <c r="M23" s="866"/>
      <c r="N23" s="867"/>
      <c r="O23" s="868" t="s">
        <v>223</v>
      </c>
      <c r="P23" s="869"/>
      <c r="Q23" s="869"/>
      <c r="R23" s="869"/>
      <c r="S23" s="869"/>
      <c r="T23" s="869"/>
      <c r="U23" s="869"/>
      <c r="V23" s="870"/>
      <c r="W23" s="871" t="s">
        <v>46</v>
      </c>
      <c r="X23" s="872"/>
      <c r="Y23" s="872"/>
      <c r="Z23" s="872"/>
      <c r="AA23" s="872"/>
      <c r="AB23" s="872"/>
      <c r="AC23" s="872"/>
      <c r="AD23" s="873"/>
      <c r="AE23" s="76" t="s">
        <v>375</v>
      </c>
      <c r="AF23" s="109"/>
      <c r="AG23" s="109"/>
      <c r="AH23" s="109"/>
      <c r="AI23" s="109"/>
      <c r="AJ23" s="109"/>
      <c r="AK23" s="110"/>
      <c r="AL23" s="874" t="s">
        <v>47</v>
      </c>
      <c r="AM23" s="866"/>
      <c r="AN23" s="866"/>
      <c r="AO23" s="866"/>
      <c r="AP23" s="866"/>
      <c r="AQ23" s="866"/>
      <c r="AR23" s="867"/>
      <c r="AS23" s="868" t="s">
        <v>224</v>
      </c>
      <c r="AT23" s="869"/>
      <c r="AU23" s="869"/>
      <c r="AV23" s="869"/>
      <c r="AW23" s="869"/>
      <c r="AX23" s="869"/>
      <c r="AY23" s="875"/>
    </row>
    <row r="24" spans="1:51" s="52" customFormat="1" ht="15" customHeight="1" x14ac:dyDescent="0.2">
      <c r="A24" s="61" t="s">
        <v>366</v>
      </c>
      <c r="B24" s="62"/>
      <c r="C24" s="62"/>
      <c r="D24" s="62"/>
      <c r="E24" s="62"/>
      <c r="F24" s="63"/>
      <c r="G24" s="70" t="s">
        <v>52</v>
      </c>
      <c r="H24" s="71"/>
      <c r="I24" s="71"/>
      <c r="J24" s="71"/>
      <c r="K24" s="71"/>
      <c r="L24" s="71"/>
      <c r="M24" s="71"/>
      <c r="N24" s="72"/>
      <c r="O24" s="76" t="s">
        <v>304</v>
      </c>
      <c r="P24" s="109"/>
      <c r="Q24" s="109"/>
      <c r="R24" s="109"/>
      <c r="S24" s="109"/>
      <c r="T24" s="109"/>
      <c r="U24" s="109"/>
      <c r="V24" s="110"/>
      <c r="W24" s="82" t="s">
        <v>42</v>
      </c>
      <c r="X24" s="83"/>
      <c r="Y24" s="83"/>
      <c r="Z24" s="83"/>
      <c r="AA24" s="83"/>
      <c r="AB24" s="83"/>
      <c r="AC24" s="83"/>
      <c r="AD24" s="84"/>
      <c r="AE24" s="85" t="s">
        <v>227</v>
      </c>
      <c r="AF24" s="86"/>
      <c r="AG24" s="86"/>
      <c r="AH24" s="86"/>
      <c r="AI24" s="86"/>
      <c r="AJ24" s="86"/>
      <c r="AK24" s="87"/>
      <c r="AL24" s="88" t="s">
        <v>365</v>
      </c>
      <c r="AM24" s="71"/>
      <c r="AN24" s="71"/>
      <c r="AO24" s="71"/>
      <c r="AP24" s="71"/>
      <c r="AQ24" s="71"/>
      <c r="AR24" s="72"/>
      <c r="AS24" s="112">
        <v>15500</v>
      </c>
      <c r="AT24" s="113"/>
      <c r="AU24" s="113"/>
      <c r="AV24" s="113"/>
      <c r="AW24" s="113"/>
      <c r="AX24" s="113"/>
      <c r="AY24" s="114"/>
    </row>
    <row r="25" spans="1:51" s="52" customFormat="1" ht="15" customHeight="1" x14ac:dyDescent="0.2">
      <c r="A25" s="64"/>
      <c r="B25" s="117"/>
      <c r="C25" s="117"/>
      <c r="D25" s="117"/>
      <c r="E25" s="117"/>
      <c r="F25" s="66"/>
      <c r="G25" s="73"/>
      <c r="H25" s="74"/>
      <c r="I25" s="74"/>
      <c r="J25" s="74"/>
      <c r="K25" s="74"/>
      <c r="L25" s="74"/>
      <c r="M25" s="74"/>
      <c r="N25" s="75"/>
      <c r="O25" s="118"/>
      <c r="P25" s="119"/>
      <c r="Q25" s="119"/>
      <c r="R25" s="119"/>
      <c r="S25" s="119"/>
      <c r="T25" s="119"/>
      <c r="U25" s="119"/>
      <c r="V25" s="120"/>
      <c r="W25" s="96" t="s">
        <v>44</v>
      </c>
      <c r="X25" s="97"/>
      <c r="Y25" s="97"/>
      <c r="Z25" s="97"/>
      <c r="AA25" s="97"/>
      <c r="AB25" s="97"/>
      <c r="AC25" s="97"/>
      <c r="AD25" s="98"/>
      <c r="AE25" s="99" t="s">
        <v>222</v>
      </c>
      <c r="AF25" s="100"/>
      <c r="AG25" s="100"/>
      <c r="AH25" s="100"/>
      <c r="AI25" s="100"/>
      <c r="AJ25" s="100"/>
      <c r="AK25" s="101"/>
      <c r="AL25" s="89"/>
      <c r="AM25" s="74"/>
      <c r="AN25" s="74"/>
      <c r="AO25" s="74"/>
      <c r="AP25" s="74"/>
      <c r="AQ25" s="74"/>
      <c r="AR25" s="75"/>
      <c r="AS25" s="93"/>
      <c r="AT25" s="94"/>
      <c r="AU25" s="94"/>
      <c r="AV25" s="94"/>
      <c r="AW25" s="94"/>
      <c r="AX25" s="94"/>
      <c r="AY25" s="95"/>
    </row>
    <row r="26" spans="1:51" s="52" customFormat="1" ht="30" customHeight="1" x14ac:dyDescent="0.2">
      <c r="A26" s="67"/>
      <c r="B26" s="68"/>
      <c r="C26" s="68"/>
      <c r="D26" s="68"/>
      <c r="E26" s="68"/>
      <c r="F26" s="69"/>
      <c r="G26" s="102" t="s">
        <v>45</v>
      </c>
      <c r="H26" s="103"/>
      <c r="I26" s="103"/>
      <c r="J26" s="103"/>
      <c r="K26" s="103"/>
      <c r="L26" s="103"/>
      <c r="M26" s="103"/>
      <c r="N26" s="104"/>
      <c r="O26" s="115" t="s">
        <v>223</v>
      </c>
      <c r="P26" s="109"/>
      <c r="Q26" s="109"/>
      <c r="R26" s="109"/>
      <c r="S26" s="109"/>
      <c r="T26" s="109"/>
      <c r="U26" s="109"/>
      <c r="V26" s="110"/>
      <c r="W26" s="108" t="s">
        <v>373</v>
      </c>
      <c r="X26" s="103"/>
      <c r="Y26" s="103"/>
      <c r="Z26" s="103"/>
      <c r="AA26" s="103"/>
      <c r="AB26" s="103"/>
      <c r="AC26" s="103"/>
      <c r="AD26" s="104"/>
      <c r="AE26" s="76" t="s">
        <v>375</v>
      </c>
      <c r="AF26" s="109"/>
      <c r="AG26" s="109"/>
      <c r="AH26" s="109"/>
      <c r="AI26" s="109"/>
      <c r="AJ26" s="109"/>
      <c r="AK26" s="110"/>
      <c r="AL26" s="108" t="s">
        <v>47</v>
      </c>
      <c r="AM26" s="103"/>
      <c r="AN26" s="103"/>
      <c r="AO26" s="103"/>
      <c r="AP26" s="103"/>
      <c r="AQ26" s="103"/>
      <c r="AR26" s="104"/>
      <c r="AS26" s="105" t="s">
        <v>224</v>
      </c>
      <c r="AT26" s="106"/>
      <c r="AU26" s="106"/>
      <c r="AV26" s="106"/>
      <c r="AW26" s="106"/>
      <c r="AX26" s="106"/>
      <c r="AY26" s="116"/>
    </row>
    <row r="27" spans="1:51" s="52" customFormat="1" ht="15" customHeight="1" x14ac:dyDescent="0.2">
      <c r="A27" s="61" t="s">
        <v>367</v>
      </c>
      <c r="B27" s="62"/>
      <c r="C27" s="62"/>
      <c r="D27" s="62"/>
      <c r="E27" s="62"/>
      <c r="F27" s="63"/>
      <c r="G27" s="70" t="s">
        <v>52</v>
      </c>
      <c r="H27" s="71"/>
      <c r="I27" s="71"/>
      <c r="J27" s="71"/>
      <c r="K27" s="71"/>
      <c r="L27" s="71"/>
      <c r="M27" s="71"/>
      <c r="N27" s="72"/>
      <c r="O27" s="76" t="s">
        <v>305</v>
      </c>
      <c r="P27" s="109"/>
      <c r="Q27" s="109"/>
      <c r="R27" s="109"/>
      <c r="S27" s="109"/>
      <c r="T27" s="109"/>
      <c r="U27" s="109"/>
      <c r="V27" s="110"/>
      <c r="W27" s="82" t="s">
        <v>42</v>
      </c>
      <c r="X27" s="83"/>
      <c r="Y27" s="83"/>
      <c r="Z27" s="83"/>
      <c r="AA27" s="83"/>
      <c r="AB27" s="83"/>
      <c r="AC27" s="83"/>
      <c r="AD27" s="84"/>
      <c r="AE27" s="85" t="s">
        <v>237</v>
      </c>
      <c r="AF27" s="86"/>
      <c r="AG27" s="86"/>
      <c r="AH27" s="86"/>
      <c r="AI27" s="86"/>
      <c r="AJ27" s="86"/>
      <c r="AK27" s="87"/>
      <c r="AL27" s="88" t="s">
        <v>365</v>
      </c>
      <c r="AM27" s="71"/>
      <c r="AN27" s="71"/>
      <c r="AO27" s="71"/>
      <c r="AP27" s="71"/>
      <c r="AQ27" s="71"/>
      <c r="AR27" s="72"/>
      <c r="AS27" s="112">
        <v>16740</v>
      </c>
      <c r="AT27" s="113"/>
      <c r="AU27" s="113"/>
      <c r="AV27" s="113"/>
      <c r="AW27" s="113"/>
      <c r="AX27" s="113"/>
      <c r="AY27" s="114"/>
    </row>
    <row r="28" spans="1:51" s="52" customFormat="1" ht="15" customHeight="1" x14ac:dyDescent="0.2">
      <c r="A28" s="64"/>
      <c r="B28" s="117"/>
      <c r="C28" s="117"/>
      <c r="D28" s="117"/>
      <c r="E28" s="117"/>
      <c r="F28" s="66"/>
      <c r="G28" s="73"/>
      <c r="H28" s="74"/>
      <c r="I28" s="74"/>
      <c r="J28" s="74"/>
      <c r="K28" s="74"/>
      <c r="L28" s="74"/>
      <c r="M28" s="74"/>
      <c r="N28" s="75"/>
      <c r="O28" s="118"/>
      <c r="P28" s="119"/>
      <c r="Q28" s="119"/>
      <c r="R28" s="119"/>
      <c r="S28" s="119"/>
      <c r="T28" s="119"/>
      <c r="U28" s="119"/>
      <c r="V28" s="120"/>
      <c r="W28" s="96" t="s">
        <v>44</v>
      </c>
      <c r="X28" s="97"/>
      <c r="Y28" s="97"/>
      <c r="Z28" s="97"/>
      <c r="AA28" s="97"/>
      <c r="AB28" s="97"/>
      <c r="AC28" s="97"/>
      <c r="AD28" s="98"/>
      <c r="AE28" s="99" t="s">
        <v>222</v>
      </c>
      <c r="AF28" s="100"/>
      <c r="AG28" s="100"/>
      <c r="AH28" s="100"/>
      <c r="AI28" s="100"/>
      <c r="AJ28" s="100"/>
      <c r="AK28" s="101"/>
      <c r="AL28" s="89"/>
      <c r="AM28" s="74"/>
      <c r="AN28" s="74"/>
      <c r="AO28" s="74"/>
      <c r="AP28" s="74"/>
      <c r="AQ28" s="74"/>
      <c r="AR28" s="75"/>
      <c r="AS28" s="93"/>
      <c r="AT28" s="94"/>
      <c r="AU28" s="94"/>
      <c r="AV28" s="94"/>
      <c r="AW28" s="94"/>
      <c r="AX28" s="94"/>
      <c r="AY28" s="95"/>
    </row>
    <row r="29" spans="1:51" s="52" customFormat="1" ht="30" customHeight="1" x14ac:dyDescent="0.2">
      <c r="A29" s="67"/>
      <c r="B29" s="68"/>
      <c r="C29" s="68"/>
      <c r="D29" s="68"/>
      <c r="E29" s="68"/>
      <c r="F29" s="69"/>
      <c r="G29" s="102" t="s">
        <v>45</v>
      </c>
      <c r="H29" s="103"/>
      <c r="I29" s="103"/>
      <c r="J29" s="103"/>
      <c r="K29" s="103"/>
      <c r="L29" s="103"/>
      <c r="M29" s="103"/>
      <c r="N29" s="104"/>
      <c r="O29" s="115" t="s">
        <v>223</v>
      </c>
      <c r="P29" s="109"/>
      <c r="Q29" s="109"/>
      <c r="R29" s="109"/>
      <c r="S29" s="109"/>
      <c r="T29" s="109"/>
      <c r="U29" s="109"/>
      <c r="V29" s="110"/>
      <c r="W29" s="108" t="s">
        <v>373</v>
      </c>
      <c r="X29" s="103"/>
      <c r="Y29" s="103"/>
      <c r="Z29" s="103"/>
      <c r="AA29" s="103"/>
      <c r="AB29" s="103"/>
      <c r="AC29" s="103"/>
      <c r="AD29" s="104"/>
      <c r="AE29" s="76" t="s">
        <v>375</v>
      </c>
      <c r="AF29" s="109"/>
      <c r="AG29" s="109"/>
      <c r="AH29" s="109"/>
      <c r="AI29" s="109"/>
      <c r="AJ29" s="109"/>
      <c r="AK29" s="110"/>
      <c r="AL29" s="108" t="s">
        <v>47</v>
      </c>
      <c r="AM29" s="103"/>
      <c r="AN29" s="103"/>
      <c r="AO29" s="103"/>
      <c r="AP29" s="103"/>
      <c r="AQ29" s="103"/>
      <c r="AR29" s="104"/>
      <c r="AS29" s="105" t="s">
        <v>224</v>
      </c>
      <c r="AT29" s="106"/>
      <c r="AU29" s="106"/>
      <c r="AV29" s="106"/>
      <c r="AW29" s="106"/>
      <c r="AX29" s="106"/>
      <c r="AY29" s="116"/>
    </row>
    <row r="30" spans="1:51" s="52" customFormat="1" ht="15" customHeight="1" x14ac:dyDescent="0.2">
      <c r="A30" s="61" t="s">
        <v>368</v>
      </c>
      <c r="B30" s="62"/>
      <c r="C30" s="62"/>
      <c r="D30" s="62"/>
      <c r="E30" s="62"/>
      <c r="F30" s="63"/>
      <c r="G30" s="70" t="s">
        <v>52</v>
      </c>
      <c r="H30" s="71"/>
      <c r="I30" s="71"/>
      <c r="J30" s="71"/>
      <c r="K30" s="71"/>
      <c r="L30" s="71"/>
      <c r="M30" s="71"/>
      <c r="N30" s="72"/>
      <c r="O30" s="76" t="s">
        <v>306</v>
      </c>
      <c r="P30" s="109"/>
      <c r="Q30" s="109"/>
      <c r="R30" s="109"/>
      <c r="S30" s="109"/>
      <c r="T30" s="109"/>
      <c r="U30" s="109"/>
      <c r="V30" s="110"/>
      <c r="W30" s="82" t="s">
        <v>42</v>
      </c>
      <c r="X30" s="83"/>
      <c r="Y30" s="83"/>
      <c r="Z30" s="83"/>
      <c r="AA30" s="83"/>
      <c r="AB30" s="83"/>
      <c r="AC30" s="83"/>
      <c r="AD30" s="84"/>
      <c r="AE30" s="85" t="s">
        <v>227</v>
      </c>
      <c r="AF30" s="86"/>
      <c r="AG30" s="86"/>
      <c r="AH30" s="86"/>
      <c r="AI30" s="86"/>
      <c r="AJ30" s="86"/>
      <c r="AK30" s="87"/>
      <c r="AL30" s="88" t="s">
        <v>365</v>
      </c>
      <c r="AM30" s="71"/>
      <c r="AN30" s="71"/>
      <c r="AO30" s="71"/>
      <c r="AP30" s="71"/>
      <c r="AQ30" s="71"/>
      <c r="AR30" s="72"/>
      <c r="AS30" s="112">
        <v>12516</v>
      </c>
      <c r="AT30" s="113"/>
      <c r="AU30" s="113"/>
      <c r="AV30" s="113"/>
      <c r="AW30" s="113"/>
      <c r="AX30" s="113"/>
      <c r="AY30" s="114"/>
    </row>
    <row r="31" spans="1:51" s="52" customFormat="1" ht="15" customHeight="1" x14ac:dyDescent="0.2">
      <c r="A31" s="64"/>
      <c r="B31" s="117"/>
      <c r="C31" s="117"/>
      <c r="D31" s="117"/>
      <c r="E31" s="117"/>
      <c r="F31" s="66"/>
      <c r="G31" s="73"/>
      <c r="H31" s="74"/>
      <c r="I31" s="74"/>
      <c r="J31" s="74"/>
      <c r="K31" s="74"/>
      <c r="L31" s="74"/>
      <c r="M31" s="74"/>
      <c r="N31" s="75"/>
      <c r="O31" s="118"/>
      <c r="P31" s="119"/>
      <c r="Q31" s="119"/>
      <c r="R31" s="119"/>
      <c r="S31" s="119"/>
      <c r="T31" s="119"/>
      <c r="U31" s="119"/>
      <c r="V31" s="120"/>
      <c r="W31" s="96" t="s">
        <v>44</v>
      </c>
      <c r="X31" s="97"/>
      <c r="Y31" s="97"/>
      <c r="Z31" s="97"/>
      <c r="AA31" s="97"/>
      <c r="AB31" s="97"/>
      <c r="AC31" s="97"/>
      <c r="AD31" s="98"/>
      <c r="AE31" s="99" t="s">
        <v>222</v>
      </c>
      <c r="AF31" s="100"/>
      <c r="AG31" s="100"/>
      <c r="AH31" s="100"/>
      <c r="AI31" s="100"/>
      <c r="AJ31" s="100"/>
      <c r="AK31" s="101"/>
      <c r="AL31" s="89"/>
      <c r="AM31" s="74"/>
      <c r="AN31" s="74"/>
      <c r="AO31" s="74"/>
      <c r="AP31" s="74"/>
      <c r="AQ31" s="74"/>
      <c r="AR31" s="75"/>
      <c r="AS31" s="93"/>
      <c r="AT31" s="94"/>
      <c r="AU31" s="94"/>
      <c r="AV31" s="94"/>
      <c r="AW31" s="94"/>
      <c r="AX31" s="94"/>
      <c r="AY31" s="95"/>
    </row>
    <row r="32" spans="1:51" s="52" customFormat="1" ht="30" customHeight="1" x14ac:dyDescent="0.2">
      <c r="A32" s="67"/>
      <c r="B32" s="68"/>
      <c r="C32" s="68"/>
      <c r="D32" s="68"/>
      <c r="E32" s="68"/>
      <c r="F32" s="69"/>
      <c r="G32" s="102" t="s">
        <v>45</v>
      </c>
      <c r="H32" s="103"/>
      <c r="I32" s="103"/>
      <c r="J32" s="103"/>
      <c r="K32" s="103"/>
      <c r="L32" s="103"/>
      <c r="M32" s="103"/>
      <c r="N32" s="104"/>
      <c r="O32" s="115" t="s">
        <v>223</v>
      </c>
      <c r="P32" s="109"/>
      <c r="Q32" s="109"/>
      <c r="R32" s="109"/>
      <c r="S32" s="109"/>
      <c r="T32" s="109"/>
      <c r="U32" s="109"/>
      <c r="V32" s="110"/>
      <c r="W32" s="108" t="s">
        <v>373</v>
      </c>
      <c r="X32" s="103"/>
      <c r="Y32" s="103"/>
      <c r="Z32" s="103"/>
      <c r="AA32" s="103"/>
      <c r="AB32" s="103"/>
      <c r="AC32" s="103"/>
      <c r="AD32" s="104"/>
      <c r="AE32" s="76" t="s">
        <v>374</v>
      </c>
      <c r="AF32" s="109"/>
      <c r="AG32" s="109"/>
      <c r="AH32" s="109"/>
      <c r="AI32" s="109"/>
      <c r="AJ32" s="109"/>
      <c r="AK32" s="110"/>
      <c r="AL32" s="108" t="s">
        <v>47</v>
      </c>
      <c r="AM32" s="103"/>
      <c r="AN32" s="103"/>
      <c r="AO32" s="103"/>
      <c r="AP32" s="103"/>
      <c r="AQ32" s="103"/>
      <c r="AR32" s="104"/>
      <c r="AS32" s="76" t="s">
        <v>224</v>
      </c>
      <c r="AT32" s="109"/>
      <c r="AU32" s="109"/>
      <c r="AV32" s="109"/>
      <c r="AW32" s="109"/>
      <c r="AX32" s="109"/>
      <c r="AY32" s="111"/>
    </row>
    <row r="33" spans="1:51" s="52" customFormat="1" ht="15" customHeight="1" x14ac:dyDescent="0.2">
      <c r="A33" s="61" t="s">
        <v>369</v>
      </c>
      <c r="B33" s="62"/>
      <c r="C33" s="62"/>
      <c r="D33" s="62"/>
      <c r="E33" s="62"/>
      <c r="F33" s="63"/>
      <c r="G33" s="70" t="s">
        <v>370</v>
      </c>
      <c r="H33" s="71"/>
      <c r="I33" s="71"/>
      <c r="J33" s="71"/>
      <c r="K33" s="71"/>
      <c r="L33" s="71"/>
      <c r="M33" s="71"/>
      <c r="N33" s="72"/>
      <c r="O33" s="76" t="s">
        <v>72</v>
      </c>
      <c r="P33" s="77"/>
      <c r="Q33" s="77"/>
      <c r="R33" s="77"/>
      <c r="S33" s="77"/>
      <c r="T33" s="77"/>
      <c r="U33" s="77"/>
      <c r="V33" s="78"/>
      <c r="W33" s="82" t="s">
        <v>42</v>
      </c>
      <c r="X33" s="83"/>
      <c r="Y33" s="83"/>
      <c r="Z33" s="83"/>
      <c r="AA33" s="83"/>
      <c r="AB33" s="83"/>
      <c r="AC33" s="83"/>
      <c r="AD33" s="84"/>
      <c r="AE33" s="85" t="s">
        <v>376</v>
      </c>
      <c r="AF33" s="86"/>
      <c r="AG33" s="86"/>
      <c r="AH33" s="86"/>
      <c r="AI33" s="86"/>
      <c r="AJ33" s="86"/>
      <c r="AK33" s="87"/>
      <c r="AL33" s="88" t="s">
        <v>372</v>
      </c>
      <c r="AM33" s="71"/>
      <c r="AN33" s="71"/>
      <c r="AO33" s="71"/>
      <c r="AP33" s="71"/>
      <c r="AQ33" s="71"/>
      <c r="AR33" s="72"/>
      <c r="AS33" s="90">
        <v>12000</v>
      </c>
      <c r="AT33" s="91"/>
      <c r="AU33" s="91"/>
      <c r="AV33" s="91"/>
      <c r="AW33" s="91"/>
      <c r="AX33" s="91"/>
      <c r="AY33" s="92"/>
    </row>
    <row r="34" spans="1:51" s="52" customFormat="1" ht="15" customHeight="1" x14ac:dyDescent="0.2">
      <c r="A34" s="64"/>
      <c r="B34" s="65"/>
      <c r="C34" s="65"/>
      <c r="D34" s="65"/>
      <c r="E34" s="65"/>
      <c r="F34" s="66"/>
      <c r="G34" s="73"/>
      <c r="H34" s="74"/>
      <c r="I34" s="74"/>
      <c r="J34" s="74"/>
      <c r="K34" s="74"/>
      <c r="L34" s="74"/>
      <c r="M34" s="74"/>
      <c r="N34" s="75"/>
      <c r="O34" s="79"/>
      <c r="P34" s="80"/>
      <c r="Q34" s="80"/>
      <c r="R34" s="80"/>
      <c r="S34" s="80"/>
      <c r="T34" s="80"/>
      <c r="U34" s="80"/>
      <c r="V34" s="81"/>
      <c r="W34" s="96" t="s">
        <v>44</v>
      </c>
      <c r="X34" s="97"/>
      <c r="Y34" s="97"/>
      <c r="Z34" s="97"/>
      <c r="AA34" s="97"/>
      <c r="AB34" s="97"/>
      <c r="AC34" s="97"/>
      <c r="AD34" s="98"/>
      <c r="AE34" s="99" t="s">
        <v>222</v>
      </c>
      <c r="AF34" s="100"/>
      <c r="AG34" s="100"/>
      <c r="AH34" s="100"/>
      <c r="AI34" s="100"/>
      <c r="AJ34" s="100"/>
      <c r="AK34" s="101"/>
      <c r="AL34" s="89"/>
      <c r="AM34" s="74"/>
      <c r="AN34" s="74"/>
      <c r="AO34" s="74"/>
      <c r="AP34" s="74"/>
      <c r="AQ34" s="74"/>
      <c r="AR34" s="75"/>
      <c r="AS34" s="93"/>
      <c r="AT34" s="94"/>
      <c r="AU34" s="94"/>
      <c r="AV34" s="94"/>
      <c r="AW34" s="94"/>
      <c r="AX34" s="94"/>
      <c r="AY34" s="95"/>
    </row>
    <row r="35" spans="1:51" s="52" customFormat="1" ht="30" customHeight="1" x14ac:dyDescent="0.2">
      <c r="A35" s="67"/>
      <c r="B35" s="68"/>
      <c r="C35" s="68"/>
      <c r="D35" s="68"/>
      <c r="E35" s="68"/>
      <c r="F35" s="69"/>
      <c r="G35" s="102" t="s">
        <v>371</v>
      </c>
      <c r="H35" s="103"/>
      <c r="I35" s="103"/>
      <c r="J35" s="103"/>
      <c r="K35" s="103"/>
      <c r="L35" s="103"/>
      <c r="M35" s="103"/>
      <c r="N35" s="104"/>
      <c r="O35" s="105" t="s">
        <v>223</v>
      </c>
      <c r="P35" s="106"/>
      <c r="Q35" s="106"/>
      <c r="R35" s="106"/>
      <c r="S35" s="106"/>
      <c r="T35" s="106"/>
      <c r="U35" s="106"/>
      <c r="V35" s="107"/>
      <c r="W35" s="108" t="s">
        <v>373</v>
      </c>
      <c r="X35" s="103"/>
      <c r="Y35" s="103"/>
      <c r="Z35" s="103"/>
      <c r="AA35" s="103"/>
      <c r="AB35" s="103"/>
      <c r="AC35" s="103"/>
      <c r="AD35" s="104"/>
      <c r="AE35" s="76" t="s">
        <v>374</v>
      </c>
      <c r="AF35" s="109"/>
      <c r="AG35" s="109"/>
      <c r="AH35" s="109"/>
      <c r="AI35" s="109"/>
      <c r="AJ35" s="109"/>
      <c r="AK35" s="110"/>
      <c r="AL35" s="108" t="s">
        <v>47</v>
      </c>
      <c r="AM35" s="103"/>
      <c r="AN35" s="103"/>
      <c r="AO35" s="103"/>
      <c r="AP35" s="103"/>
      <c r="AQ35" s="103"/>
      <c r="AR35" s="104"/>
      <c r="AS35" s="76" t="s">
        <v>224</v>
      </c>
      <c r="AT35" s="109"/>
      <c r="AU35" s="109"/>
      <c r="AV35" s="109"/>
      <c r="AW35" s="109"/>
      <c r="AX35" s="109"/>
      <c r="AY35" s="111"/>
    </row>
    <row r="36" spans="1:51" s="52" customFormat="1" ht="15" customHeight="1" x14ac:dyDescent="0.2">
      <c r="A36" s="61" t="s">
        <v>369</v>
      </c>
      <c r="B36" s="62"/>
      <c r="C36" s="62"/>
      <c r="D36" s="62"/>
      <c r="E36" s="62"/>
      <c r="F36" s="63"/>
      <c r="G36" s="70" t="s">
        <v>370</v>
      </c>
      <c r="H36" s="71"/>
      <c r="I36" s="71"/>
      <c r="J36" s="71"/>
      <c r="K36" s="71"/>
      <c r="L36" s="71"/>
      <c r="M36" s="71"/>
      <c r="N36" s="72"/>
      <c r="O36" s="76" t="s">
        <v>307</v>
      </c>
      <c r="P36" s="77"/>
      <c r="Q36" s="77"/>
      <c r="R36" s="77"/>
      <c r="S36" s="77"/>
      <c r="T36" s="77"/>
      <c r="U36" s="77"/>
      <c r="V36" s="78"/>
      <c r="W36" s="82" t="s">
        <v>42</v>
      </c>
      <c r="X36" s="83"/>
      <c r="Y36" s="83"/>
      <c r="Z36" s="83"/>
      <c r="AA36" s="83"/>
      <c r="AB36" s="83"/>
      <c r="AC36" s="83"/>
      <c r="AD36" s="84"/>
      <c r="AE36" s="85" t="s">
        <v>410</v>
      </c>
      <c r="AF36" s="86"/>
      <c r="AG36" s="86"/>
      <c r="AH36" s="86"/>
      <c r="AI36" s="86"/>
      <c r="AJ36" s="86"/>
      <c r="AK36" s="87"/>
      <c r="AL36" s="88" t="s">
        <v>372</v>
      </c>
      <c r="AM36" s="71"/>
      <c r="AN36" s="71"/>
      <c r="AO36" s="71"/>
      <c r="AP36" s="71"/>
      <c r="AQ36" s="71"/>
      <c r="AR36" s="72"/>
      <c r="AS36" s="90">
        <v>10000</v>
      </c>
      <c r="AT36" s="91"/>
      <c r="AU36" s="91"/>
      <c r="AV36" s="91"/>
      <c r="AW36" s="91"/>
      <c r="AX36" s="91"/>
      <c r="AY36" s="92"/>
    </row>
    <row r="37" spans="1:51" s="52" customFormat="1" ht="15" customHeight="1" x14ac:dyDescent="0.2">
      <c r="A37" s="64"/>
      <c r="B37" s="65"/>
      <c r="C37" s="65"/>
      <c r="D37" s="65"/>
      <c r="E37" s="65"/>
      <c r="F37" s="66"/>
      <c r="G37" s="73"/>
      <c r="H37" s="74"/>
      <c r="I37" s="74"/>
      <c r="J37" s="74"/>
      <c r="K37" s="74"/>
      <c r="L37" s="74"/>
      <c r="M37" s="74"/>
      <c r="N37" s="75"/>
      <c r="O37" s="79"/>
      <c r="P37" s="80"/>
      <c r="Q37" s="80"/>
      <c r="R37" s="80"/>
      <c r="S37" s="80"/>
      <c r="T37" s="80"/>
      <c r="U37" s="80"/>
      <c r="V37" s="81"/>
      <c r="W37" s="96" t="s">
        <v>44</v>
      </c>
      <c r="X37" s="97"/>
      <c r="Y37" s="97"/>
      <c r="Z37" s="97"/>
      <c r="AA37" s="97"/>
      <c r="AB37" s="97"/>
      <c r="AC37" s="97"/>
      <c r="AD37" s="98"/>
      <c r="AE37" s="99" t="s">
        <v>222</v>
      </c>
      <c r="AF37" s="100"/>
      <c r="AG37" s="100"/>
      <c r="AH37" s="100"/>
      <c r="AI37" s="100"/>
      <c r="AJ37" s="100"/>
      <c r="AK37" s="101"/>
      <c r="AL37" s="89"/>
      <c r="AM37" s="74"/>
      <c r="AN37" s="74"/>
      <c r="AO37" s="74"/>
      <c r="AP37" s="74"/>
      <c r="AQ37" s="74"/>
      <c r="AR37" s="75"/>
      <c r="AS37" s="93"/>
      <c r="AT37" s="94"/>
      <c r="AU37" s="94"/>
      <c r="AV37" s="94"/>
      <c r="AW37" s="94"/>
      <c r="AX37" s="94"/>
      <c r="AY37" s="95"/>
    </row>
    <row r="38" spans="1:51" s="52" customFormat="1" ht="30" customHeight="1" x14ac:dyDescent="0.2">
      <c r="A38" s="67"/>
      <c r="B38" s="68"/>
      <c r="C38" s="68"/>
      <c r="D38" s="68"/>
      <c r="E38" s="68"/>
      <c r="F38" s="69"/>
      <c r="G38" s="102" t="s">
        <v>371</v>
      </c>
      <c r="H38" s="103"/>
      <c r="I38" s="103"/>
      <c r="J38" s="103"/>
      <c r="K38" s="103"/>
      <c r="L38" s="103"/>
      <c r="M38" s="103"/>
      <c r="N38" s="104"/>
      <c r="O38" s="105" t="s">
        <v>223</v>
      </c>
      <c r="P38" s="106"/>
      <c r="Q38" s="106"/>
      <c r="R38" s="106"/>
      <c r="S38" s="106"/>
      <c r="T38" s="106"/>
      <c r="U38" s="106"/>
      <c r="V38" s="107"/>
      <c r="W38" s="108" t="s">
        <v>373</v>
      </c>
      <c r="X38" s="103"/>
      <c r="Y38" s="103"/>
      <c r="Z38" s="103"/>
      <c r="AA38" s="103"/>
      <c r="AB38" s="103"/>
      <c r="AC38" s="103"/>
      <c r="AD38" s="104"/>
      <c r="AE38" s="76" t="s">
        <v>374</v>
      </c>
      <c r="AF38" s="109"/>
      <c r="AG38" s="109"/>
      <c r="AH38" s="109"/>
      <c r="AI38" s="109"/>
      <c r="AJ38" s="109"/>
      <c r="AK38" s="110"/>
      <c r="AL38" s="108" t="s">
        <v>47</v>
      </c>
      <c r="AM38" s="103"/>
      <c r="AN38" s="103"/>
      <c r="AO38" s="103"/>
      <c r="AP38" s="103"/>
      <c r="AQ38" s="103"/>
      <c r="AR38" s="104"/>
      <c r="AS38" s="76" t="s">
        <v>224</v>
      </c>
      <c r="AT38" s="109"/>
      <c r="AU38" s="109"/>
      <c r="AV38" s="109"/>
      <c r="AW38" s="109"/>
      <c r="AX38" s="109"/>
      <c r="AY38" s="111"/>
    </row>
    <row r="39" spans="1:51" ht="48.75" customHeight="1" thickBot="1" x14ac:dyDescent="0.25">
      <c r="A39" s="412" t="s">
        <v>48</v>
      </c>
      <c r="B39" s="413"/>
      <c r="C39" s="413"/>
      <c r="D39" s="413"/>
      <c r="E39" s="413"/>
      <c r="F39" s="414"/>
      <c r="G39" s="997" t="s">
        <v>49</v>
      </c>
      <c r="H39" s="917"/>
      <c r="I39" s="917"/>
      <c r="J39" s="917"/>
      <c r="K39" s="918"/>
      <c r="L39" s="919" t="s">
        <v>304</v>
      </c>
      <c r="M39" s="920"/>
      <c r="N39" s="920"/>
      <c r="O39" s="920"/>
      <c r="P39" s="920"/>
      <c r="Q39" s="987"/>
      <c r="R39" s="916" t="s">
        <v>50</v>
      </c>
      <c r="S39" s="917"/>
      <c r="T39" s="917"/>
      <c r="U39" s="917"/>
      <c r="V39" s="918"/>
      <c r="W39" s="913" t="s">
        <v>312</v>
      </c>
      <c r="X39" s="914"/>
      <c r="Y39" s="914"/>
      <c r="Z39" s="914"/>
      <c r="AA39" s="914"/>
      <c r="AB39" s="914"/>
      <c r="AC39" s="914"/>
      <c r="AD39" s="914"/>
      <c r="AE39" s="914"/>
      <c r="AF39" s="914"/>
      <c r="AG39" s="914"/>
      <c r="AH39" s="914"/>
      <c r="AI39" s="914"/>
      <c r="AJ39" s="914"/>
      <c r="AK39" s="915"/>
      <c r="AL39" s="916" t="s">
        <v>51</v>
      </c>
      <c r="AM39" s="917"/>
      <c r="AN39" s="917"/>
      <c r="AO39" s="917"/>
      <c r="AP39" s="917"/>
      <c r="AQ39" s="917"/>
      <c r="AR39" s="918"/>
      <c r="AS39" s="919">
        <v>13</v>
      </c>
      <c r="AT39" s="920"/>
      <c r="AU39" s="920"/>
      <c r="AV39" s="920"/>
      <c r="AW39" s="920"/>
      <c r="AX39" s="920"/>
      <c r="AY39" s="921"/>
    </row>
    <row r="40" spans="1:51" ht="25.5" hidden="1" customHeight="1" thickBot="1" x14ac:dyDescent="0.25">
      <c r="A40" s="879" t="s">
        <v>53</v>
      </c>
      <c r="B40" s="880"/>
      <c r="C40" s="880"/>
      <c r="D40" s="880"/>
      <c r="E40" s="880"/>
      <c r="F40" s="881"/>
      <c r="G40" s="835" t="s">
        <v>54</v>
      </c>
      <c r="H40" s="836"/>
      <c r="I40" s="836"/>
      <c r="J40" s="836"/>
      <c r="K40" s="836"/>
      <c r="L40" s="836"/>
      <c r="M40" s="836"/>
      <c r="N40" s="837"/>
      <c r="O40" s="895"/>
      <c r="P40" s="896"/>
      <c r="Q40" s="896"/>
      <c r="R40" s="896"/>
      <c r="S40" s="896"/>
      <c r="T40" s="896"/>
      <c r="U40" s="896"/>
      <c r="V40" s="896"/>
      <c r="W40" s="896"/>
      <c r="X40" s="896"/>
      <c r="Y40" s="896"/>
      <c r="Z40" s="896"/>
      <c r="AA40" s="896"/>
      <c r="AB40" s="896"/>
      <c r="AC40" s="896"/>
      <c r="AD40" s="896"/>
      <c r="AE40" s="896"/>
      <c r="AF40" s="896"/>
      <c r="AG40" s="896"/>
      <c r="AH40" s="896"/>
      <c r="AI40" s="896"/>
      <c r="AJ40" s="896"/>
      <c r="AK40" s="897"/>
      <c r="AL40" s="853" t="s">
        <v>55</v>
      </c>
      <c r="AM40" s="854"/>
      <c r="AN40" s="854"/>
      <c r="AO40" s="854"/>
      <c r="AP40" s="854"/>
      <c r="AQ40" s="854"/>
      <c r="AR40" s="855"/>
      <c r="AS40" s="1001"/>
      <c r="AT40" s="1002"/>
      <c r="AU40" s="1002"/>
      <c r="AV40" s="1002"/>
      <c r="AW40" s="1002"/>
      <c r="AX40" s="1002"/>
      <c r="AY40" s="1003"/>
    </row>
    <row r="41" spans="1:51" ht="30" hidden="1" customHeight="1" thickBot="1" x14ac:dyDescent="0.25">
      <c r="A41" s="394"/>
      <c r="B41" s="395"/>
      <c r="C41" s="395"/>
      <c r="D41" s="395"/>
      <c r="E41" s="395"/>
      <c r="F41" s="396"/>
      <c r="G41" s="997" t="s">
        <v>56</v>
      </c>
      <c r="H41" s="917"/>
      <c r="I41" s="917"/>
      <c r="J41" s="917"/>
      <c r="K41" s="917"/>
      <c r="L41" s="917"/>
      <c r="M41" s="917"/>
      <c r="N41" s="918"/>
      <c r="O41" s="1004"/>
      <c r="P41" s="1005"/>
      <c r="Q41" s="1005"/>
      <c r="R41" s="1005"/>
      <c r="S41" s="1005"/>
      <c r="T41" s="1005"/>
      <c r="U41" s="1005"/>
      <c r="V41" s="1005"/>
      <c r="W41" s="1005"/>
      <c r="X41" s="1005"/>
      <c r="Y41" s="1005"/>
      <c r="Z41" s="1005"/>
      <c r="AA41" s="1005"/>
      <c r="AB41" s="1005"/>
      <c r="AC41" s="1005"/>
      <c r="AD41" s="1005"/>
      <c r="AE41" s="1005"/>
      <c r="AF41" s="1005"/>
      <c r="AG41" s="1005"/>
      <c r="AH41" s="1005"/>
      <c r="AI41" s="1005"/>
      <c r="AJ41" s="1005"/>
      <c r="AK41" s="1005"/>
      <c r="AL41" s="1005"/>
      <c r="AM41" s="1005"/>
      <c r="AN41" s="1005"/>
      <c r="AO41" s="1005"/>
      <c r="AP41" s="1005"/>
      <c r="AQ41" s="1005"/>
      <c r="AR41" s="1005"/>
      <c r="AS41" s="1005"/>
      <c r="AT41" s="1005"/>
      <c r="AU41" s="1005"/>
      <c r="AV41" s="1005"/>
      <c r="AW41" s="1005"/>
      <c r="AX41" s="1005"/>
      <c r="AY41" s="1006"/>
    </row>
    <row r="42" spans="1:51" ht="13.5" customHeight="1" x14ac:dyDescent="0.2">
      <c r="A42" s="388" t="s">
        <v>57</v>
      </c>
      <c r="B42" s="389"/>
      <c r="C42" s="389"/>
      <c r="D42" s="389"/>
      <c r="E42" s="389"/>
      <c r="F42" s="390"/>
      <c r="G42" s="994" t="s">
        <v>58</v>
      </c>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6"/>
    </row>
    <row r="43" spans="1:51" ht="45" customHeight="1" x14ac:dyDescent="0.2">
      <c r="A43" s="391"/>
      <c r="B43" s="392"/>
      <c r="C43" s="392"/>
      <c r="D43" s="392"/>
      <c r="E43" s="392"/>
      <c r="F43" s="393"/>
      <c r="G43" s="922" t="s">
        <v>411</v>
      </c>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4"/>
    </row>
    <row r="44" spans="1:51" ht="13.5" customHeight="1" x14ac:dyDescent="0.2">
      <c r="A44" s="391"/>
      <c r="B44" s="392"/>
      <c r="C44" s="392"/>
      <c r="D44" s="392"/>
      <c r="E44" s="392"/>
      <c r="F44" s="393"/>
      <c r="G44" s="947" t="s">
        <v>59</v>
      </c>
      <c r="H44" s="948"/>
      <c r="I44" s="948"/>
      <c r="J44" s="948"/>
      <c r="K44" s="948"/>
      <c r="L44" s="948"/>
      <c r="M44" s="948"/>
      <c r="N44" s="948"/>
      <c r="O44" s="948"/>
      <c r="P44" s="948"/>
      <c r="Q44" s="948"/>
      <c r="R44" s="948"/>
      <c r="S44" s="948"/>
      <c r="T44" s="948"/>
      <c r="U44" s="948"/>
      <c r="V44" s="948"/>
      <c r="W44" s="948"/>
      <c r="X44" s="948"/>
      <c r="Y44" s="948"/>
      <c r="Z44" s="948"/>
      <c r="AA44" s="948"/>
      <c r="AB44" s="948"/>
      <c r="AC44" s="948"/>
      <c r="AD44" s="948"/>
      <c r="AE44" s="948"/>
      <c r="AF44" s="948"/>
      <c r="AG44" s="948"/>
      <c r="AH44" s="948"/>
      <c r="AI44" s="948"/>
      <c r="AJ44" s="948"/>
      <c r="AK44" s="948"/>
      <c r="AL44" s="948"/>
      <c r="AM44" s="948"/>
      <c r="AN44" s="948"/>
      <c r="AO44" s="948"/>
      <c r="AP44" s="948"/>
      <c r="AQ44" s="948"/>
      <c r="AR44" s="948"/>
      <c r="AS44" s="948"/>
      <c r="AT44" s="948"/>
      <c r="AU44" s="948"/>
      <c r="AV44" s="948"/>
      <c r="AW44" s="948"/>
      <c r="AX44" s="948"/>
      <c r="AY44" s="949"/>
    </row>
    <row r="45" spans="1:51" ht="13.5" customHeight="1" x14ac:dyDescent="0.2">
      <c r="A45" s="391"/>
      <c r="B45" s="392"/>
      <c r="C45" s="392"/>
      <c r="D45" s="392"/>
      <c r="E45" s="392"/>
      <c r="F45" s="393"/>
      <c r="G45" s="1116" t="s">
        <v>60</v>
      </c>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c r="AF45" s="1117"/>
      <c r="AG45" s="1117"/>
      <c r="AH45" s="1117"/>
      <c r="AI45" s="1117"/>
      <c r="AJ45" s="1117"/>
      <c r="AK45" s="1117"/>
      <c r="AL45" s="1117"/>
      <c r="AM45" s="1117"/>
      <c r="AN45" s="1117"/>
      <c r="AO45" s="1117"/>
      <c r="AP45" s="1117"/>
      <c r="AQ45" s="1117"/>
      <c r="AR45" s="1117"/>
      <c r="AS45" s="1117"/>
      <c r="AT45" s="1117"/>
      <c r="AU45" s="1117"/>
      <c r="AV45" s="1117"/>
      <c r="AW45" s="1117"/>
      <c r="AX45" s="1117"/>
      <c r="AY45" s="1118"/>
    </row>
    <row r="46" spans="1:51" ht="30" customHeight="1" x14ac:dyDescent="0.2">
      <c r="A46" s="391"/>
      <c r="B46" s="392"/>
      <c r="C46" s="392"/>
      <c r="D46" s="392"/>
      <c r="E46" s="392"/>
      <c r="F46" s="393"/>
      <c r="G46" s="988" t="s">
        <v>39</v>
      </c>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89"/>
      <c r="AJ46" s="989"/>
      <c r="AK46" s="989"/>
      <c r="AL46" s="989"/>
      <c r="AM46" s="989"/>
      <c r="AN46" s="989"/>
      <c r="AO46" s="989"/>
      <c r="AP46" s="989"/>
      <c r="AQ46" s="989"/>
      <c r="AR46" s="989"/>
      <c r="AS46" s="989"/>
      <c r="AT46" s="989"/>
      <c r="AU46" s="989"/>
      <c r="AV46" s="989"/>
      <c r="AW46" s="989"/>
      <c r="AX46" s="989"/>
      <c r="AY46" s="990"/>
    </row>
    <row r="47" spans="1:51" x14ac:dyDescent="0.2">
      <c r="A47" s="391"/>
      <c r="B47" s="392"/>
      <c r="C47" s="392"/>
      <c r="D47" s="392"/>
      <c r="E47" s="392"/>
      <c r="F47" s="393"/>
      <c r="G47" s="991" t="s">
        <v>61</v>
      </c>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2"/>
      <c r="AH47" s="992"/>
      <c r="AI47" s="992"/>
      <c r="AJ47" s="992"/>
      <c r="AK47" s="992"/>
      <c r="AL47" s="992"/>
      <c r="AM47" s="992"/>
      <c r="AN47" s="992"/>
      <c r="AO47" s="992"/>
      <c r="AP47" s="992"/>
      <c r="AQ47" s="992"/>
      <c r="AR47" s="992"/>
      <c r="AS47" s="992"/>
      <c r="AT47" s="992"/>
      <c r="AU47" s="992"/>
      <c r="AV47" s="992"/>
      <c r="AW47" s="992"/>
      <c r="AX47" s="992"/>
      <c r="AY47" s="993"/>
    </row>
    <row r="48" spans="1:51" ht="30" customHeight="1" x14ac:dyDescent="0.2">
      <c r="A48" s="391"/>
      <c r="B48" s="392"/>
      <c r="C48" s="392"/>
      <c r="D48" s="392"/>
      <c r="E48" s="392"/>
      <c r="F48" s="393"/>
      <c r="G48" s="988" t="s">
        <v>389</v>
      </c>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90"/>
    </row>
    <row r="49" spans="1:51" ht="13.5" customHeight="1" x14ac:dyDescent="0.2">
      <c r="A49" s="391"/>
      <c r="B49" s="392"/>
      <c r="C49" s="392"/>
      <c r="D49" s="392"/>
      <c r="E49" s="392"/>
      <c r="F49" s="393"/>
      <c r="G49" s="947" t="s">
        <v>62</v>
      </c>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8"/>
      <c r="AY49" s="949"/>
    </row>
    <row r="50" spans="1:51" ht="30" customHeight="1" thickBot="1" x14ac:dyDescent="0.25">
      <c r="A50" s="394"/>
      <c r="B50" s="395"/>
      <c r="C50" s="395"/>
      <c r="D50" s="395"/>
      <c r="E50" s="395"/>
      <c r="F50" s="396"/>
      <c r="G50" s="889" t="s">
        <v>39</v>
      </c>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0"/>
      <c r="AY50" s="891"/>
    </row>
    <row r="51" spans="1:51" ht="60" customHeight="1" thickBot="1" x14ac:dyDescent="0.25">
      <c r="A51" s="160" t="s">
        <v>63</v>
      </c>
      <c r="B51" s="161"/>
      <c r="C51" s="161"/>
      <c r="D51" s="161"/>
      <c r="E51" s="161"/>
      <c r="F51" s="162"/>
      <c r="G51" s="163" t="s">
        <v>313</v>
      </c>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5"/>
    </row>
    <row r="52" spans="1:51" s="11" customFormat="1" ht="61.5" customHeight="1" x14ac:dyDescent="0.2">
      <c r="A52" s="415" t="s">
        <v>64</v>
      </c>
      <c r="B52" s="416"/>
      <c r="C52" s="416"/>
      <c r="D52" s="416"/>
      <c r="E52" s="416"/>
      <c r="F52" s="417"/>
      <c r="G52" s="1007" t="s">
        <v>388</v>
      </c>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c r="AF52" s="1007"/>
      <c r="AG52" s="1007"/>
      <c r="AH52" s="1007"/>
      <c r="AI52" s="1007"/>
      <c r="AJ52" s="1007"/>
      <c r="AK52" s="1007"/>
      <c r="AL52" s="1007"/>
      <c r="AM52" s="1007"/>
      <c r="AN52" s="1007"/>
      <c r="AO52" s="1007"/>
      <c r="AP52" s="1007"/>
      <c r="AQ52" s="1007"/>
      <c r="AR52" s="1007"/>
      <c r="AS52" s="1007"/>
      <c r="AT52" s="1007"/>
      <c r="AU52" s="1007"/>
      <c r="AV52" s="1007"/>
      <c r="AW52" s="1007"/>
      <c r="AX52" s="1007"/>
      <c r="AY52" s="1008"/>
    </row>
    <row r="53" spans="1:51" s="11" customFormat="1" ht="41.25" customHeight="1" x14ac:dyDescent="0.2">
      <c r="A53" s="418" t="s">
        <v>65</v>
      </c>
      <c r="B53" s="419"/>
      <c r="C53" s="419"/>
      <c r="D53" s="419"/>
      <c r="E53" s="419"/>
      <c r="F53" s="420"/>
      <c r="G53" s="12"/>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9"/>
    </row>
    <row r="54" spans="1:51" s="11" customFormat="1" ht="27" customHeight="1" x14ac:dyDescent="0.2">
      <c r="A54" s="421" t="s">
        <v>66</v>
      </c>
      <c r="B54" s="422"/>
      <c r="C54" s="422"/>
      <c r="D54" s="422"/>
      <c r="E54" s="422"/>
      <c r="F54" s="423"/>
      <c r="G54" s="430" t="s">
        <v>67</v>
      </c>
      <c r="H54" s="184"/>
      <c r="I54" s="184"/>
      <c r="J54" s="184"/>
      <c r="K54" s="184"/>
      <c r="L54" s="184"/>
      <c r="M54" s="184"/>
      <c r="N54" s="184"/>
      <c r="O54" s="184"/>
      <c r="P54" s="431" t="s">
        <v>68</v>
      </c>
      <c r="Q54" s="184"/>
      <c r="R54" s="184"/>
      <c r="S54" s="184"/>
      <c r="T54" s="184"/>
      <c r="U54" s="184"/>
      <c r="V54" s="184"/>
      <c r="W54" s="184"/>
      <c r="X54" s="193"/>
      <c r="Y54" s="242"/>
      <c r="Z54" s="243"/>
      <c r="AA54" s="244"/>
      <c r="AB54" s="261" t="s">
        <v>69</v>
      </c>
      <c r="AC54" s="262"/>
      <c r="AD54" s="262"/>
      <c r="AE54" s="263"/>
      <c r="AF54" s="318" t="s">
        <v>70</v>
      </c>
      <c r="AG54" s="328"/>
      <c r="AH54" s="328"/>
      <c r="AI54" s="329"/>
      <c r="AJ54" s="318" t="s">
        <v>71</v>
      </c>
      <c r="AK54" s="328"/>
      <c r="AL54" s="328"/>
      <c r="AM54" s="329"/>
      <c r="AN54" s="318" t="s">
        <v>72</v>
      </c>
      <c r="AO54" s="328"/>
      <c r="AP54" s="328"/>
      <c r="AQ54" s="329"/>
      <c r="AR54" s="885" t="s">
        <v>73</v>
      </c>
      <c r="AS54" s="886"/>
      <c r="AT54" s="886"/>
      <c r="AU54" s="887"/>
      <c r="AV54" s="885" t="s">
        <v>74</v>
      </c>
      <c r="AW54" s="886"/>
      <c r="AX54" s="886"/>
      <c r="AY54" s="888"/>
    </row>
    <row r="55" spans="1:51" s="11" customFormat="1" ht="23.25" customHeight="1" x14ac:dyDescent="0.2">
      <c r="A55" s="424"/>
      <c r="B55" s="425"/>
      <c r="C55" s="425"/>
      <c r="D55" s="425"/>
      <c r="E55" s="425"/>
      <c r="F55" s="426"/>
      <c r="G55" s="937" t="s">
        <v>314</v>
      </c>
      <c r="H55" s="938"/>
      <c r="I55" s="938"/>
      <c r="J55" s="938"/>
      <c r="K55" s="938"/>
      <c r="L55" s="938"/>
      <c r="M55" s="938"/>
      <c r="N55" s="938"/>
      <c r="O55" s="938"/>
      <c r="P55" s="941" t="s">
        <v>315</v>
      </c>
      <c r="Q55" s="337"/>
      <c r="R55" s="337"/>
      <c r="S55" s="337"/>
      <c r="T55" s="337"/>
      <c r="U55" s="337"/>
      <c r="V55" s="337"/>
      <c r="W55" s="337"/>
      <c r="X55" s="338"/>
      <c r="Y55" s="943" t="s">
        <v>75</v>
      </c>
      <c r="Z55" s="944"/>
      <c r="AA55" s="945"/>
      <c r="AB55" s="186" t="s">
        <v>322</v>
      </c>
      <c r="AC55" s="187"/>
      <c r="AD55" s="187"/>
      <c r="AE55" s="188"/>
      <c r="AF55" s="946">
        <v>9</v>
      </c>
      <c r="AG55" s="946"/>
      <c r="AH55" s="946"/>
      <c r="AI55" s="946"/>
      <c r="AJ55" s="946">
        <v>19</v>
      </c>
      <c r="AK55" s="946"/>
      <c r="AL55" s="946"/>
      <c r="AM55" s="946"/>
      <c r="AN55" s="310">
        <v>13</v>
      </c>
      <c r="AO55" s="310"/>
      <c r="AP55" s="310"/>
      <c r="AQ55" s="310"/>
      <c r="AR55" s="310" t="s">
        <v>39</v>
      </c>
      <c r="AS55" s="310"/>
      <c r="AT55" s="310"/>
      <c r="AU55" s="310"/>
      <c r="AV55" s="225" t="s">
        <v>39</v>
      </c>
      <c r="AW55" s="226"/>
      <c r="AX55" s="226"/>
      <c r="AY55" s="311"/>
    </row>
    <row r="56" spans="1:51" s="11" customFormat="1" ht="23.25" customHeight="1" x14ac:dyDescent="0.2">
      <c r="A56" s="427"/>
      <c r="B56" s="428"/>
      <c r="C56" s="428"/>
      <c r="D56" s="428"/>
      <c r="E56" s="428"/>
      <c r="F56" s="429"/>
      <c r="G56" s="939"/>
      <c r="H56" s="940"/>
      <c r="I56" s="940"/>
      <c r="J56" s="940"/>
      <c r="K56" s="940"/>
      <c r="L56" s="940"/>
      <c r="M56" s="940"/>
      <c r="N56" s="940"/>
      <c r="O56" s="940"/>
      <c r="P56" s="942"/>
      <c r="Q56" s="324"/>
      <c r="R56" s="324"/>
      <c r="S56" s="324"/>
      <c r="T56" s="324"/>
      <c r="U56" s="324"/>
      <c r="V56" s="324"/>
      <c r="W56" s="324"/>
      <c r="X56" s="342"/>
      <c r="Y56" s="892" t="s">
        <v>76</v>
      </c>
      <c r="Z56" s="893"/>
      <c r="AA56" s="894"/>
      <c r="AB56" s="186" t="s">
        <v>322</v>
      </c>
      <c r="AC56" s="187"/>
      <c r="AD56" s="187"/>
      <c r="AE56" s="188"/>
      <c r="AF56" s="946">
        <v>9</v>
      </c>
      <c r="AG56" s="946"/>
      <c r="AH56" s="946"/>
      <c r="AI56" s="946"/>
      <c r="AJ56" s="946">
        <v>19</v>
      </c>
      <c r="AK56" s="946"/>
      <c r="AL56" s="946"/>
      <c r="AM56" s="946"/>
      <c r="AN56" s="310">
        <v>11</v>
      </c>
      <c r="AO56" s="310"/>
      <c r="AP56" s="310"/>
      <c r="AQ56" s="310"/>
      <c r="AR56" s="310">
        <v>10</v>
      </c>
      <c r="AS56" s="310"/>
      <c r="AT56" s="310"/>
      <c r="AU56" s="310"/>
      <c r="AV56" s="225">
        <v>7</v>
      </c>
      <c r="AW56" s="226"/>
      <c r="AX56" s="226"/>
      <c r="AY56" s="311"/>
    </row>
    <row r="57" spans="1:51" s="11" customFormat="1" ht="13.5" customHeight="1" x14ac:dyDescent="0.2">
      <c r="A57" s="14"/>
      <c r="B57" s="15"/>
      <c r="C57" s="15"/>
      <c r="D57" s="15"/>
      <c r="E57" s="15"/>
      <c r="F57" s="16"/>
      <c r="G57" s="181"/>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3"/>
    </row>
    <row r="58" spans="1:51" s="11" customFormat="1" ht="79.5" customHeight="1" x14ac:dyDescent="0.2">
      <c r="A58" s="202" t="s">
        <v>65</v>
      </c>
      <c r="B58" s="203"/>
      <c r="C58" s="204" t="s">
        <v>77</v>
      </c>
      <c r="D58" s="204"/>
      <c r="E58" s="204"/>
      <c r="F58" s="205"/>
      <c r="G58" s="178" t="s">
        <v>377</v>
      </c>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80"/>
    </row>
    <row r="59" spans="1:51" s="11" customFormat="1" ht="18.75" customHeight="1" x14ac:dyDescent="0.2">
      <c r="A59" s="206" t="s">
        <v>78</v>
      </c>
      <c r="B59" s="207"/>
      <c r="C59" s="207"/>
      <c r="D59" s="207"/>
      <c r="E59" s="207"/>
      <c r="F59" s="208"/>
      <c r="G59" s="216" t="s">
        <v>79</v>
      </c>
      <c r="H59" s="217"/>
      <c r="I59" s="217"/>
      <c r="J59" s="217"/>
      <c r="K59" s="217"/>
      <c r="L59" s="217"/>
      <c r="M59" s="217"/>
      <c r="N59" s="217"/>
      <c r="O59" s="218"/>
      <c r="P59" s="237" t="s">
        <v>80</v>
      </c>
      <c r="Q59" s="217"/>
      <c r="R59" s="217"/>
      <c r="S59" s="217"/>
      <c r="T59" s="217"/>
      <c r="U59" s="217"/>
      <c r="V59" s="217"/>
      <c r="W59" s="217"/>
      <c r="X59" s="218"/>
      <c r="Y59" s="242"/>
      <c r="Z59" s="243"/>
      <c r="AA59" s="244"/>
      <c r="AB59" s="307" t="s">
        <v>69</v>
      </c>
      <c r="AC59" s="308"/>
      <c r="AD59" s="308"/>
      <c r="AE59" s="309"/>
      <c r="AF59" s="316" t="s">
        <v>70</v>
      </c>
      <c r="AG59" s="326"/>
      <c r="AH59" s="326"/>
      <c r="AI59" s="327"/>
      <c r="AJ59" s="315" t="s">
        <v>71</v>
      </c>
      <c r="AK59" s="315"/>
      <c r="AL59" s="315"/>
      <c r="AM59" s="316"/>
      <c r="AN59" s="315" t="s">
        <v>72</v>
      </c>
      <c r="AO59" s="315"/>
      <c r="AP59" s="315"/>
      <c r="AQ59" s="316"/>
      <c r="AR59" s="166" t="s">
        <v>81</v>
      </c>
      <c r="AS59" s="167"/>
      <c r="AT59" s="167"/>
      <c r="AU59" s="167"/>
      <c r="AV59" s="167"/>
      <c r="AW59" s="167"/>
      <c r="AX59" s="167"/>
      <c r="AY59" s="168"/>
    </row>
    <row r="60" spans="1:51" s="11" customFormat="1" ht="18.75" customHeight="1" x14ac:dyDescent="0.2">
      <c r="A60" s="209"/>
      <c r="B60" s="210"/>
      <c r="C60" s="210"/>
      <c r="D60" s="210"/>
      <c r="E60" s="210"/>
      <c r="F60" s="211"/>
      <c r="G60" s="219"/>
      <c r="H60" s="220"/>
      <c r="I60" s="220"/>
      <c r="J60" s="220"/>
      <c r="K60" s="220"/>
      <c r="L60" s="220"/>
      <c r="M60" s="220"/>
      <c r="N60" s="220"/>
      <c r="O60" s="221"/>
      <c r="P60" s="238"/>
      <c r="Q60" s="220"/>
      <c r="R60" s="220"/>
      <c r="S60" s="220"/>
      <c r="T60" s="220"/>
      <c r="U60" s="220"/>
      <c r="V60" s="220"/>
      <c r="W60" s="220"/>
      <c r="X60" s="221"/>
      <c r="Y60" s="1016"/>
      <c r="Z60" s="1017"/>
      <c r="AA60" s="1018"/>
      <c r="AB60" s="238"/>
      <c r="AC60" s="220"/>
      <c r="AD60" s="220"/>
      <c r="AE60" s="221"/>
      <c r="AF60" s="318"/>
      <c r="AG60" s="328"/>
      <c r="AH60" s="328"/>
      <c r="AI60" s="329"/>
      <c r="AJ60" s="317"/>
      <c r="AK60" s="317"/>
      <c r="AL60" s="317"/>
      <c r="AM60" s="318"/>
      <c r="AN60" s="317"/>
      <c r="AO60" s="317"/>
      <c r="AP60" s="317"/>
      <c r="AQ60" s="318"/>
      <c r="AR60" s="169"/>
      <c r="AS60" s="170"/>
      <c r="AT60" s="170"/>
      <c r="AU60" s="170"/>
      <c r="AV60" s="319">
        <v>7</v>
      </c>
      <c r="AW60" s="319"/>
      <c r="AX60" s="184" t="s">
        <v>82</v>
      </c>
      <c r="AY60" s="185"/>
    </row>
    <row r="61" spans="1:51" s="11" customFormat="1" ht="23.25" customHeight="1" x14ac:dyDescent="0.2">
      <c r="A61" s="212"/>
      <c r="B61" s="210"/>
      <c r="C61" s="210"/>
      <c r="D61" s="210"/>
      <c r="E61" s="210"/>
      <c r="F61" s="211"/>
      <c r="G61" s="245" t="s">
        <v>418</v>
      </c>
      <c r="H61" s="246"/>
      <c r="I61" s="246"/>
      <c r="J61" s="246"/>
      <c r="K61" s="246"/>
      <c r="L61" s="246"/>
      <c r="M61" s="246"/>
      <c r="N61" s="246"/>
      <c r="O61" s="247"/>
      <c r="P61" s="195" t="s">
        <v>378</v>
      </c>
      <c r="Q61" s="195"/>
      <c r="R61" s="195"/>
      <c r="S61" s="195"/>
      <c r="T61" s="195"/>
      <c r="U61" s="195"/>
      <c r="V61" s="195"/>
      <c r="W61" s="195"/>
      <c r="X61" s="254"/>
      <c r="Y61" s="258" t="s">
        <v>83</v>
      </c>
      <c r="Z61" s="259"/>
      <c r="AA61" s="260"/>
      <c r="AB61" s="175" t="s">
        <v>379</v>
      </c>
      <c r="AC61" s="176"/>
      <c r="AD61" s="176"/>
      <c r="AE61" s="177"/>
      <c r="AF61" s="273">
        <v>140</v>
      </c>
      <c r="AG61" s="274"/>
      <c r="AH61" s="274"/>
      <c r="AI61" s="274"/>
      <c r="AJ61" s="273">
        <v>130</v>
      </c>
      <c r="AK61" s="274"/>
      <c r="AL61" s="274"/>
      <c r="AM61" s="274"/>
      <c r="AN61" s="273">
        <v>90</v>
      </c>
      <c r="AO61" s="274"/>
      <c r="AP61" s="274"/>
      <c r="AQ61" s="274"/>
      <c r="AR61" s="1044" t="s">
        <v>39</v>
      </c>
      <c r="AS61" s="1045"/>
      <c r="AT61" s="1045"/>
      <c r="AU61" s="1045"/>
      <c r="AV61" s="1045"/>
      <c r="AW61" s="1045"/>
      <c r="AX61" s="1045"/>
      <c r="AY61" s="1046"/>
    </row>
    <row r="62" spans="1:51" s="11" customFormat="1" ht="23.25" customHeight="1" x14ac:dyDescent="0.2">
      <c r="A62" s="213"/>
      <c r="B62" s="214"/>
      <c r="C62" s="214"/>
      <c r="D62" s="214"/>
      <c r="E62" s="214"/>
      <c r="F62" s="215"/>
      <c r="G62" s="248"/>
      <c r="H62" s="249"/>
      <c r="I62" s="249"/>
      <c r="J62" s="249"/>
      <c r="K62" s="249"/>
      <c r="L62" s="249"/>
      <c r="M62" s="249"/>
      <c r="N62" s="249"/>
      <c r="O62" s="250"/>
      <c r="P62" s="255"/>
      <c r="Q62" s="255"/>
      <c r="R62" s="255"/>
      <c r="S62" s="255"/>
      <c r="T62" s="255"/>
      <c r="U62" s="255"/>
      <c r="V62" s="255"/>
      <c r="W62" s="255"/>
      <c r="X62" s="256"/>
      <c r="Y62" s="261" t="s">
        <v>84</v>
      </c>
      <c r="Z62" s="262"/>
      <c r="AA62" s="263"/>
      <c r="AB62" s="172" t="s">
        <v>362</v>
      </c>
      <c r="AC62" s="173"/>
      <c r="AD62" s="173"/>
      <c r="AE62" s="174"/>
      <c r="AF62" s="273">
        <v>100</v>
      </c>
      <c r="AG62" s="274"/>
      <c r="AH62" s="274"/>
      <c r="AI62" s="274"/>
      <c r="AJ62" s="273">
        <v>100</v>
      </c>
      <c r="AK62" s="274"/>
      <c r="AL62" s="274"/>
      <c r="AM62" s="274"/>
      <c r="AN62" s="273">
        <v>100</v>
      </c>
      <c r="AO62" s="274"/>
      <c r="AP62" s="274"/>
      <c r="AQ62" s="274"/>
      <c r="AR62" s="320">
        <v>100</v>
      </c>
      <c r="AS62" s="321"/>
      <c r="AT62" s="321"/>
      <c r="AU62" s="321"/>
      <c r="AV62" s="321"/>
      <c r="AW62" s="321"/>
      <c r="AX62" s="321"/>
      <c r="AY62" s="322"/>
    </row>
    <row r="63" spans="1:51" s="11" customFormat="1" ht="243" customHeight="1" x14ac:dyDescent="0.2">
      <c r="A63" s="212"/>
      <c r="B63" s="210"/>
      <c r="C63" s="210"/>
      <c r="D63" s="210"/>
      <c r="E63" s="210"/>
      <c r="F63" s="211"/>
      <c r="G63" s="251"/>
      <c r="H63" s="252"/>
      <c r="I63" s="252"/>
      <c r="J63" s="252"/>
      <c r="K63" s="252"/>
      <c r="L63" s="252"/>
      <c r="M63" s="252"/>
      <c r="N63" s="252"/>
      <c r="O63" s="253"/>
      <c r="P63" s="179"/>
      <c r="Q63" s="179"/>
      <c r="R63" s="179"/>
      <c r="S63" s="179"/>
      <c r="T63" s="179"/>
      <c r="U63" s="179"/>
      <c r="V63" s="179"/>
      <c r="W63" s="179"/>
      <c r="X63" s="257"/>
      <c r="Y63" s="261" t="s">
        <v>85</v>
      </c>
      <c r="Z63" s="262"/>
      <c r="AA63" s="263"/>
      <c r="AB63" s="172" t="s">
        <v>89</v>
      </c>
      <c r="AC63" s="173"/>
      <c r="AD63" s="173"/>
      <c r="AE63" s="174"/>
      <c r="AF63" s="273">
        <f>AF62/AF61*100</f>
        <v>71.428571428571431</v>
      </c>
      <c r="AG63" s="274"/>
      <c r="AH63" s="274"/>
      <c r="AI63" s="274"/>
      <c r="AJ63" s="273">
        <f>AJ62/AJ61*100</f>
        <v>76.923076923076934</v>
      </c>
      <c r="AK63" s="274"/>
      <c r="AL63" s="274"/>
      <c r="AM63" s="274"/>
      <c r="AN63" s="273" t="s">
        <v>39</v>
      </c>
      <c r="AO63" s="274"/>
      <c r="AP63" s="274"/>
      <c r="AQ63" s="274"/>
      <c r="AR63" s="320" t="s">
        <v>39</v>
      </c>
      <c r="AS63" s="321"/>
      <c r="AT63" s="321"/>
      <c r="AU63" s="321"/>
      <c r="AV63" s="321"/>
      <c r="AW63" s="321"/>
      <c r="AX63" s="321"/>
      <c r="AY63" s="322"/>
    </row>
    <row r="64" spans="1:51" s="11" customFormat="1" ht="122.4" customHeight="1" x14ac:dyDescent="0.2">
      <c r="A64" s="199" t="s">
        <v>86</v>
      </c>
      <c r="B64" s="200"/>
      <c r="C64" s="200"/>
      <c r="D64" s="200"/>
      <c r="E64" s="200"/>
      <c r="F64" s="201"/>
      <c r="G64" s="362" t="s">
        <v>383</v>
      </c>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c r="AI64" s="1009"/>
      <c r="AJ64" s="1009"/>
      <c r="AK64" s="1009"/>
      <c r="AL64" s="1009"/>
      <c r="AM64" s="1009"/>
      <c r="AN64" s="1009"/>
      <c r="AO64" s="1009"/>
      <c r="AP64" s="1009"/>
      <c r="AQ64" s="1009"/>
      <c r="AR64" s="1009"/>
      <c r="AS64" s="1009"/>
      <c r="AT64" s="1009"/>
      <c r="AU64" s="1009"/>
      <c r="AV64" s="1009"/>
      <c r="AW64" s="1009"/>
      <c r="AX64" s="1009"/>
      <c r="AY64" s="1010"/>
    </row>
    <row r="65" spans="1:51" s="11" customFormat="1" ht="15" customHeight="1" x14ac:dyDescent="0.2">
      <c r="A65" s="14"/>
      <c r="B65" s="15"/>
      <c r="C65" s="15"/>
      <c r="D65" s="15"/>
      <c r="E65" s="15"/>
      <c r="F65" s="16"/>
      <c r="G65" s="1011"/>
      <c r="H65" s="1012"/>
      <c r="I65" s="1012"/>
      <c r="J65" s="1012"/>
      <c r="K65" s="1012"/>
      <c r="L65" s="1012"/>
      <c r="M65" s="1012"/>
      <c r="N65" s="1012"/>
      <c r="O65" s="1012"/>
      <c r="P65" s="1012"/>
      <c r="Q65" s="1012"/>
      <c r="R65" s="1012"/>
      <c r="S65" s="1012"/>
      <c r="T65" s="1012"/>
      <c r="U65" s="1012"/>
      <c r="V65" s="1012"/>
      <c r="W65" s="1012"/>
      <c r="X65" s="1012"/>
      <c r="Y65" s="1012"/>
      <c r="Z65" s="1012"/>
      <c r="AA65" s="1012"/>
      <c r="AB65" s="1012"/>
      <c r="AC65" s="1012"/>
      <c r="AD65" s="1012"/>
      <c r="AE65" s="1012"/>
      <c r="AF65" s="1012"/>
      <c r="AG65" s="1012"/>
      <c r="AH65" s="1012"/>
      <c r="AI65" s="1012"/>
      <c r="AJ65" s="1012"/>
      <c r="AK65" s="1012"/>
      <c r="AL65" s="1012"/>
      <c r="AM65" s="1012"/>
      <c r="AN65" s="1012"/>
      <c r="AO65" s="1012"/>
      <c r="AP65" s="1012"/>
      <c r="AQ65" s="1012"/>
      <c r="AR65" s="1012"/>
      <c r="AS65" s="1012"/>
      <c r="AT65" s="1012"/>
      <c r="AU65" s="1012"/>
      <c r="AV65" s="1012"/>
      <c r="AW65" s="1012"/>
      <c r="AX65" s="1012"/>
      <c r="AY65" s="1013"/>
    </row>
    <row r="66" spans="1:51" s="11" customFormat="1" ht="81" customHeight="1" x14ac:dyDescent="0.2">
      <c r="A66" s="202" t="s">
        <v>65</v>
      </c>
      <c r="B66" s="203"/>
      <c r="C66" s="204" t="s">
        <v>87</v>
      </c>
      <c r="D66" s="204"/>
      <c r="E66" s="204"/>
      <c r="F66" s="205"/>
      <c r="G66" s="178" t="s">
        <v>363</v>
      </c>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c r="AH66" s="1014"/>
      <c r="AI66" s="1014"/>
      <c r="AJ66" s="1014"/>
      <c r="AK66" s="1014"/>
      <c r="AL66" s="1014"/>
      <c r="AM66" s="1014"/>
      <c r="AN66" s="1014"/>
      <c r="AO66" s="1014"/>
      <c r="AP66" s="1014"/>
      <c r="AQ66" s="1014"/>
      <c r="AR66" s="1014"/>
      <c r="AS66" s="1014"/>
      <c r="AT66" s="1014"/>
      <c r="AU66" s="1014"/>
      <c r="AV66" s="1014"/>
      <c r="AW66" s="1014"/>
      <c r="AX66" s="1014"/>
      <c r="AY66" s="1015"/>
    </row>
    <row r="67" spans="1:51" s="11" customFormat="1" ht="18.75" hidden="1" customHeight="1" x14ac:dyDescent="0.2">
      <c r="A67" s="206" t="s">
        <v>88</v>
      </c>
      <c r="B67" s="207"/>
      <c r="C67" s="207"/>
      <c r="D67" s="207"/>
      <c r="E67" s="207"/>
      <c r="F67" s="208"/>
      <c r="G67" s="216" t="s">
        <v>79</v>
      </c>
      <c r="H67" s="217"/>
      <c r="I67" s="217"/>
      <c r="J67" s="217"/>
      <c r="K67" s="217"/>
      <c r="L67" s="217"/>
      <c r="M67" s="217"/>
      <c r="N67" s="217"/>
      <c r="O67" s="218"/>
      <c r="P67" s="237" t="s">
        <v>80</v>
      </c>
      <c r="Q67" s="217"/>
      <c r="R67" s="217"/>
      <c r="S67" s="217"/>
      <c r="T67" s="217"/>
      <c r="U67" s="217"/>
      <c r="V67" s="217"/>
      <c r="W67" s="217"/>
      <c r="X67" s="218"/>
      <c r="Y67" s="333"/>
      <c r="Z67" s="334"/>
      <c r="AA67" s="335"/>
      <c r="AB67" s="307" t="s">
        <v>69</v>
      </c>
      <c r="AC67" s="308"/>
      <c r="AD67" s="308"/>
      <c r="AE67" s="309"/>
      <c r="AF67" s="343" t="s">
        <v>70</v>
      </c>
      <c r="AG67" s="344"/>
      <c r="AH67" s="344"/>
      <c r="AI67" s="345"/>
      <c r="AJ67" s="343" t="s">
        <v>71</v>
      </c>
      <c r="AK67" s="344"/>
      <c r="AL67" s="344"/>
      <c r="AM67" s="345"/>
      <c r="AN67" s="343" t="s">
        <v>72</v>
      </c>
      <c r="AO67" s="344"/>
      <c r="AP67" s="344"/>
      <c r="AQ67" s="345"/>
      <c r="AR67" s="166" t="s">
        <v>81</v>
      </c>
      <c r="AS67" s="167"/>
      <c r="AT67" s="167"/>
      <c r="AU67" s="167"/>
      <c r="AV67" s="167"/>
      <c r="AW67" s="167"/>
      <c r="AX67" s="167"/>
      <c r="AY67" s="168"/>
    </row>
    <row r="68" spans="1:51" s="11" customFormat="1" ht="18.75" hidden="1" customHeight="1" x14ac:dyDescent="0.2">
      <c r="A68" s="209"/>
      <c r="B68" s="210"/>
      <c r="C68" s="210"/>
      <c r="D68" s="210"/>
      <c r="E68" s="210"/>
      <c r="F68" s="211"/>
      <c r="G68" s="219"/>
      <c r="H68" s="220"/>
      <c r="I68" s="220"/>
      <c r="J68" s="220"/>
      <c r="K68" s="220"/>
      <c r="L68" s="220"/>
      <c r="M68" s="220"/>
      <c r="N68" s="220"/>
      <c r="O68" s="221"/>
      <c r="P68" s="238"/>
      <c r="Q68" s="220"/>
      <c r="R68" s="220"/>
      <c r="S68" s="220"/>
      <c r="T68" s="220"/>
      <c r="U68" s="220"/>
      <c r="V68" s="220"/>
      <c r="W68" s="220"/>
      <c r="X68" s="221"/>
      <c r="Y68" s="242"/>
      <c r="Z68" s="243"/>
      <c r="AA68" s="244"/>
      <c r="AB68" s="238"/>
      <c r="AC68" s="220"/>
      <c r="AD68" s="220"/>
      <c r="AE68" s="221"/>
      <c r="AF68" s="318"/>
      <c r="AG68" s="328"/>
      <c r="AH68" s="328"/>
      <c r="AI68" s="329"/>
      <c r="AJ68" s="318"/>
      <c r="AK68" s="328"/>
      <c r="AL68" s="328"/>
      <c r="AM68" s="329"/>
      <c r="AN68" s="318"/>
      <c r="AO68" s="328"/>
      <c r="AP68" s="328"/>
      <c r="AQ68" s="329"/>
      <c r="AR68" s="169"/>
      <c r="AS68" s="170"/>
      <c r="AT68" s="170"/>
      <c r="AU68" s="170"/>
      <c r="AV68" s="171"/>
      <c r="AW68" s="171"/>
      <c r="AX68" s="184" t="s">
        <v>82</v>
      </c>
      <c r="AY68" s="185"/>
    </row>
    <row r="69" spans="1:51" s="11" customFormat="1" ht="23.25" hidden="1" customHeight="1" x14ac:dyDescent="0.2">
      <c r="A69" s="212"/>
      <c r="B69" s="210"/>
      <c r="C69" s="210"/>
      <c r="D69" s="210"/>
      <c r="E69" s="210"/>
      <c r="F69" s="211"/>
      <c r="G69" s="336"/>
      <c r="H69" s="337"/>
      <c r="I69" s="337"/>
      <c r="J69" s="337"/>
      <c r="K69" s="337"/>
      <c r="L69" s="337"/>
      <c r="M69" s="337"/>
      <c r="N69" s="337"/>
      <c r="O69" s="338"/>
      <c r="P69" s="337"/>
      <c r="Q69" s="337"/>
      <c r="R69" s="337"/>
      <c r="S69" s="337"/>
      <c r="T69" s="337"/>
      <c r="U69" s="337"/>
      <c r="V69" s="337"/>
      <c r="W69" s="337"/>
      <c r="X69" s="338"/>
      <c r="Y69" s="258" t="s">
        <v>83</v>
      </c>
      <c r="Z69" s="259"/>
      <c r="AA69" s="260"/>
      <c r="AB69" s="186"/>
      <c r="AC69" s="187"/>
      <c r="AD69" s="187"/>
      <c r="AE69" s="188"/>
      <c r="AF69" s="225"/>
      <c r="AG69" s="226"/>
      <c r="AH69" s="226"/>
      <c r="AI69" s="227"/>
      <c r="AJ69" s="225"/>
      <c r="AK69" s="226"/>
      <c r="AL69" s="226"/>
      <c r="AM69" s="227"/>
      <c r="AN69" s="225"/>
      <c r="AO69" s="226"/>
      <c r="AP69" s="226"/>
      <c r="AQ69" s="227"/>
      <c r="AR69" s="225"/>
      <c r="AS69" s="226"/>
      <c r="AT69" s="226"/>
      <c r="AU69" s="226"/>
      <c r="AV69" s="226"/>
      <c r="AW69" s="226"/>
      <c r="AX69" s="226"/>
      <c r="AY69" s="311"/>
    </row>
    <row r="70" spans="1:51" s="11" customFormat="1" ht="23.25" hidden="1" customHeight="1" x14ac:dyDescent="0.2">
      <c r="A70" s="213"/>
      <c r="B70" s="214"/>
      <c r="C70" s="214"/>
      <c r="D70" s="214"/>
      <c r="E70" s="214"/>
      <c r="F70" s="215"/>
      <c r="G70" s="339"/>
      <c r="H70" s="340"/>
      <c r="I70" s="340"/>
      <c r="J70" s="340"/>
      <c r="K70" s="340"/>
      <c r="L70" s="340"/>
      <c r="M70" s="340"/>
      <c r="N70" s="340"/>
      <c r="O70" s="341"/>
      <c r="P70" s="340"/>
      <c r="Q70" s="340"/>
      <c r="R70" s="340"/>
      <c r="S70" s="340"/>
      <c r="T70" s="340"/>
      <c r="U70" s="340"/>
      <c r="V70" s="340"/>
      <c r="W70" s="340"/>
      <c r="X70" s="341"/>
      <c r="Y70" s="261" t="s">
        <v>84</v>
      </c>
      <c r="Z70" s="262"/>
      <c r="AA70" s="263"/>
      <c r="AB70" s="222"/>
      <c r="AC70" s="223"/>
      <c r="AD70" s="223"/>
      <c r="AE70" s="224"/>
      <c r="AF70" s="225"/>
      <c r="AG70" s="226"/>
      <c r="AH70" s="226"/>
      <c r="AI70" s="227"/>
      <c r="AJ70" s="225"/>
      <c r="AK70" s="226"/>
      <c r="AL70" s="226"/>
      <c r="AM70" s="227"/>
      <c r="AN70" s="225"/>
      <c r="AO70" s="226"/>
      <c r="AP70" s="226"/>
      <c r="AQ70" s="227"/>
      <c r="AR70" s="225"/>
      <c r="AS70" s="226"/>
      <c r="AT70" s="226"/>
      <c r="AU70" s="226"/>
      <c r="AV70" s="226"/>
      <c r="AW70" s="226"/>
      <c r="AX70" s="226"/>
      <c r="AY70" s="311"/>
    </row>
    <row r="71" spans="1:51" s="11" customFormat="1" ht="23.25" hidden="1" customHeight="1" x14ac:dyDescent="0.2">
      <c r="A71" s="212"/>
      <c r="B71" s="210"/>
      <c r="C71" s="210"/>
      <c r="D71" s="210"/>
      <c r="E71" s="210"/>
      <c r="F71" s="211"/>
      <c r="G71" s="323"/>
      <c r="H71" s="324"/>
      <c r="I71" s="324"/>
      <c r="J71" s="324"/>
      <c r="K71" s="324"/>
      <c r="L71" s="324"/>
      <c r="M71" s="324"/>
      <c r="N71" s="324"/>
      <c r="O71" s="342"/>
      <c r="P71" s="324"/>
      <c r="Q71" s="324"/>
      <c r="R71" s="324"/>
      <c r="S71" s="324"/>
      <c r="T71" s="324"/>
      <c r="U71" s="324"/>
      <c r="V71" s="324"/>
      <c r="W71" s="324"/>
      <c r="X71" s="342"/>
      <c r="Y71" s="261" t="s">
        <v>85</v>
      </c>
      <c r="Z71" s="262"/>
      <c r="AA71" s="263"/>
      <c r="AB71" s="222" t="s">
        <v>89</v>
      </c>
      <c r="AC71" s="223"/>
      <c r="AD71" s="223"/>
      <c r="AE71" s="224"/>
      <c r="AF71" s="225"/>
      <c r="AG71" s="226"/>
      <c r="AH71" s="226"/>
      <c r="AI71" s="227"/>
      <c r="AJ71" s="225"/>
      <c r="AK71" s="226"/>
      <c r="AL71" s="226"/>
      <c r="AM71" s="227"/>
      <c r="AN71" s="225"/>
      <c r="AO71" s="226"/>
      <c r="AP71" s="226"/>
      <c r="AQ71" s="227"/>
      <c r="AR71" s="225"/>
      <c r="AS71" s="226"/>
      <c r="AT71" s="226"/>
      <c r="AU71" s="226"/>
      <c r="AV71" s="226"/>
      <c r="AW71" s="226"/>
      <c r="AX71" s="226"/>
      <c r="AY71" s="311"/>
    </row>
    <row r="72" spans="1:51" s="11" customFormat="1" ht="106.5" hidden="1" customHeight="1" x14ac:dyDescent="0.2">
      <c r="A72" s="199" t="s">
        <v>86</v>
      </c>
      <c r="B72" s="200"/>
      <c r="C72" s="200"/>
      <c r="D72" s="200"/>
      <c r="E72" s="200"/>
      <c r="F72" s="201"/>
      <c r="G72" s="312"/>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4"/>
    </row>
    <row r="73" spans="1:51" s="11" customFormat="1" ht="15" hidden="1" customHeight="1" x14ac:dyDescent="0.2">
      <c r="A73" s="14"/>
      <c r="B73" s="15"/>
      <c r="C73" s="15"/>
      <c r="D73" s="15"/>
      <c r="E73" s="15"/>
      <c r="F73" s="16"/>
      <c r="G73" s="181"/>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3"/>
    </row>
    <row r="74" spans="1:51" s="11" customFormat="1" ht="85.5" hidden="1" customHeight="1" x14ac:dyDescent="0.2">
      <c r="A74" s="202" t="s">
        <v>65</v>
      </c>
      <c r="B74" s="203"/>
      <c r="C74" s="204" t="s">
        <v>90</v>
      </c>
      <c r="D74" s="204"/>
      <c r="E74" s="204"/>
      <c r="F74" s="205"/>
      <c r="G74" s="323"/>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c r="AS74" s="324"/>
      <c r="AT74" s="324"/>
      <c r="AU74" s="324"/>
      <c r="AV74" s="324"/>
      <c r="AW74" s="324"/>
      <c r="AX74" s="324"/>
      <c r="AY74" s="325"/>
    </row>
    <row r="75" spans="1:51" s="11" customFormat="1" ht="18.600000000000001" customHeight="1" x14ac:dyDescent="0.2">
      <c r="A75" s="206" t="s">
        <v>91</v>
      </c>
      <c r="B75" s="207"/>
      <c r="C75" s="207"/>
      <c r="D75" s="207"/>
      <c r="E75" s="207"/>
      <c r="F75" s="208"/>
      <c r="G75" s="216" t="s">
        <v>79</v>
      </c>
      <c r="H75" s="217"/>
      <c r="I75" s="217"/>
      <c r="J75" s="217"/>
      <c r="K75" s="217"/>
      <c r="L75" s="217"/>
      <c r="M75" s="217"/>
      <c r="N75" s="217"/>
      <c r="O75" s="218"/>
      <c r="P75" s="237" t="s">
        <v>80</v>
      </c>
      <c r="Q75" s="217"/>
      <c r="R75" s="217"/>
      <c r="S75" s="217"/>
      <c r="T75" s="217"/>
      <c r="U75" s="217"/>
      <c r="V75" s="217"/>
      <c r="W75" s="217"/>
      <c r="X75" s="218"/>
      <c r="Y75" s="239"/>
      <c r="Z75" s="240"/>
      <c r="AA75" s="241"/>
      <c r="AB75" s="237" t="s">
        <v>69</v>
      </c>
      <c r="AC75" s="217"/>
      <c r="AD75" s="217"/>
      <c r="AE75" s="218"/>
      <c r="AF75" s="316" t="s">
        <v>70</v>
      </c>
      <c r="AG75" s="326"/>
      <c r="AH75" s="326"/>
      <c r="AI75" s="327"/>
      <c r="AJ75" s="316" t="s">
        <v>71</v>
      </c>
      <c r="AK75" s="326"/>
      <c r="AL75" s="326"/>
      <c r="AM75" s="327"/>
      <c r="AN75" s="316" t="s">
        <v>72</v>
      </c>
      <c r="AO75" s="326"/>
      <c r="AP75" s="326"/>
      <c r="AQ75" s="327"/>
      <c r="AR75" s="330" t="s">
        <v>92</v>
      </c>
      <c r="AS75" s="331"/>
      <c r="AT75" s="331"/>
      <c r="AU75" s="331"/>
      <c r="AV75" s="331"/>
      <c r="AW75" s="331"/>
      <c r="AX75" s="331"/>
      <c r="AY75" s="332"/>
    </row>
    <row r="76" spans="1:51" s="11" customFormat="1" ht="18.75" customHeight="1" x14ac:dyDescent="0.2">
      <c r="A76" s="209"/>
      <c r="B76" s="210"/>
      <c r="C76" s="210"/>
      <c r="D76" s="210"/>
      <c r="E76" s="210"/>
      <c r="F76" s="211"/>
      <c r="G76" s="219"/>
      <c r="H76" s="220"/>
      <c r="I76" s="220"/>
      <c r="J76" s="220"/>
      <c r="K76" s="220"/>
      <c r="L76" s="220"/>
      <c r="M76" s="220"/>
      <c r="N76" s="220"/>
      <c r="O76" s="221"/>
      <c r="P76" s="238"/>
      <c r="Q76" s="220"/>
      <c r="R76" s="220"/>
      <c r="S76" s="220"/>
      <c r="T76" s="220"/>
      <c r="U76" s="220"/>
      <c r="V76" s="220"/>
      <c r="W76" s="220"/>
      <c r="X76" s="221"/>
      <c r="Y76" s="242"/>
      <c r="Z76" s="243"/>
      <c r="AA76" s="244"/>
      <c r="AB76" s="238"/>
      <c r="AC76" s="220"/>
      <c r="AD76" s="220"/>
      <c r="AE76" s="221"/>
      <c r="AF76" s="318"/>
      <c r="AG76" s="328"/>
      <c r="AH76" s="328"/>
      <c r="AI76" s="329"/>
      <c r="AJ76" s="318"/>
      <c r="AK76" s="328"/>
      <c r="AL76" s="328"/>
      <c r="AM76" s="329"/>
      <c r="AN76" s="318"/>
      <c r="AO76" s="328"/>
      <c r="AP76" s="328"/>
      <c r="AQ76" s="329"/>
      <c r="AR76" s="169"/>
      <c r="AS76" s="170"/>
      <c r="AT76" s="170"/>
      <c r="AU76" s="170"/>
      <c r="AV76" s="319">
        <v>13</v>
      </c>
      <c r="AW76" s="319"/>
      <c r="AX76" s="184" t="s">
        <v>82</v>
      </c>
      <c r="AY76" s="185"/>
    </row>
    <row r="77" spans="1:51" s="11" customFormat="1" ht="57.6" customHeight="1" x14ac:dyDescent="0.2">
      <c r="A77" s="212"/>
      <c r="B77" s="210"/>
      <c r="C77" s="210"/>
      <c r="D77" s="210"/>
      <c r="E77" s="210"/>
      <c r="F77" s="211"/>
      <c r="G77" s="245" t="s">
        <v>417</v>
      </c>
      <c r="H77" s="246"/>
      <c r="I77" s="246"/>
      <c r="J77" s="246"/>
      <c r="K77" s="246"/>
      <c r="L77" s="246"/>
      <c r="M77" s="246"/>
      <c r="N77" s="246"/>
      <c r="O77" s="247"/>
      <c r="P77" s="195" t="s">
        <v>416</v>
      </c>
      <c r="Q77" s="195"/>
      <c r="R77" s="195"/>
      <c r="S77" s="195"/>
      <c r="T77" s="195"/>
      <c r="U77" s="195"/>
      <c r="V77" s="195"/>
      <c r="W77" s="195"/>
      <c r="X77" s="254"/>
      <c r="Y77" s="258" t="s">
        <v>83</v>
      </c>
      <c r="Z77" s="259"/>
      <c r="AA77" s="260"/>
      <c r="AB77" s="172" t="s">
        <v>364</v>
      </c>
      <c r="AC77" s="173"/>
      <c r="AD77" s="173"/>
      <c r="AE77" s="174"/>
      <c r="AF77" s="1020">
        <v>1921</v>
      </c>
      <c r="AG77" s="1021"/>
      <c r="AH77" s="1021"/>
      <c r="AI77" s="1022"/>
      <c r="AJ77" s="1020">
        <v>1921</v>
      </c>
      <c r="AK77" s="1021"/>
      <c r="AL77" s="1021"/>
      <c r="AM77" s="1022"/>
      <c r="AN77" s="1020">
        <v>1965</v>
      </c>
      <c r="AO77" s="1021"/>
      <c r="AP77" s="1021"/>
      <c r="AQ77" s="1022"/>
      <c r="AR77" s="273" t="s">
        <v>39</v>
      </c>
      <c r="AS77" s="274"/>
      <c r="AT77" s="274"/>
      <c r="AU77" s="274"/>
      <c r="AV77" s="274"/>
      <c r="AW77" s="274"/>
      <c r="AX77" s="274"/>
      <c r="AY77" s="275"/>
    </row>
    <row r="78" spans="1:51" s="11" customFormat="1" ht="96.6" customHeight="1" x14ac:dyDescent="0.2">
      <c r="A78" s="213"/>
      <c r="B78" s="214"/>
      <c r="C78" s="214"/>
      <c r="D78" s="214"/>
      <c r="E78" s="214"/>
      <c r="F78" s="215"/>
      <c r="G78" s="248"/>
      <c r="H78" s="249"/>
      <c r="I78" s="249"/>
      <c r="J78" s="249"/>
      <c r="K78" s="249"/>
      <c r="L78" s="249"/>
      <c r="M78" s="249"/>
      <c r="N78" s="249"/>
      <c r="O78" s="250"/>
      <c r="P78" s="255"/>
      <c r="Q78" s="255"/>
      <c r="R78" s="255"/>
      <c r="S78" s="255"/>
      <c r="T78" s="255"/>
      <c r="U78" s="255"/>
      <c r="V78" s="255"/>
      <c r="W78" s="255"/>
      <c r="X78" s="256"/>
      <c r="Y78" s="261" t="s">
        <v>84</v>
      </c>
      <c r="Z78" s="262"/>
      <c r="AA78" s="263"/>
      <c r="AB78" s="172" t="s">
        <v>364</v>
      </c>
      <c r="AC78" s="173"/>
      <c r="AD78" s="173"/>
      <c r="AE78" s="174"/>
      <c r="AF78" s="273">
        <v>6354</v>
      </c>
      <c r="AG78" s="274"/>
      <c r="AH78" s="274"/>
      <c r="AI78" s="1019"/>
      <c r="AJ78" s="273">
        <v>6354</v>
      </c>
      <c r="AK78" s="274"/>
      <c r="AL78" s="274"/>
      <c r="AM78" s="1019"/>
      <c r="AN78" s="273">
        <v>6354</v>
      </c>
      <c r="AO78" s="274"/>
      <c r="AP78" s="274"/>
      <c r="AQ78" s="1019"/>
      <c r="AR78" s="273">
        <v>6354</v>
      </c>
      <c r="AS78" s="274"/>
      <c r="AT78" s="274"/>
      <c r="AU78" s="274"/>
      <c r="AV78" s="274"/>
      <c r="AW78" s="274"/>
      <c r="AX78" s="274"/>
      <c r="AY78" s="275"/>
    </row>
    <row r="79" spans="1:51" s="11" customFormat="1" ht="144.6" customHeight="1" x14ac:dyDescent="0.2">
      <c r="A79" s="212"/>
      <c r="B79" s="210"/>
      <c r="C79" s="210"/>
      <c r="D79" s="210"/>
      <c r="E79" s="210"/>
      <c r="F79" s="211"/>
      <c r="G79" s="251"/>
      <c r="H79" s="252"/>
      <c r="I79" s="252"/>
      <c r="J79" s="252"/>
      <c r="K79" s="252"/>
      <c r="L79" s="252"/>
      <c r="M79" s="252"/>
      <c r="N79" s="252"/>
      <c r="O79" s="253"/>
      <c r="P79" s="179"/>
      <c r="Q79" s="179"/>
      <c r="R79" s="179"/>
      <c r="S79" s="179"/>
      <c r="T79" s="179"/>
      <c r="U79" s="179"/>
      <c r="V79" s="179"/>
      <c r="W79" s="179"/>
      <c r="X79" s="257"/>
      <c r="Y79" s="261" t="s">
        <v>85</v>
      </c>
      <c r="Z79" s="262"/>
      <c r="AA79" s="263"/>
      <c r="AB79" s="172" t="s">
        <v>89</v>
      </c>
      <c r="AC79" s="173"/>
      <c r="AD79" s="173"/>
      <c r="AE79" s="174"/>
      <c r="AF79" s="382">
        <f>(AF77/AF78)*100</f>
        <v>30.232924142272584</v>
      </c>
      <c r="AG79" s="383"/>
      <c r="AH79" s="383"/>
      <c r="AI79" s="384"/>
      <c r="AJ79" s="382">
        <f>(AJ77/AJ78)*100</f>
        <v>30.232924142272584</v>
      </c>
      <c r="AK79" s="383"/>
      <c r="AL79" s="383"/>
      <c r="AM79" s="384"/>
      <c r="AN79" s="382">
        <f>(AN77/AN78)*100</f>
        <v>30.925401322001889</v>
      </c>
      <c r="AO79" s="383"/>
      <c r="AP79" s="383"/>
      <c r="AQ79" s="384"/>
      <c r="AR79" s="273" t="s">
        <v>39</v>
      </c>
      <c r="AS79" s="274"/>
      <c r="AT79" s="274"/>
      <c r="AU79" s="274"/>
      <c r="AV79" s="274"/>
      <c r="AW79" s="274"/>
      <c r="AX79" s="274"/>
      <c r="AY79" s="275"/>
    </row>
    <row r="80" spans="1:51" s="11" customFormat="1" ht="106.2" customHeight="1" thickBot="1" x14ac:dyDescent="0.25">
      <c r="A80" s="199" t="s">
        <v>86</v>
      </c>
      <c r="B80" s="200"/>
      <c r="C80" s="200"/>
      <c r="D80" s="200"/>
      <c r="E80" s="200"/>
      <c r="F80" s="201"/>
      <c r="G80" s="362" t="s">
        <v>420</v>
      </c>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4"/>
    </row>
    <row r="81" spans="1:51" s="11" customFormat="1" ht="22.5" hidden="1" customHeight="1" x14ac:dyDescent="0.2">
      <c r="A81" s="264" t="s">
        <v>93</v>
      </c>
      <c r="B81" s="265"/>
      <c r="C81" s="265"/>
      <c r="D81" s="265"/>
      <c r="E81" s="265"/>
      <c r="F81" s="266"/>
      <c r="G81" s="279" t="s">
        <v>94</v>
      </c>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1"/>
    </row>
    <row r="82" spans="1:51" s="11" customFormat="1" ht="47.25" hidden="1" customHeight="1" x14ac:dyDescent="0.2">
      <c r="A82" s="267"/>
      <c r="B82" s="268"/>
      <c r="C82" s="268"/>
      <c r="D82" s="268"/>
      <c r="E82" s="268"/>
      <c r="F82" s="269"/>
      <c r="G82" s="276" t="s">
        <v>39</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8"/>
    </row>
    <row r="83" spans="1:51" s="11" customFormat="1" ht="22.5" hidden="1" customHeight="1" x14ac:dyDescent="0.2">
      <c r="A83" s="267"/>
      <c r="B83" s="268"/>
      <c r="C83" s="268"/>
      <c r="D83" s="268"/>
      <c r="E83" s="268"/>
      <c r="F83" s="269"/>
      <c r="G83" s="279" t="s">
        <v>95</v>
      </c>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1"/>
    </row>
    <row r="84" spans="1:51" s="11" customFormat="1" ht="42.75" hidden="1" customHeight="1" thickBot="1" x14ac:dyDescent="0.25">
      <c r="A84" s="270"/>
      <c r="B84" s="271"/>
      <c r="C84" s="271"/>
      <c r="D84" s="271"/>
      <c r="E84" s="271"/>
      <c r="F84" s="272"/>
      <c r="G84" s="276" t="s">
        <v>39</v>
      </c>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277"/>
      <c r="AL84" s="277"/>
      <c r="AM84" s="277"/>
      <c r="AN84" s="277"/>
      <c r="AO84" s="277"/>
      <c r="AP84" s="277"/>
      <c r="AQ84" s="277"/>
      <c r="AR84" s="277"/>
      <c r="AS84" s="277"/>
      <c r="AT84" s="277"/>
      <c r="AU84" s="277"/>
      <c r="AV84" s="277"/>
      <c r="AW84" s="277"/>
      <c r="AX84" s="277"/>
      <c r="AY84" s="278"/>
    </row>
    <row r="85" spans="1:51" ht="23.25" customHeight="1" thickBot="1" x14ac:dyDescent="0.25">
      <c r="A85" s="388" t="s">
        <v>96</v>
      </c>
      <c r="B85" s="389"/>
      <c r="C85" s="389"/>
      <c r="D85" s="389"/>
      <c r="E85" s="389"/>
      <c r="F85" s="390"/>
      <c r="G85" s="1039"/>
      <c r="H85" s="1039"/>
      <c r="I85" s="1039"/>
      <c r="J85" s="1039"/>
      <c r="K85" s="1039"/>
      <c r="L85" s="1039"/>
      <c r="M85" s="1039"/>
      <c r="N85" s="1039"/>
      <c r="O85" s="1040" t="s">
        <v>97</v>
      </c>
      <c r="P85" s="1041"/>
      <c r="Q85" s="1041"/>
      <c r="R85" s="1041"/>
      <c r="S85" s="1041"/>
      <c r="T85" s="1041"/>
      <c r="U85" s="1041"/>
      <c r="V85" s="1041"/>
      <c r="W85" s="1042"/>
      <c r="X85" s="1041" t="s">
        <v>98</v>
      </c>
      <c r="Y85" s="1041"/>
      <c r="Z85" s="1041"/>
      <c r="AA85" s="1041"/>
      <c r="AB85" s="1041"/>
      <c r="AC85" s="1041"/>
      <c r="AD85" s="1041"/>
      <c r="AE85" s="1041"/>
      <c r="AF85" s="1041"/>
      <c r="AG85" s="1042"/>
      <c r="AH85" s="1041" t="s">
        <v>99</v>
      </c>
      <c r="AI85" s="1041"/>
      <c r="AJ85" s="1041"/>
      <c r="AK85" s="1041"/>
      <c r="AL85" s="1041"/>
      <c r="AM85" s="1041"/>
      <c r="AN85" s="1041"/>
      <c r="AO85" s="1041"/>
      <c r="AP85" s="1042"/>
      <c r="AQ85" s="1041" t="s">
        <v>100</v>
      </c>
      <c r="AR85" s="1041"/>
      <c r="AS85" s="1041"/>
      <c r="AT85" s="1041"/>
      <c r="AU85" s="1041"/>
      <c r="AV85" s="1041"/>
      <c r="AW85" s="1041"/>
      <c r="AX85" s="1041"/>
      <c r="AY85" s="1043"/>
    </row>
    <row r="86" spans="1:51" ht="23.25" customHeight="1" thickBot="1" x14ac:dyDescent="0.25">
      <c r="A86" s="391"/>
      <c r="B86" s="392"/>
      <c r="C86" s="392"/>
      <c r="D86" s="392"/>
      <c r="E86" s="392"/>
      <c r="F86" s="393"/>
      <c r="G86" s="1170" t="s">
        <v>101</v>
      </c>
      <c r="H86" s="1170"/>
      <c r="I86" s="1170"/>
      <c r="J86" s="1170"/>
      <c r="K86" s="1170"/>
      <c r="L86" s="1170"/>
      <c r="M86" s="1170"/>
      <c r="N86" s="1171"/>
      <c r="O86" s="998">
        <v>29526.8884</v>
      </c>
      <c r="P86" s="999"/>
      <c r="Q86" s="999"/>
      <c r="R86" s="999"/>
      <c r="S86" s="999"/>
      <c r="T86" s="999"/>
      <c r="U86" s="999"/>
      <c r="V86" s="999"/>
      <c r="W86" s="1000"/>
      <c r="X86" s="998">
        <f>O100</f>
        <v>42636.993499999997</v>
      </c>
      <c r="Y86" s="999"/>
      <c r="Z86" s="999"/>
      <c r="AA86" s="999"/>
      <c r="AB86" s="999"/>
      <c r="AC86" s="999"/>
      <c r="AD86" s="999"/>
      <c r="AE86" s="999"/>
      <c r="AF86" s="999"/>
      <c r="AG86" s="1000"/>
      <c r="AH86" s="998">
        <f>X100</f>
        <v>43073.536374999996</v>
      </c>
      <c r="AI86" s="999"/>
      <c r="AJ86" s="999"/>
      <c r="AK86" s="999"/>
      <c r="AL86" s="999"/>
      <c r="AM86" s="999"/>
      <c r="AN86" s="999"/>
      <c r="AO86" s="999"/>
      <c r="AP86" s="1000"/>
      <c r="AQ86" s="998">
        <f>AH100</f>
        <v>42133.970799000002</v>
      </c>
      <c r="AR86" s="999"/>
      <c r="AS86" s="999"/>
      <c r="AT86" s="999"/>
      <c r="AU86" s="999"/>
      <c r="AV86" s="999"/>
      <c r="AW86" s="999"/>
      <c r="AX86" s="999"/>
      <c r="AY86" s="1156"/>
    </row>
    <row r="87" spans="1:51" ht="23.25" customHeight="1" x14ac:dyDescent="0.2">
      <c r="A87" s="391"/>
      <c r="B87" s="392"/>
      <c r="C87" s="392"/>
      <c r="D87" s="392"/>
      <c r="E87" s="392"/>
      <c r="F87" s="393"/>
      <c r="G87" s="1157" t="s">
        <v>102</v>
      </c>
      <c r="H87" s="1158"/>
      <c r="I87" s="1161" t="s">
        <v>103</v>
      </c>
      <c r="J87" s="1162"/>
      <c r="K87" s="1162"/>
      <c r="L87" s="1162"/>
      <c r="M87" s="1162"/>
      <c r="N87" s="1163"/>
      <c r="O87" s="1164">
        <v>16740</v>
      </c>
      <c r="P87" s="1165"/>
      <c r="Q87" s="1165"/>
      <c r="R87" s="1165"/>
      <c r="S87" s="1165"/>
      <c r="T87" s="1165"/>
      <c r="U87" s="1165"/>
      <c r="V87" s="1165"/>
      <c r="W87" s="1166"/>
      <c r="X87" s="1164">
        <v>12516</v>
      </c>
      <c r="Y87" s="1165"/>
      <c r="Z87" s="1165"/>
      <c r="AA87" s="1165"/>
      <c r="AB87" s="1165"/>
      <c r="AC87" s="1165"/>
      <c r="AD87" s="1165"/>
      <c r="AE87" s="1165"/>
      <c r="AF87" s="1165"/>
      <c r="AG87" s="1166"/>
      <c r="AH87" s="1164">
        <v>12000</v>
      </c>
      <c r="AI87" s="1165"/>
      <c r="AJ87" s="1165"/>
      <c r="AK87" s="1165"/>
      <c r="AL87" s="1165"/>
      <c r="AM87" s="1165"/>
      <c r="AN87" s="1165"/>
      <c r="AO87" s="1165"/>
      <c r="AP87" s="1166"/>
      <c r="AQ87" s="1167">
        <v>10000</v>
      </c>
      <c r="AR87" s="1168"/>
      <c r="AS87" s="1168"/>
      <c r="AT87" s="1168"/>
      <c r="AU87" s="1168"/>
      <c r="AV87" s="1168"/>
      <c r="AW87" s="1168"/>
      <c r="AX87" s="1168"/>
      <c r="AY87" s="1169"/>
    </row>
    <row r="88" spans="1:51" ht="23.25" customHeight="1" x14ac:dyDescent="0.2">
      <c r="A88" s="391"/>
      <c r="B88" s="392"/>
      <c r="C88" s="392"/>
      <c r="D88" s="392"/>
      <c r="E88" s="392"/>
      <c r="F88" s="393"/>
      <c r="G88" s="1157"/>
      <c r="H88" s="1158"/>
      <c r="I88" s="766" t="s">
        <v>104</v>
      </c>
      <c r="J88" s="767"/>
      <c r="K88" s="767"/>
      <c r="L88" s="767"/>
      <c r="M88" s="767"/>
      <c r="N88" s="767"/>
      <c r="O88" s="685">
        <v>0</v>
      </c>
      <c r="P88" s="685"/>
      <c r="Q88" s="685"/>
      <c r="R88" s="685"/>
      <c r="S88" s="685"/>
      <c r="T88" s="685"/>
      <c r="U88" s="685"/>
      <c r="V88" s="685"/>
      <c r="W88" s="686"/>
      <c r="X88" s="685">
        <v>0</v>
      </c>
      <c r="Y88" s="685"/>
      <c r="Z88" s="685"/>
      <c r="AA88" s="685"/>
      <c r="AB88" s="685"/>
      <c r="AC88" s="685"/>
      <c r="AD88" s="685"/>
      <c r="AE88" s="685"/>
      <c r="AF88" s="685"/>
      <c r="AG88" s="686"/>
      <c r="AH88" s="685">
        <v>0</v>
      </c>
      <c r="AI88" s="685"/>
      <c r="AJ88" s="685"/>
      <c r="AK88" s="685"/>
      <c r="AL88" s="685"/>
      <c r="AM88" s="685"/>
      <c r="AN88" s="685"/>
      <c r="AO88" s="685"/>
      <c r="AP88" s="686"/>
      <c r="AQ88" s="685">
        <v>0</v>
      </c>
      <c r="AR88" s="685"/>
      <c r="AS88" s="685"/>
      <c r="AT88" s="685"/>
      <c r="AU88" s="685"/>
      <c r="AV88" s="685"/>
      <c r="AW88" s="685"/>
      <c r="AX88" s="685"/>
      <c r="AY88" s="689"/>
    </row>
    <row r="89" spans="1:51" ht="23.25" customHeight="1" x14ac:dyDescent="0.2">
      <c r="A89" s="391"/>
      <c r="B89" s="392"/>
      <c r="C89" s="392"/>
      <c r="D89" s="392"/>
      <c r="E89" s="392"/>
      <c r="F89" s="393"/>
      <c r="G89" s="1157"/>
      <c r="H89" s="1158"/>
      <c r="I89" s="768" t="s">
        <v>105</v>
      </c>
      <c r="J89" s="769"/>
      <c r="K89" s="769"/>
      <c r="L89" s="769"/>
      <c r="M89" s="769"/>
      <c r="N89" s="770"/>
      <c r="O89" s="346">
        <v>0</v>
      </c>
      <c r="P89" s="347"/>
      <c r="Q89" s="347"/>
      <c r="R89" s="347"/>
      <c r="S89" s="347"/>
      <c r="T89" s="347"/>
      <c r="U89" s="347"/>
      <c r="V89" s="347"/>
      <c r="W89" s="348"/>
      <c r="X89" s="346">
        <v>0</v>
      </c>
      <c r="Y89" s="347"/>
      <c r="Z89" s="347"/>
      <c r="AA89" s="347"/>
      <c r="AB89" s="347"/>
      <c r="AC89" s="347"/>
      <c r="AD89" s="347"/>
      <c r="AE89" s="347"/>
      <c r="AF89" s="347"/>
      <c r="AG89" s="348"/>
      <c r="AH89" s="346">
        <v>0</v>
      </c>
      <c r="AI89" s="347"/>
      <c r="AJ89" s="347"/>
      <c r="AK89" s="347"/>
      <c r="AL89" s="347"/>
      <c r="AM89" s="347"/>
      <c r="AN89" s="347"/>
      <c r="AO89" s="347"/>
      <c r="AP89" s="348"/>
      <c r="AQ89" s="346">
        <v>0</v>
      </c>
      <c r="AR89" s="347"/>
      <c r="AS89" s="347"/>
      <c r="AT89" s="347"/>
      <c r="AU89" s="347"/>
      <c r="AV89" s="347"/>
      <c r="AW89" s="347"/>
      <c r="AX89" s="347"/>
      <c r="AY89" s="1047"/>
    </row>
    <row r="90" spans="1:51" ht="23.25" hidden="1" customHeight="1" x14ac:dyDescent="0.2">
      <c r="A90" s="391"/>
      <c r="B90" s="392"/>
      <c r="C90" s="392"/>
      <c r="D90" s="392"/>
      <c r="E90" s="392"/>
      <c r="F90" s="393"/>
      <c r="G90" s="1157"/>
      <c r="H90" s="1158"/>
      <c r="I90" s="766" t="s">
        <v>106</v>
      </c>
      <c r="J90" s="767"/>
      <c r="K90" s="767"/>
      <c r="L90" s="767"/>
      <c r="M90" s="767"/>
      <c r="N90" s="767"/>
      <c r="O90" s="749"/>
      <c r="P90" s="685"/>
      <c r="Q90" s="685"/>
      <c r="R90" s="685"/>
      <c r="S90" s="685"/>
      <c r="T90" s="685"/>
      <c r="U90" s="685"/>
      <c r="V90" s="685"/>
      <c r="W90" s="686"/>
      <c r="X90" s="749"/>
      <c r="Y90" s="685"/>
      <c r="Z90" s="685"/>
      <c r="AA90" s="685"/>
      <c r="AB90" s="685"/>
      <c r="AC90" s="685"/>
      <c r="AD90" s="685"/>
      <c r="AE90" s="685"/>
      <c r="AF90" s="685"/>
      <c r="AG90" s="686"/>
      <c r="AH90" s="749"/>
      <c r="AI90" s="685"/>
      <c r="AJ90" s="685"/>
      <c r="AK90" s="685"/>
      <c r="AL90" s="685"/>
      <c r="AM90" s="685"/>
      <c r="AN90" s="685"/>
      <c r="AO90" s="685"/>
      <c r="AP90" s="686"/>
      <c r="AQ90" s="749"/>
      <c r="AR90" s="685"/>
      <c r="AS90" s="685"/>
      <c r="AT90" s="685"/>
      <c r="AU90" s="685"/>
      <c r="AV90" s="685"/>
      <c r="AW90" s="685"/>
      <c r="AX90" s="685"/>
      <c r="AY90" s="689"/>
    </row>
    <row r="91" spans="1:51" ht="23.25" hidden="1" customHeight="1" x14ac:dyDescent="0.2">
      <c r="A91" s="391"/>
      <c r="B91" s="392"/>
      <c r="C91" s="392"/>
      <c r="D91" s="392"/>
      <c r="E91" s="392"/>
      <c r="F91" s="393"/>
      <c r="G91" s="1157"/>
      <c r="H91" s="1158"/>
      <c r="I91" s="768" t="s">
        <v>105</v>
      </c>
      <c r="J91" s="769"/>
      <c r="K91" s="769"/>
      <c r="L91" s="769"/>
      <c r="M91" s="769"/>
      <c r="N91" s="770"/>
      <c r="O91" s="346">
        <v>0</v>
      </c>
      <c r="P91" s="347"/>
      <c r="Q91" s="347"/>
      <c r="R91" s="347"/>
      <c r="S91" s="347"/>
      <c r="T91" s="347"/>
      <c r="U91" s="347"/>
      <c r="V91" s="347"/>
      <c r="W91" s="348"/>
      <c r="X91" s="346">
        <v>0</v>
      </c>
      <c r="Y91" s="347"/>
      <c r="Z91" s="347"/>
      <c r="AA91" s="347"/>
      <c r="AB91" s="347"/>
      <c r="AC91" s="347"/>
      <c r="AD91" s="347"/>
      <c r="AE91" s="347"/>
      <c r="AF91" s="347"/>
      <c r="AG91" s="348"/>
      <c r="AH91" s="346">
        <v>0</v>
      </c>
      <c r="AI91" s="347"/>
      <c r="AJ91" s="347"/>
      <c r="AK91" s="347"/>
      <c r="AL91" s="347"/>
      <c r="AM91" s="347"/>
      <c r="AN91" s="347"/>
      <c r="AO91" s="347"/>
      <c r="AP91" s="348"/>
      <c r="AQ91" s="346">
        <v>0</v>
      </c>
      <c r="AR91" s="347"/>
      <c r="AS91" s="347"/>
      <c r="AT91" s="347"/>
      <c r="AU91" s="347"/>
      <c r="AV91" s="347"/>
      <c r="AW91" s="347"/>
      <c r="AX91" s="347"/>
      <c r="AY91" s="1047"/>
    </row>
    <row r="92" spans="1:51" ht="23.25" customHeight="1" x14ac:dyDescent="0.2">
      <c r="A92" s="391"/>
      <c r="B92" s="392"/>
      <c r="C92" s="392"/>
      <c r="D92" s="392"/>
      <c r="E92" s="392"/>
      <c r="F92" s="393"/>
      <c r="G92" s="1157"/>
      <c r="H92" s="1158"/>
      <c r="I92" s="1172" t="s">
        <v>107</v>
      </c>
      <c r="J92" s="1172"/>
      <c r="K92" s="1172"/>
      <c r="L92" s="1172"/>
      <c r="M92" s="1172"/>
      <c r="N92" s="1172"/>
      <c r="O92" s="631">
        <v>0</v>
      </c>
      <c r="P92" s="631"/>
      <c r="Q92" s="631"/>
      <c r="R92" s="631"/>
      <c r="S92" s="631"/>
      <c r="T92" s="631"/>
      <c r="U92" s="631"/>
      <c r="V92" s="631"/>
      <c r="W92" s="758"/>
      <c r="X92" s="631">
        <v>0</v>
      </c>
      <c r="Y92" s="631"/>
      <c r="Z92" s="631"/>
      <c r="AA92" s="631"/>
      <c r="AB92" s="631"/>
      <c r="AC92" s="631"/>
      <c r="AD92" s="631"/>
      <c r="AE92" s="631"/>
      <c r="AF92" s="631"/>
      <c r="AG92" s="758"/>
      <c r="AH92" s="631">
        <v>4.8023999999999997E-2</v>
      </c>
      <c r="AI92" s="631"/>
      <c r="AJ92" s="631"/>
      <c r="AK92" s="631"/>
      <c r="AL92" s="631"/>
      <c r="AM92" s="631"/>
      <c r="AN92" s="631"/>
      <c r="AO92" s="631"/>
      <c r="AP92" s="758"/>
      <c r="AQ92" s="631">
        <v>0</v>
      </c>
      <c r="AR92" s="631"/>
      <c r="AS92" s="631"/>
      <c r="AT92" s="631"/>
      <c r="AU92" s="631"/>
      <c r="AV92" s="631"/>
      <c r="AW92" s="631"/>
      <c r="AX92" s="631"/>
      <c r="AY92" s="632"/>
    </row>
    <row r="93" spans="1:51" ht="23.25" customHeight="1" thickBot="1" x14ac:dyDescent="0.25">
      <c r="A93" s="391"/>
      <c r="B93" s="392"/>
      <c r="C93" s="392"/>
      <c r="D93" s="392"/>
      <c r="E93" s="392"/>
      <c r="F93" s="393"/>
      <c r="G93" s="1159"/>
      <c r="H93" s="1160"/>
      <c r="I93" s="759" t="s">
        <v>108</v>
      </c>
      <c r="J93" s="760"/>
      <c r="K93" s="760"/>
      <c r="L93" s="760"/>
      <c r="M93" s="760"/>
      <c r="N93" s="761"/>
      <c r="O93" s="762">
        <f>SUM(O87,O88,O90,O92)</f>
        <v>16740</v>
      </c>
      <c r="P93" s="762"/>
      <c r="Q93" s="762"/>
      <c r="R93" s="762"/>
      <c r="S93" s="762"/>
      <c r="T93" s="762"/>
      <c r="U93" s="762"/>
      <c r="V93" s="762"/>
      <c r="W93" s="763"/>
      <c r="X93" s="762">
        <f>SUM(X87,X88,X90,X92)</f>
        <v>12516</v>
      </c>
      <c r="Y93" s="762"/>
      <c r="Z93" s="762"/>
      <c r="AA93" s="762"/>
      <c r="AB93" s="762"/>
      <c r="AC93" s="762"/>
      <c r="AD93" s="762"/>
      <c r="AE93" s="762"/>
      <c r="AF93" s="762"/>
      <c r="AG93" s="763"/>
      <c r="AH93" s="762">
        <f>SUM(AH87,AH88,AH90,AH92)</f>
        <v>12000.048024</v>
      </c>
      <c r="AI93" s="762"/>
      <c r="AJ93" s="762"/>
      <c r="AK93" s="762"/>
      <c r="AL93" s="762"/>
      <c r="AM93" s="762"/>
      <c r="AN93" s="762"/>
      <c r="AO93" s="762"/>
      <c r="AP93" s="763"/>
      <c r="AQ93" s="764">
        <f>SUM(AQ87,AQ88,AQ90,AQ92)</f>
        <v>10000</v>
      </c>
      <c r="AR93" s="672"/>
      <c r="AS93" s="672"/>
      <c r="AT93" s="672"/>
      <c r="AU93" s="672"/>
      <c r="AV93" s="672"/>
      <c r="AW93" s="672"/>
      <c r="AX93" s="672"/>
      <c r="AY93" s="765"/>
    </row>
    <row r="94" spans="1:51" ht="23.25" customHeight="1" x14ac:dyDescent="0.2">
      <c r="A94" s="391"/>
      <c r="B94" s="392"/>
      <c r="C94" s="392"/>
      <c r="D94" s="392"/>
      <c r="E94" s="392"/>
      <c r="F94" s="393"/>
      <c r="G94" s="727" t="s">
        <v>109</v>
      </c>
      <c r="H94" s="728"/>
      <c r="I94" s="732" t="s">
        <v>110</v>
      </c>
      <c r="J94" s="703"/>
      <c r="K94" s="703"/>
      <c r="L94" s="703"/>
      <c r="M94" s="703"/>
      <c r="N94" s="704"/>
      <c r="O94" s="714">
        <v>3123.7668619999999</v>
      </c>
      <c r="P94" s="714"/>
      <c r="Q94" s="714"/>
      <c r="R94" s="714"/>
      <c r="S94" s="714"/>
      <c r="T94" s="714"/>
      <c r="U94" s="714"/>
      <c r="V94" s="714"/>
      <c r="W94" s="715"/>
      <c r="X94" s="714">
        <v>11410.628054000001</v>
      </c>
      <c r="Y94" s="714"/>
      <c r="Z94" s="714"/>
      <c r="AA94" s="714"/>
      <c r="AB94" s="714"/>
      <c r="AC94" s="714"/>
      <c r="AD94" s="714"/>
      <c r="AE94" s="714"/>
      <c r="AF94" s="714"/>
      <c r="AG94" s="715"/>
      <c r="AH94" s="714">
        <v>12055.582490000001</v>
      </c>
      <c r="AI94" s="714"/>
      <c r="AJ94" s="714"/>
      <c r="AK94" s="714"/>
      <c r="AL94" s="714"/>
      <c r="AM94" s="714"/>
      <c r="AN94" s="714"/>
      <c r="AO94" s="714"/>
      <c r="AP94" s="715"/>
      <c r="AQ94" s="733">
        <v>17021.263986999998</v>
      </c>
      <c r="AR94" s="734"/>
      <c r="AS94" s="734"/>
      <c r="AT94" s="734"/>
      <c r="AU94" s="734"/>
      <c r="AV94" s="734"/>
      <c r="AW94" s="734"/>
      <c r="AX94" s="734"/>
      <c r="AY94" s="735"/>
    </row>
    <row r="95" spans="1:51" ht="23.25" customHeight="1" x14ac:dyDescent="0.2">
      <c r="A95" s="391"/>
      <c r="B95" s="392"/>
      <c r="C95" s="392"/>
      <c r="D95" s="392"/>
      <c r="E95" s="392"/>
      <c r="F95" s="393"/>
      <c r="G95" s="729"/>
      <c r="H95" s="729"/>
      <c r="I95" s="736" t="s">
        <v>111</v>
      </c>
      <c r="J95" s="736"/>
      <c r="K95" s="736"/>
      <c r="L95" s="736"/>
      <c r="M95" s="736"/>
      <c r="N95" s="736"/>
      <c r="O95" s="748">
        <v>506.128038</v>
      </c>
      <c r="P95" s="748"/>
      <c r="Q95" s="748"/>
      <c r="R95" s="748"/>
      <c r="S95" s="748"/>
      <c r="T95" s="748"/>
      <c r="U95" s="748"/>
      <c r="V95" s="748"/>
      <c r="W95" s="748"/>
      <c r="X95" s="748">
        <v>668.829071</v>
      </c>
      <c r="Y95" s="748"/>
      <c r="Z95" s="748"/>
      <c r="AA95" s="748"/>
      <c r="AB95" s="748"/>
      <c r="AC95" s="748"/>
      <c r="AD95" s="748"/>
      <c r="AE95" s="748"/>
      <c r="AF95" s="748"/>
      <c r="AG95" s="748"/>
      <c r="AH95" s="748">
        <v>884.03111000000001</v>
      </c>
      <c r="AI95" s="748"/>
      <c r="AJ95" s="748"/>
      <c r="AK95" s="748"/>
      <c r="AL95" s="748"/>
      <c r="AM95" s="748"/>
      <c r="AN95" s="748"/>
      <c r="AO95" s="748"/>
      <c r="AP95" s="748"/>
      <c r="AQ95" s="748">
        <v>508.18060200000002</v>
      </c>
      <c r="AR95" s="748"/>
      <c r="AS95" s="748"/>
      <c r="AT95" s="748"/>
      <c r="AU95" s="748"/>
      <c r="AV95" s="748"/>
      <c r="AW95" s="748"/>
      <c r="AX95" s="748"/>
      <c r="AY95" s="773"/>
    </row>
    <row r="96" spans="1:51" ht="23.25" customHeight="1" x14ac:dyDescent="0.2">
      <c r="A96" s="391"/>
      <c r="B96" s="392"/>
      <c r="C96" s="392"/>
      <c r="D96" s="392"/>
      <c r="E96" s="392"/>
      <c r="F96" s="393"/>
      <c r="G96" s="729"/>
      <c r="H96" s="729"/>
      <c r="I96" s="737" t="s">
        <v>112</v>
      </c>
      <c r="J96" s="737"/>
      <c r="K96" s="737"/>
      <c r="L96" s="737"/>
      <c r="M96" s="737"/>
      <c r="N96" s="737"/>
      <c r="O96" s="738">
        <f>4.992542-O97</f>
        <v>1.6284480000000001</v>
      </c>
      <c r="P96" s="738"/>
      <c r="Q96" s="738"/>
      <c r="R96" s="738"/>
      <c r="S96" s="738"/>
      <c r="T96" s="738"/>
      <c r="U96" s="738"/>
      <c r="V96" s="738"/>
      <c r="W96" s="738"/>
      <c r="X96" s="738">
        <f>5.075254-X97</f>
        <v>1.3341450000000004</v>
      </c>
      <c r="Y96" s="738"/>
      <c r="Z96" s="738"/>
      <c r="AA96" s="738"/>
      <c r="AB96" s="738"/>
      <c r="AC96" s="738"/>
      <c r="AD96" s="738"/>
      <c r="AE96" s="738"/>
      <c r="AF96" s="738"/>
      <c r="AG96" s="738"/>
      <c r="AH96" s="738">
        <f>6.626417-AH97</f>
        <v>1.7828710000000001</v>
      </c>
      <c r="AI96" s="738"/>
      <c r="AJ96" s="738"/>
      <c r="AK96" s="738"/>
      <c r="AL96" s="738"/>
      <c r="AM96" s="738"/>
      <c r="AN96" s="738"/>
      <c r="AO96" s="738"/>
      <c r="AP96" s="738"/>
      <c r="AQ96" s="738">
        <f>6.209843-AQ97</f>
        <v>1.9599669999999998</v>
      </c>
      <c r="AR96" s="738"/>
      <c r="AS96" s="738"/>
      <c r="AT96" s="738"/>
      <c r="AU96" s="738"/>
      <c r="AV96" s="738"/>
      <c r="AW96" s="738"/>
      <c r="AX96" s="738"/>
      <c r="AY96" s="786"/>
    </row>
    <row r="97" spans="1:59" ht="23.25" customHeight="1" x14ac:dyDescent="0.2">
      <c r="A97" s="391"/>
      <c r="B97" s="392"/>
      <c r="C97" s="392"/>
      <c r="D97" s="392"/>
      <c r="E97" s="392"/>
      <c r="F97" s="393"/>
      <c r="G97" s="729"/>
      <c r="H97" s="729"/>
      <c r="I97" s="777" t="s">
        <v>113</v>
      </c>
      <c r="J97" s="777"/>
      <c r="K97" s="777"/>
      <c r="L97" s="777"/>
      <c r="M97" s="777"/>
      <c r="N97" s="777"/>
      <c r="O97" s="778">
        <v>3.3640940000000001</v>
      </c>
      <c r="P97" s="778"/>
      <c r="Q97" s="778"/>
      <c r="R97" s="778"/>
      <c r="S97" s="778"/>
      <c r="T97" s="778"/>
      <c r="U97" s="778"/>
      <c r="V97" s="778"/>
      <c r="W97" s="778"/>
      <c r="X97" s="778">
        <v>3.7411089999999998</v>
      </c>
      <c r="Y97" s="778"/>
      <c r="Z97" s="778"/>
      <c r="AA97" s="778"/>
      <c r="AB97" s="778"/>
      <c r="AC97" s="778"/>
      <c r="AD97" s="778"/>
      <c r="AE97" s="778"/>
      <c r="AF97" s="778"/>
      <c r="AG97" s="778"/>
      <c r="AH97" s="778">
        <v>4.8435459999999999</v>
      </c>
      <c r="AI97" s="778"/>
      <c r="AJ97" s="778"/>
      <c r="AK97" s="778"/>
      <c r="AL97" s="778"/>
      <c r="AM97" s="778"/>
      <c r="AN97" s="778"/>
      <c r="AO97" s="778"/>
      <c r="AP97" s="778"/>
      <c r="AQ97" s="778">
        <v>4.2498760000000004</v>
      </c>
      <c r="AR97" s="778"/>
      <c r="AS97" s="778"/>
      <c r="AT97" s="778"/>
      <c r="AU97" s="778"/>
      <c r="AV97" s="778"/>
      <c r="AW97" s="778"/>
      <c r="AX97" s="778"/>
      <c r="AY97" s="779"/>
    </row>
    <row r="98" spans="1:59" ht="23.25" customHeight="1" thickBot="1" x14ac:dyDescent="0.25">
      <c r="A98" s="391"/>
      <c r="B98" s="392"/>
      <c r="C98" s="392"/>
      <c r="D98" s="392"/>
      <c r="E98" s="392"/>
      <c r="F98" s="393"/>
      <c r="G98" s="730"/>
      <c r="H98" s="731"/>
      <c r="I98" s="774" t="s">
        <v>114</v>
      </c>
      <c r="J98" s="775"/>
      <c r="K98" s="775"/>
      <c r="L98" s="775"/>
      <c r="M98" s="775"/>
      <c r="N98" s="776"/>
      <c r="O98" s="723">
        <f>SUM(O94:W95)</f>
        <v>3629.8948999999998</v>
      </c>
      <c r="P98" s="723"/>
      <c r="Q98" s="723"/>
      <c r="R98" s="723"/>
      <c r="S98" s="723"/>
      <c r="T98" s="723"/>
      <c r="U98" s="723"/>
      <c r="V98" s="723"/>
      <c r="W98" s="724"/>
      <c r="X98" s="723">
        <f>SUM(X94:AG95)</f>
        <v>12079.457125000001</v>
      </c>
      <c r="Y98" s="723"/>
      <c r="Z98" s="723"/>
      <c r="AA98" s="723"/>
      <c r="AB98" s="723"/>
      <c r="AC98" s="723"/>
      <c r="AD98" s="723"/>
      <c r="AE98" s="723"/>
      <c r="AF98" s="723"/>
      <c r="AG98" s="724"/>
      <c r="AH98" s="723">
        <f>SUM(AH94:AP95)</f>
        <v>12939.613600000001</v>
      </c>
      <c r="AI98" s="723"/>
      <c r="AJ98" s="723"/>
      <c r="AK98" s="723"/>
      <c r="AL98" s="723"/>
      <c r="AM98" s="723"/>
      <c r="AN98" s="723"/>
      <c r="AO98" s="723"/>
      <c r="AP98" s="724"/>
      <c r="AQ98" s="725">
        <f>SUM(AQ94:AY95)</f>
        <v>17529.444588999999</v>
      </c>
      <c r="AR98" s="723"/>
      <c r="AS98" s="723"/>
      <c r="AT98" s="723"/>
      <c r="AU98" s="723"/>
      <c r="AV98" s="723"/>
      <c r="AW98" s="723"/>
      <c r="AX98" s="723"/>
      <c r="AY98" s="726"/>
    </row>
    <row r="99" spans="1:59" ht="23.25" customHeight="1" thickBot="1" x14ac:dyDescent="0.25">
      <c r="A99" s="391"/>
      <c r="B99" s="392"/>
      <c r="C99" s="392"/>
      <c r="D99" s="392"/>
      <c r="E99" s="392"/>
      <c r="F99" s="393"/>
      <c r="G99" s="750" t="s">
        <v>115</v>
      </c>
      <c r="H99" s="750"/>
      <c r="I99" s="750"/>
      <c r="J99" s="750"/>
      <c r="K99" s="750"/>
      <c r="L99" s="750"/>
      <c r="M99" s="750"/>
      <c r="N99" s="751"/>
      <c r="O99" s="580">
        <v>0</v>
      </c>
      <c r="P99" s="580"/>
      <c r="Q99" s="580"/>
      <c r="R99" s="580"/>
      <c r="S99" s="580"/>
      <c r="T99" s="580"/>
      <c r="U99" s="580"/>
      <c r="V99" s="580"/>
      <c r="W99" s="581"/>
      <c r="X99" s="580">
        <v>0</v>
      </c>
      <c r="Y99" s="580"/>
      <c r="Z99" s="580"/>
      <c r="AA99" s="580"/>
      <c r="AB99" s="580"/>
      <c r="AC99" s="580"/>
      <c r="AD99" s="580"/>
      <c r="AE99" s="580"/>
      <c r="AF99" s="580"/>
      <c r="AG99" s="581"/>
      <c r="AH99" s="580">
        <v>0</v>
      </c>
      <c r="AI99" s="580"/>
      <c r="AJ99" s="580"/>
      <c r="AK99" s="580"/>
      <c r="AL99" s="580"/>
      <c r="AM99" s="580"/>
      <c r="AN99" s="580"/>
      <c r="AO99" s="580"/>
      <c r="AP99" s="581"/>
      <c r="AQ99" s="579">
        <v>0</v>
      </c>
      <c r="AR99" s="580"/>
      <c r="AS99" s="580"/>
      <c r="AT99" s="580"/>
      <c r="AU99" s="580"/>
      <c r="AV99" s="580"/>
      <c r="AW99" s="580"/>
      <c r="AX99" s="580"/>
      <c r="AY99" s="752"/>
    </row>
    <row r="100" spans="1:59" ht="23.25" customHeight="1" x14ac:dyDescent="0.2">
      <c r="A100" s="391"/>
      <c r="B100" s="392"/>
      <c r="C100" s="392"/>
      <c r="D100" s="392"/>
      <c r="E100" s="392"/>
      <c r="F100" s="393"/>
      <c r="G100" s="753" t="s">
        <v>116</v>
      </c>
      <c r="H100" s="754"/>
      <c r="I100" s="754"/>
      <c r="J100" s="754"/>
      <c r="K100" s="754"/>
      <c r="L100" s="754"/>
      <c r="M100" s="754"/>
      <c r="N100" s="754"/>
      <c r="O100" s="714">
        <f>O86+O93-O98-O99</f>
        <v>42636.993499999997</v>
      </c>
      <c r="P100" s="714"/>
      <c r="Q100" s="714"/>
      <c r="R100" s="714"/>
      <c r="S100" s="714"/>
      <c r="T100" s="714"/>
      <c r="U100" s="714"/>
      <c r="V100" s="714"/>
      <c r="W100" s="715"/>
      <c r="X100" s="714">
        <f>X86+X93-X98-X99</f>
        <v>43073.536374999996</v>
      </c>
      <c r="Y100" s="714"/>
      <c r="Z100" s="714"/>
      <c r="AA100" s="714"/>
      <c r="AB100" s="714"/>
      <c r="AC100" s="714"/>
      <c r="AD100" s="714"/>
      <c r="AE100" s="714"/>
      <c r="AF100" s="714"/>
      <c r="AG100" s="715"/>
      <c r="AH100" s="734">
        <f>AH86+AH93-AH98-AH99</f>
        <v>42133.970799000002</v>
      </c>
      <c r="AI100" s="734"/>
      <c r="AJ100" s="734"/>
      <c r="AK100" s="734"/>
      <c r="AL100" s="734"/>
      <c r="AM100" s="734"/>
      <c r="AN100" s="734"/>
      <c r="AO100" s="734"/>
      <c r="AP100" s="771"/>
      <c r="AQ100" s="772">
        <f>AQ86+AQ93-AQ98-AQ99</f>
        <v>34604.526210000004</v>
      </c>
      <c r="AR100" s="694"/>
      <c r="AS100" s="694"/>
      <c r="AT100" s="694"/>
      <c r="AU100" s="694"/>
      <c r="AV100" s="694"/>
      <c r="AW100" s="694"/>
      <c r="AX100" s="694"/>
      <c r="AY100" s="755"/>
      <c r="BG100" s="20"/>
    </row>
    <row r="101" spans="1:59" ht="23.25" customHeight="1" thickBot="1" x14ac:dyDescent="0.25">
      <c r="A101" s="391"/>
      <c r="B101" s="392"/>
      <c r="C101" s="392"/>
      <c r="D101" s="392"/>
      <c r="E101" s="392"/>
      <c r="F101" s="393"/>
      <c r="G101" s="716"/>
      <c r="H101" s="717"/>
      <c r="I101" s="718" t="s">
        <v>117</v>
      </c>
      <c r="J101" s="718"/>
      <c r="K101" s="718"/>
      <c r="L101" s="718"/>
      <c r="M101" s="718"/>
      <c r="N101" s="718"/>
      <c r="O101" s="719">
        <f>O100</f>
        <v>42636.993499999997</v>
      </c>
      <c r="P101" s="720"/>
      <c r="Q101" s="720"/>
      <c r="R101" s="720"/>
      <c r="S101" s="720"/>
      <c r="T101" s="720"/>
      <c r="U101" s="720"/>
      <c r="V101" s="720"/>
      <c r="W101" s="721"/>
      <c r="X101" s="719">
        <f>X100</f>
        <v>43073.536374999996</v>
      </c>
      <c r="Y101" s="720"/>
      <c r="Z101" s="720"/>
      <c r="AA101" s="720"/>
      <c r="AB101" s="720"/>
      <c r="AC101" s="720"/>
      <c r="AD101" s="720"/>
      <c r="AE101" s="720"/>
      <c r="AF101" s="720"/>
      <c r="AG101" s="721"/>
      <c r="AH101" s="719">
        <f>AH100</f>
        <v>42133.970799000002</v>
      </c>
      <c r="AI101" s="720"/>
      <c r="AJ101" s="720"/>
      <c r="AK101" s="720"/>
      <c r="AL101" s="720"/>
      <c r="AM101" s="720"/>
      <c r="AN101" s="720"/>
      <c r="AO101" s="720"/>
      <c r="AP101" s="721"/>
      <c r="AQ101" s="719">
        <f>AQ100</f>
        <v>34604.526210000004</v>
      </c>
      <c r="AR101" s="720"/>
      <c r="AS101" s="720"/>
      <c r="AT101" s="720"/>
      <c r="AU101" s="720"/>
      <c r="AV101" s="720"/>
      <c r="AW101" s="720"/>
      <c r="AX101" s="720"/>
      <c r="AY101" s="722"/>
      <c r="BG101"/>
    </row>
    <row r="102" spans="1:59" ht="23.25" customHeight="1" x14ac:dyDescent="0.2">
      <c r="A102" s="1147" t="s">
        <v>118</v>
      </c>
      <c r="B102" s="1148"/>
      <c r="C102" s="1148"/>
      <c r="D102" s="1148"/>
      <c r="E102" s="1148"/>
      <c r="F102" s="1149"/>
      <c r="G102" s="780" t="s">
        <v>119</v>
      </c>
      <c r="H102" s="781"/>
      <c r="I102" s="781"/>
      <c r="J102" s="781"/>
      <c r="K102" s="781"/>
      <c r="L102" s="781"/>
      <c r="M102" s="781"/>
      <c r="N102" s="781"/>
      <c r="O102" s="782">
        <v>0</v>
      </c>
      <c r="P102" s="782"/>
      <c r="Q102" s="782"/>
      <c r="R102" s="782"/>
      <c r="S102" s="782"/>
      <c r="T102" s="782"/>
      <c r="U102" s="782"/>
      <c r="V102" s="782"/>
      <c r="W102" s="782"/>
      <c r="X102" s="782">
        <v>0</v>
      </c>
      <c r="Y102" s="782"/>
      <c r="Z102" s="782"/>
      <c r="AA102" s="782"/>
      <c r="AB102" s="782"/>
      <c r="AC102" s="782"/>
      <c r="AD102" s="782"/>
      <c r="AE102" s="782"/>
      <c r="AF102" s="782"/>
      <c r="AG102" s="782"/>
      <c r="AH102" s="782">
        <v>0</v>
      </c>
      <c r="AI102" s="782"/>
      <c r="AJ102" s="782"/>
      <c r="AK102" s="782"/>
      <c r="AL102" s="782"/>
      <c r="AM102" s="782"/>
      <c r="AN102" s="782"/>
      <c r="AO102" s="782"/>
      <c r="AP102" s="782"/>
      <c r="AQ102" s="782">
        <v>0</v>
      </c>
      <c r="AR102" s="782"/>
      <c r="AS102" s="782"/>
      <c r="AT102" s="782"/>
      <c r="AU102" s="782"/>
      <c r="AV102" s="782"/>
      <c r="AW102" s="782"/>
      <c r="AX102" s="782"/>
      <c r="AY102" s="783"/>
      <c r="BG102" s="20"/>
    </row>
    <row r="103" spans="1:59" ht="23.25" customHeight="1" x14ac:dyDescent="0.2">
      <c r="A103" s="1150"/>
      <c r="B103" s="1151"/>
      <c r="C103" s="1151"/>
      <c r="D103" s="1151"/>
      <c r="E103" s="1151"/>
      <c r="F103" s="1152"/>
      <c r="G103" s="784" t="s">
        <v>120</v>
      </c>
      <c r="H103" s="785"/>
      <c r="I103" s="785"/>
      <c r="J103" s="785"/>
      <c r="K103" s="785"/>
      <c r="L103" s="785"/>
      <c r="M103" s="785"/>
      <c r="N103" s="785"/>
      <c r="O103" s="738">
        <v>0</v>
      </c>
      <c r="P103" s="738"/>
      <c r="Q103" s="738"/>
      <c r="R103" s="738"/>
      <c r="S103" s="738"/>
      <c r="T103" s="738"/>
      <c r="U103" s="738"/>
      <c r="V103" s="738"/>
      <c r="W103" s="738"/>
      <c r="X103" s="738">
        <v>0</v>
      </c>
      <c r="Y103" s="738"/>
      <c r="Z103" s="738"/>
      <c r="AA103" s="738"/>
      <c r="AB103" s="738"/>
      <c r="AC103" s="738"/>
      <c r="AD103" s="738"/>
      <c r="AE103" s="738"/>
      <c r="AF103" s="738"/>
      <c r="AG103" s="738"/>
      <c r="AH103" s="738">
        <v>0</v>
      </c>
      <c r="AI103" s="738"/>
      <c r="AJ103" s="738"/>
      <c r="AK103" s="738"/>
      <c r="AL103" s="738"/>
      <c r="AM103" s="738"/>
      <c r="AN103" s="738"/>
      <c r="AO103" s="738"/>
      <c r="AP103" s="738"/>
      <c r="AQ103" s="738">
        <v>0</v>
      </c>
      <c r="AR103" s="738"/>
      <c r="AS103" s="738"/>
      <c r="AT103" s="738"/>
      <c r="AU103" s="738"/>
      <c r="AV103" s="738"/>
      <c r="AW103" s="738"/>
      <c r="AX103" s="738"/>
      <c r="AY103" s="786"/>
    </row>
    <row r="104" spans="1:59" ht="23.25" customHeight="1" thickBot="1" x14ac:dyDescent="0.25">
      <c r="A104" s="1153"/>
      <c r="B104" s="1154"/>
      <c r="C104" s="1154"/>
      <c r="D104" s="1154"/>
      <c r="E104" s="1154"/>
      <c r="F104" s="1155"/>
      <c r="G104" s="787" t="s">
        <v>121</v>
      </c>
      <c r="H104" s="788"/>
      <c r="I104" s="788"/>
      <c r="J104" s="788"/>
      <c r="K104" s="788"/>
      <c r="L104" s="788"/>
      <c r="M104" s="788"/>
      <c r="N104" s="788"/>
      <c r="O104" s="756">
        <f>SUM(O102:W103)</f>
        <v>0</v>
      </c>
      <c r="P104" s="756"/>
      <c r="Q104" s="756"/>
      <c r="R104" s="756"/>
      <c r="S104" s="756"/>
      <c r="T104" s="756"/>
      <c r="U104" s="756"/>
      <c r="V104" s="756"/>
      <c r="W104" s="756"/>
      <c r="X104" s="756">
        <f>SUM(X102:AG103)</f>
        <v>0</v>
      </c>
      <c r="Y104" s="756"/>
      <c r="Z104" s="756"/>
      <c r="AA104" s="756"/>
      <c r="AB104" s="756"/>
      <c r="AC104" s="756"/>
      <c r="AD104" s="756"/>
      <c r="AE104" s="756"/>
      <c r="AF104" s="756"/>
      <c r="AG104" s="756"/>
      <c r="AH104" s="756">
        <f>SUM(AH102:AP103)</f>
        <v>0</v>
      </c>
      <c r="AI104" s="756"/>
      <c r="AJ104" s="756"/>
      <c r="AK104" s="756"/>
      <c r="AL104" s="756"/>
      <c r="AM104" s="756"/>
      <c r="AN104" s="756"/>
      <c r="AO104" s="756"/>
      <c r="AP104" s="756"/>
      <c r="AQ104" s="756">
        <f>SUM(AQ102:AY103)</f>
        <v>0</v>
      </c>
      <c r="AR104" s="756"/>
      <c r="AS104" s="756"/>
      <c r="AT104" s="756"/>
      <c r="AU104" s="756"/>
      <c r="AV104" s="756"/>
      <c r="AW104" s="756"/>
      <c r="AX104" s="756"/>
      <c r="AY104" s="757"/>
    </row>
    <row r="105" spans="1:59" ht="23.25" customHeight="1" x14ac:dyDescent="0.2">
      <c r="A105" s="388" t="s">
        <v>122</v>
      </c>
      <c r="B105" s="389"/>
      <c r="C105" s="389"/>
      <c r="D105" s="389"/>
      <c r="E105" s="389"/>
      <c r="F105" s="389"/>
      <c r="G105" s="898" t="s">
        <v>123</v>
      </c>
      <c r="H105" s="899"/>
      <c r="I105" s="899"/>
      <c r="J105" s="899"/>
      <c r="K105" s="899"/>
      <c r="L105" s="902" t="s">
        <v>69</v>
      </c>
      <c r="M105" s="902"/>
      <c r="N105" s="902"/>
      <c r="O105" s="904" t="s">
        <v>124</v>
      </c>
      <c r="P105" s="905"/>
      <c r="Q105" s="905"/>
      <c r="R105" s="905"/>
      <c r="S105" s="905"/>
      <c r="T105" s="905"/>
      <c r="U105" s="906"/>
      <c r="V105" s="910" t="s">
        <v>125</v>
      </c>
      <c r="W105" s="911"/>
      <c r="X105" s="911"/>
      <c r="Y105" s="911"/>
      <c r="Z105" s="911"/>
      <c r="AA105" s="911"/>
      <c r="AB105" s="911"/>
      <c r="AC105" s="911"/>
      <c r="AD105" s="911"/>
      <c r="AE105" s="911"/>
      <c r="AF105" s="911"/>
      <c r="AG105" s="911"/>
      <c r="AH105" s="911"/>
      <c r="AI105" s="911"/>
      <c r="AJ105" s="911"/>
      <c r="AK105" s="911"/>
      <c r="AL105" s="911"/>
      <c r="AM105" s="911"/>
      <c r="AN105" s="911"/>
      <c r="AO105" s="911"/>
      <c r="AP105" s="911"/>
      <c r="AQ105" s="911"/>
      <c r="AR105" s="911"/>
      <c r="AS105" s="911"/>
      <c r="AT105" s="911"/>
      <c r="AU105" s="911"/>
      <c r="AV105" s="911"/>
      <c r="AW105" s="911"/>
      <c r="AX105" s="911"/>
      <c r="AY105" s="912"/>
    </row>
    <row r="106" spans="1:59" ht="23.25" customHeight="1" thickBot="1" x14ac:dyDescent="0.25">
      <c r="A106" s="391"/>
      <c r="B106" s="392"/>
      <c r="C106" s="392"/>
      <c r="D106" s="392"/>
      <c r="E106" s="392"/>
      <c r="F106" s="392"/>
      <c r="G106" s="900"/>
      <c r="H106" s="901"/>
      <c r="I106" s="901"/>
      <c r="J106" s="901"/>
      <c r="K106" s="901"/>
      <c r="L106" s="903"/>
      <c r="M106" s="903"/>
      <c r="N106" s="903"/>
      <c r="O106" s="907"/>
      <c r="P106" s="908"/>
      <c r="Q106" s="908"/>
      <c r="R106" s="908"/>
      <c r="S106" s="908"/>
      <c r="T106" s="908"/>
      <c r="U106" s="909"/>
      <c r="V106" s="739" t="s">
        <v>97</v>
      </c>
      <c r="W106" s="740"/>
      <c r="X106" s="740"/>
      <c r="Y106" s="740"/>
      <c r="Z106" s="740"/>
      <c r="AA106" s="741"/>
      <c r="AB106" s="739" t="s">
        <v>98</v>
      </c>
      <c r="AC106" s="740"/>
      <c r="AD106" s="740"/>
      <c r="AE106" s="740"/>
      <c r="AF106" s="740"/>
      <c r="AG106" s="741"/>
      <c r="AH106" s="739" t="s">
        <v>126</v>
      </c>
      <c r="AI106" s="740"/>
      <c r="AJ106" s="740"/>
      <c r="AK106" s="740"/>
      <c r="AL106" s="740"/>
      <c r="AM106" s="741"/>
      <c r="AN106" s="742" t="s">
        <v>127</v>
      </c>
      <c r="AO106" s="743"/>
      <c r="AP106" s="743"/>
      <c r="AQ106" s="743"/>
      <c r="AR106" s="743"/>
      <c r="AS106" s="744"/>
      <c r="AT106" s="745" t="s">
        <v>128</v>
      </c>
      <c r="AU106" s="746"/>
      <c r="AV106" s="746"/>
      <c r="AW106" s="746"/>
      <c r="AX106" s="746"/>
      <c r="AY106" s="747"/>
    </row>
    <row r="107" spans="1:59" ht="23.25" customHeight="1" x14ac:dyDescent="0.2">
      <c r="A107" s="391"/>
      <c r="B107" s="392"/>
      <c r="C107" s="392"/>
      <c r="D107" s="392"/>
      <c r="E107" s="392"/>
      <c r="F107" s="392"/>
      <c r="G107" s="702" t="s">
        <v>129</v>
      </c>
      <c r="H107" s="703"/>
      <c r="I107" s="703"/>
      <c r="J107" s="703"/>
      <c r="K107" s="704"/>
      <c r="L107" s="675" t="s">
        <v>130</v>
      </c>
      <c r="M107" s="675"/>
      <c r="N107" s="675"/>
      <c r="O107" s="696">
        <v>9</v>
      </c>
      <c r="P107" s="697"/>
      <c r="Q107" s="43" t="s">
        <v>323</v>
      </c>
      <c r="R107" s="694">
        <v>7604.2099360000002</v>
      </c>
      <c r="S107" s="694"/>
      <c r="T107" s="694"/>
      <c r="U107" s="695"/>
      <c r="V107" s="696">
        <v>1</v>
      </c>
      <c r="W107" s="697"/>
      <c r="X107" s="43" t="s">
        <v>323</v>
      </c>
      <c r="Y107" s="694">
        <v>157.722217</v>
      </c>
      <c r="Z107" s="694"/>
      <c r="AA107" s="695"/>
      <c r="AB107" s="696">
        <v>6</v>
      </c>
      <c r="AC107" s="697"/>
      <c r="AD107" s="43" t="s">
        <v>323</v>
      </c>
      <c r="AE107" s="694">
        <v>1172.2389840000001</v>
      </c>
      <c r="AF107" s="694"/>
      <c r="AG107" s="695"/>
      <c r="AH107" s="696">
        <v>9</v>
      </c>
      <c r="AI107" s="697"/>
      <c r="AJ107" s="43" t="s">
        <v>323</v>
      </c>
      <c r="AK107" s="694">
        <v>4950.7321940000002</v>
      </c>
      <c r="AL107" s="694"/>
      <c r="AM107" s="695"/>
      <c r="AN107" s="696">
        <v>0</v>
      </c>
      <c r="AO107" s="697"/>
      <c r="AP107" s="43" t="s">
        <v>323</v>
      </c>
      <c r="AQ107" s="694">
        <v>0</v>
      </c>
      <c r="AR107" s="694"/>
      <c r="AS107" s="695"/>
      <c r="AT107" s="696">
        <v>0</v>
      </c>
      <c r="AU107" s="697"/>
      <c r="AV107" s="43" t="s">
        <v>323</v>
      </c>
      <c r="AW107" s="694">
        <v>0</v>
      </c>
      <c r="AX107" s="694"/>
      <c r="AY107" s="755"/>
    </row>
    <row r="108" spans="1:59" ht="23.25" customHeight="1" x14ac:dyDescent="0.2">
      <c r="A108" s="391"/>
      <c r="B108" s="392"/>
      <c r="C108" s="392"/>
      <c r="D108" s="392"/>
      <c r="E108" s="392"/>
      <c r="F108" s="392"/>
      <c r="G108" s="705"/>
      <c r="H108" s="706"/>
      <c r="I108" s="706"/>
      <c r="J108" s="706"/>
      <c r="K108" s="707"/>
      <c r="L108" s="387" t="s">
        <v>130</v>
      </c>
      <c r="M108" s="387"/>
      <c r="N108" s="387"/>
      <c r="O108" s="698">
        <v>10</v>
      </c>
      <c r="P108" s="699"/>
      <c r="Q108" s="45" t="s">
        <v>323</v>
      </c>
      <c r="R108" s="700">
        <v>8409</v>
      </c>
      <c r="S108" s="700"/>
      <c r="T108" s="700"/>
      <c r="U108" s="701"/>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690"/>
      <c r="AY108" s="691"/>
    </row>
    <row r="109" spans="1:59" ht="23.25" customHeight="1" x14ac:dyDescent="0.2">
      <c r="A109" s="391"/>
      <c r="B109" s="392"/>
      <c r="C109" s="392"/>
      <c r="D109" s="392"/>
      <c r="E109" s="392"/>
      <c r="F109" s="392"/>
      <c r="G109" s="677" t="s">
        <v>131</v>
      </c>
      <c r="H109" s="678"/>
      <c r="I109" s="678"/>
      <c r="J109" s="678"/>
      <c r="K109" s="679"/>
      <c r="L109" s="688" t="s">
        <v>130</v>
      </c>
      <c r="M109" s="688"/>
      <c r="N109" s="688"/>
      <c r="O109" s="683">
        <v>19</v>
      </c>
      <c r="P109" s="684"/>
      <c r="Q109" s="44" t="s">
        <v>323</v>
      </c>
      <c r="R109" s="685">
        <v>15751.339817</v>
      </c>
      <c r="S109" s="685"/>
      <c r="T109" s="685"/>
      <c r="U109" s="686"/>
      <c r="V109" s="687"/>
      <c r="W109" s="687"/>
      <c r="X109" s="687"/>
      <c r="Y109" s="687"/>
      <c r="Z109" s="687"/>
      <c r="AA109" s="687"/>
      <c r="AB109" s="683">
        <v>9</v>
      </c>
      <c r="AC109" s="684"/>
      <c r="AD109" s="44" t="s">
        <v>323</v>
      </c>
      <c r="AE109" s="685">
        <v>1789.9726310000001</v>
      </c>
      <c r="AF109" s="685"/>
      <c r="AG109" s="686"/>
      <c r="AH109" s="683">
        <v>19</v>
      </c>
      <c r="AI109" s="684"/>
      <c r="AJ109" s="44" t="s">
        <v>323</v>
      </c>
      <c r="AK109" s="685">
        <v>4983.2063189999999</v>
      </c>
      <c r="AL109" s="685"/>
      <c r="AM109" s="686"/>
      <c r="AN109" s="683">
        <v>19</v>
      </c>
      <c r="AO109" s="684"/>
      <c r="AP109" s="44" t="s">
        <v>323</v>
      </c>
      <c r="AQ109" s="692">
        <v>8978.1608670000005</v>
      </c>
      <c r="AR109" s="692"/>
      <c r="AS109" s="693"/>
      <c r="AT109" s="683">
        <v>0</v>
      </c>
      <c r="AU109" s="684"/>
      <c r="AV109" s="44" t="s">
        <v>323</v>
      </c>
      <c r="AW109" s="685">
        <v>0</v>
      </c>
      <c r="AX109" s="685"/>
      <c r="AY109" s="689"/>
    </row>
    <row r="110" spans="1:59" ht="23.25" customHeight="1" x14ac:dyDescent="0.2">
      <c r="A110" s="391"/>
      <c r="B110" s="392"/>
      <c r="C110" s="392"/>
      <c r="D110" s="392"/>
      <c r="E110" s="392"/>
      <c r="F110" s="392"/>
      <c r="G110" s="680"/>
      <c r="H110" s="681"/>
      <c r="I110" s="681"/>
      <c r="J110" s="681"/>
      <c r="K110" s="682"/>
      <c r="L110" s="387" t="s">
        <v>130</v>
      </c>
      <c r="M110" s="387"/>
      <c r="N110" s="387"/>
      <c r="O110" s="698">
        <v>18</v>
      </c>
      <c r="P110" s="699"/>
      <c r="Q110" s="45" t="s">
        <v>323</v>
      </c>
      <c r="R110" s="700">
        <v>15522</v>
      </c>
      <c r="S110" s="700"/>
      <c r="T110" s="700"/>
      <c r="U110" s="701"/>
      <c r="V110" s="690"/>
      <c r="W110" s="690"/>
      <c r="X110" s="690"/>
      <c r="Y110" s="690"/>
      <c r="Z110" s="690"/>
      <c r="AA110" s="690"/>
      <c r="AB110" s="690"/>
      <c r="AC110" s="690"/>
      <c r="AD110" s="690"/>
      <c r="AE110" s="690"/>
      <c r="AF110" s="690"/>
      <c r="AG110" s="690"/>
      <c r="AH110" s="690"/>
      <c r="AI110" s="690"/>
      <c r="AJ110" s="690"/>
      <c r="AK110" s="690"/>
      <c r="AL110" s="690"/>
      <c r="AM110" s="690"/>
      <c r="AN110" s="690"/>
      <c r="AO110" s="690"/>
      <c r="AP110" s="690"/>
      <c r="AQ110" s="690"/>
      <c r="AR110" s="690"/>
      <c r="AS110" s="690"/>
      <c r="AT110" s="690"/>
      <c r="AU110" s="690"/>
      <c r="AV110" s="690"/>
      <c r="AW110" s="690"/>
      <c r="AX110" s="690"/>
      <c r="AY110" s="691"/>
    </row>
    <row r="111" spans="1:59" ht="23.25" customHeight="1" x14ac:dyDescent="0.2">
      <c r="A111" s="391"/>
      <c r="B111" s="392"/>
      <c r="C111" s="392"/>
      <c r="D111" s="392"/>
      <c r="E111" s="392"/>
      <c r="F111" s="392"/>
      <c r="G111" s="677" t="s">
        <v>132</v>
      </c>
      <c r="H111" s="678"/>
      <c r="I111" s="678"/>
      <c r="J111" s="678"/>
      <c r="K111" s="679"/>
      <c r="L111" s="688" t="s">
        <v>130</v>
      </c>
      <c r="M111" s="688"/>
      <c r="N111" s="688"/>
      <c r="O111" s="683">
        <v>13</v>
      </c>
      <c r="P111" s="684"/>
      <c r="Q111" s="44" t="s">
        <v>323</v>
      </c>
      <c r="R111" s="685">
        <v>10618.728987</v>
      </c>
      <c r="S111" s="685"/>
      <c r="T111" s="685"/>
      <c r="U111" s="686"/>
      <c r="V111" s="687"/>
      <c r="W111" s="687"/>
      <c r="X111" s="687"/>
      <c r="Y111" s="687"/>
      <c r="Z111" s="687"/>
      <c r="AA111" s="687"/>
      <c r="AB111" s="687"/>
      <c r="AC111" s="687"/>
      <c r="AD111" s="687"/>
      <c r="AE111" s="687"/>
      <c r="AF111" s="687"/>
      <c r="AG111" s="687"/>
      <c r="AH111" s="683">
        <v>5</v>
      </c>
      <c r="AI111" s="684"/>
      <c r="AJ111" s="44" t="s">
        <v>323</v>
      </c>
      <c r="AK111" s="685">
        <v>1766.2169120000001</v>
      </c>
      <c r="AL111" s="685"/>
      <c r="AM111" s="686"/>
      <c r="AN111" s="683">
        <v>6</v>
      </c>
      <c r="AO111" s="684"/>
      <c r="AP111" s="44" t="s">
        <v>323</v>
      </c>
      <c r="AQ111" s="692">
        <v>8043.1031199999998</v>
      </c>
      <c r="AR111" s="692"/>
      <c r="AS111" s="693"/>
      <c r="AT111" s="683">
        <v>7</v>
      </c>
      <c r="AU111" s="684"/>
      <c r="AV111" s="44" t="s">
        <v>323</v>
      </c>
      <c r="AW111" s="685">
        <v>809.40895499999999</v>
      </c>
      <c r="AX111" s="685"/>
      <c r="AY111" s="689"/>
    </row>
    <row r="112" spans="1:59" ht="23.25" customHeight="1" x14ac:dyDescent="0.2">
      <c r="A112" s="391"/>
      <c r="B112" s="392"/>
      <c r="C112" s="392"/>
      <c r="D112" s="392"/>
      <c r="E112" s="392"/>
      <c r="F112" s="392"/>
      <c r="G112" s="680"/>
      <c r="H112" s="681"/>
      <c r="I112" s="681"/>
      <c r="J112" s="681"/>
      <c r="K112" s="682"/>
      <c r="L112" s="387" t="s">
        <v>130</v>
      </c>
      <c r="M112" s="387"/>
      <c r="N112" s="387"/>
      <c r="O112" s="698">
        <v>11</v>
      </c>
      <c r="P112" s="699"/>
      <c r="Q112" s="45" t="s">
        <v>323</v>
      </c>
      <c r="R112" s="700">
        <v>7531</v>
      </c>
      <c r="S112" s="700"/>
      <c r="T112" s="700"/>
      <c r="U112" s="701"/>
      <c r="V112" s="690"/>
      <c r="W112" s="690"/>
      <c r="X112" s="690"/>
      <c r="Y112" s="690"/>
      <c r="Z112" s="690"/>
      <c r="AA112" s="690"/>
      <c r="AB112" s="690"/>
      <c r="AC112" s="690"/>
      <c r="AD112" s="690"/>
      <c r="AE112" s="690"/>
      <c r="AF112" s="690"/>
      <c r="AG112" s="690"/>
      <c r="AH112" s="690"/>
      <c r="AI112" s="690"/>
      <c r="AJ112" s="690"/>
      <c r="AK112" s="690"/>
      <c r="AL112" s="690"/>
      <c r="AM112" s="690"/>
      <c r="AN112" s="690"/>
      <c r="AO112" s="690"/>
      <c r="AP112" s="690"/>
      <c r="AQ112" s="690"/>
      <c r="AR112" s="690"/>
      <c r="AS112" s="690"/>
      <c r="AT112" s="690"/>
      <c r="AU112" s="690"/>
      <c r="AV112" s="690"/>
      <c r="AW112" s="690"/>
      <c r="AX112" s="690"/>
      <c r="AY112" s="691"/>
    </row>
    <row r="113" spans="1:52" ht="23.25" customHeight="1" thickBot="1" x14ac:dyDescent="0.25">
      <c r="A113" s="394"/>
      <c r="B113" s="395"/>
      <c r="C113" s="395"/>
      <c r="D113" s="395"/>
      <c r="E113" s="395"/>
      <c r="F113" s="395"/>
      <c r="G113" s="708" t="s">
        <v>133</v>
      </c>
      <c r="H113" s="709"/>
      <c r="I113" s="709"/>
      <c r="J113" s="709"/>
      <c r="K113" s="709"/>
      <c r="L113" s="377" t="s">
        <v>130</v>
      </c>
      <c r="M113" s="377"/>
      <c r="N113" s="377"/>
      <c r="O113" s="710">
        <v>10</v>
      </c>
      <c r="P113" s="711"/>
      <c r="Q113" s="51" t="s">
        <v>323</v>
      </c>
      <c r="R113" s="672">
        <v>14140.054673000001</v>
      </c>
      <c r="S113" s="672"/>
      <c r="T113" s="672"/>
      <c r="U113" s="673"/>
      <c r="V113" s="674"/>
      <c r="W113" s="674"/>
      <c r="X113" s="674"/>
      <c r="Y113" s="674"/>
      <c r="Z113" s="674"/>
      <c r="AA113" s="674"/>
      <c r="AB113" s="674"/>
      <c r="AC113" s="674"/>
      <c r="AD113" s="674"/>
      <c r="AE113" s="674"/>
      <c r="AF113" s="674"/>
      <c r="AG113" s="674"/>
      <c r="AH113" s="674"/>
      <c r="AI113" s="674"/>
      <c r="AJ113" s="674"/>
      <c r="AK113" s="674"/>
      <c r="AL113" s="674"/>
      <c r="AM113" s="674"/>
      <c r="AN113" s="710">
        <v>0</v>
      </c>
      <c r="AO113" s="711"/>
      <c r="AP113" s="51" t="s">
        <v>323</v>
      </c>
      <c r="AQ113" s="672">
        <v>0</v>
      </c>
      <c r="AR113" s="672"/>
      <c r="AS113" s="673"/>
      <c r="AT113" s="710">
        <v>10</v>
      </c>
      <c r="AU113" s="711"/>
      <c r="AV113" s="51" t="s">
        <v>323</v>
      </c>
      <c r="AW113" s="712">
        <v>14140.054673000001</v>
      </c>
      <c r="AX113" s="712"/>
      <c r="AY113" s="713"/>
      <c r="AZ113" s="50"/>
    </row>
    <row r="114" spans="1:52" ht="17.25" hidden="1" customHeight="1" thickBot="1" x14ac:dyDescent="0.25">
      <c r="A114" s="388" t="s">
        <v>134</v>
      </c>
      <c r="B114" s="389"/>
      <c r="C114" s="389"/>
      <c r="D114" s="389"/>
      <c r="E114" s="389"/>
      <c r="F114" s="389"/>
      <c r="G114" s="432" t="s">
        <v>135</v>
      </c>
      <c r="H114" s="433"/>
      <c r="I114" s="433"/>
      <c r="J114" s="433"/>
      <c r="K114" s="433"/>
      <c r="L114" s="434" t="s">
        <v>69</v>
      </c>
      <c r="M114" s="434"/>
      <c r="N114" s="434"/>
      <c r="O114" s="435" t="s">
        <v>97</v>
      </c>
      <c r="P114" s="349"/>
      <c r="Q114" s="349"/>
      <c r="R114" s="349"/>
      <c r="S114" s="349"/>
      <c r="T114" s="349"/>
      <c r="U114" s="349"/>
      <c r="V114" s="349"/>
      <c r="W114" s="350"/>
      <c r="X114" s="349" t="s">
        <v>98</v>
      </c>
      <c r="Y114" s="349"/>
      <c r="Z114" s="349"/>
      <c r="AA114" s="349"/>
      <c r="AB114" s="349"/>
      <c r="AC114" s="349"/>
      <c r="AD114" s="349"/>
      <c r="AE114" s="349"/>
      <c r="AF114" s="349"/>
      <c r="AG114" s="350"/>
      <c r="AH114" s="349" t="s">
        <v>99</v>
      </c>
      <c r="AI114" s="349"/>
      <c r="AJ114" s="349"/>
      <c r="AK114" s="349"/>
      <c r="AL114" s="349"/>
      <c r="AM114" s="349"/>
      <c r="AN114" s="349"/>
      <c r="AO114" s="349"/>
      <c r="AP114" s="350"/>
      <c r="AQ114" s="349" t="s">
        <v>100</v>
      </c>
      <c r="AR114" s="349"/>
      <c r="AS114" s="349"/>
      <c r="AT114" s="349"/>
      <c r="AU114" s="349"/>
      <c r="AV114" s="349"/>
      <c r="AW114" s="349"/>
      <c r="AX114" s="349"/>
      <c r="AY114" s="351"/>
    </row>
    <row r="115" spans="1:52" ht="17.25" hidden="1" customHeight="1" x14ac:dyDescent="0.2">
      <c r="A115" s="391"/>
      <c r="B115" s="392"/>
      <c r="C115" s="392"/>
      <c r="D115" s="392"/>
      <c r="E115" s="392"/>
      <c r="F115" s="392"/>
      <c r="G115" s="669" t="s">
        <v>136</v>
      </c>
      <c r="H115" s="670"/>
      <c r="I115" s="670"/>
      <c r="J115" s="670"/>
      <c r="K115" s="670"/>
      <c r="L115" s="675" t="s">
        <v>130</v>
      </c>
      <c r="M115" s="675"/>
      <c r="N115" s="675"/>
      <c r="O115" s="356"/>
      <c r="P115" s="357"/>
      <c r="Q115" s="357"/>
      <c r="R115" s="46" t="s">
        <v>137</v>
      </c>
      <c r="S115" s="360"/>
      <c r="T115" s="360"/>
      <c r="U115" s="360"/>
      <c r="V115" s="360"/>
      <c r="W115" s="361"/>
      <c r="X115" s="356"/>
      <c r="Y115" s="357"/>
      <c r="Z115" s="357"/>
      <c r="AA115" s="46" t="s">
        <v>137</v>
      </c>
      <c r="AB115" s="360"/>
      <c r="AC115" s="360"/>
      <c r="AD115" s="360"/>
      <c r="AE115" s="360"/>
      <c r="AF115" s="360"/>
      <c r="AG115" s="361"/>
      <c r="AH115" s="356"/>
      <c r="AI115" s="357"/>
      <c r="AJ115" s="357"/>
      <c r="AK115" s="46" t="s">
        <v>137</v>
      </c>
      <c r="AL115" s="360"/>
      <c r="AM115" s="360"/>
      <c r="AN115" s="360"/>
      <c r="AO115" s="360"/>
      <c r="AP115" s="361"/>
      <c r="AQ115" s="385"/>
      <c r="AR115" s="385"/>
      <c r="AS115" s="385"/>
      <c r="AT115" s="385"/>
      <c r="AU115" s="385"/>
      <c r="AV115" s="385"/>
      <c r="AW115" s="385"/>
      <c r="AX115" s="385"/>
      <c r="AY115" s="386"/>
    </row>
    <row r="116" spans="1:52" ht="17.25" hidden="1" customHeight="1" x14ac:dyDescent="0.2">
      <c r="A116" s="391"/>
      <c r="B116" s="392"/>
      <c r="C116" s="392"/>
      <c r="D116" s="392"/>
      <c r="E116" s="392"/>
      <c r="F116" s="392"/>
      <c r="G116" s="358"/>
      <c r="H116" s="359"/>
      <c r="I116" s="359"/>
      <c r="J116" s="359"/>
      <c r="K116" s="359"/>
      <c r="L116" s="387" t="s">
        <v>130</v>
      </c>
      <c r="M116" s="387"/>
      <c r="N116" s="387"/>
      <c r="O116" s="354"/>
      <c r="P116" s="354"/>
      <c r="Q116" s="355"/>
      <c r="R116" s="47" t="s">
        <v>137</v>
      </c>
      <c r="S116" s="352"/>
      <c r="T116" s="353"/>
      <c r="U116" s="353"/>
      <c r="V116" s="353"/>
      <c r="W116" s="353"/>
      <c r="X116" s="354"/>
      <c r="Y116" s="354"/>
      <c r="Z116" s="355"/>
      <c r="AA116" s="47" t="s">
        <v>137</v>
      </c>
      <c r="AB116" s="352"/>
      <c r="AC116" s="353"/>
      <c r="AD116" s="353"/>
      <c r="AE116" s="353"/>
      <c r="AF116" s="353"/>
      <c r="AG116" s="353"/>
      <c r="AH116" s="354"/>
      <c r="AI116" s="354"/>
      <c r="AJ116" s="355"/>
      <c r="AK116" s="47" t="s">
        <v>137</v>
      </c>
      <c r="AL116" s="352"/>
      <c r="AM116" s="353"/>
      <c r="AN116" s="353"/>
      <c r="AO116" s="353"/>
      <c r="AP116" s="353"/>
      <c r="AQ116" s="354"/>
      <c r="AR116" s="354"/>
      <c r="AS116" s="355"/>
      <c r="AT116" s="47" t="s">
        <v>137</v>
      </c>
      <c r="AU116" s="352"/>
      <c r="AV116" s="353"/>
      <c r="AW116" s="353"/>
      <c r="AX116" s="353"/>
      <c r="AY116" s="370"/>
    </row>
    <row r="117" spans="1:52" ht="17.25" hidden="1" customHeight="1" x14ac:dyDescent="0.2">
      <c r="A117" s="391"/>
      <c r="B117" s="392"/>
      <c r="C117" s="392"/>
      <c r="D117" s="392"/>
      <c r="E117" s="392"/>
      <c r="F117" s="392"/>
      <c r="G117" s="358" t="s">
        <v>138</v>
      </c>
      <c r="H117" s="359"/>
      <c r="I117" s="359"/>
      <c r="J117" s="359"/>
      <c r="K117" s="359"/>
      <c r="L117" s="381" t="s">
        <v>130</v>
      </c>
      <c r="M117" s="381"/>
      <c r="N117" s="381"/>
      <c r="O117" s="372"/>
      <c r="P117" s="372"/>
      <c r="Q117" s="373"/>
      <c r="R117" s="48" t="s">
        <v>137</v>
      </c>
      <c r="S117" s="374"/>
      <c r="T117" s="375"/>
      <c r="U117" s="375"/>
      <c r="V117" s="375"/>
      <c r="W117" s="375"/>
      <c r="X117" s="372"/>
      <c r="Y117" s="372"/>
      <c r="Z117" s="373"/>
      <c r="AA117" s="48" t="s">
        <v>137</v>
      </c>
      <c r="AB117" s="374"/>
      <c r="AC117" s="375"/>
      <c r="AD117" s="375"/>
      <c r="AE117" s="375"/>
      <c r="AF117" s="375"/>
      <c r="AG117" s="375"/>
      <c r="AH117" s="372"/>
      <c r="AI117" s="372"/>
      <c r="AJ117" s="373"/>
      <c r="AK117" s="48" t="s">
        <v>137</v>
      </c>
      <c r="AL117" s="374"/>
      <c r="AM117" s="375"/>
      <c r="AN117" s="375"/>
      <c r="AO117" s="375"/>
      <c r="AP117" s="375"/>
      <c r="AQ117" s="372"/>
      <c r="AR117" s="372"/>
      <c r="AS117" s="373"/>
      <c r="AT117" s="48" t="s">
        <v>137</v>
      </c>
      <c r="AU117" s="374"/>
      <c r="AV117" s="375"/>
      <c r="AW117" s="375"/>
      <c r="AX117" s="375"/>
      <c r="AY117" s="378"/>
    </row>
    <row r="118" spans="1:52" ht="17.25" hidden="1" customHeight="1" x14ac:dyDescent="0.2">
      <c r="A118" s="391"/>
      <c r="B118" s="392"/>
      <c r="C118" s="392"/>
      <c r="D118" s="392"/>
      <c r="E118" s="392"/>
      <c r="F118" s="392"/>
      <c r="G118" s="379" t="s">
        <v>139</v>
      </c>
      <c r="H118" s="380"/>
      <c r="I118" s="380"/>
      <c r="J118" s="380"/>
      <c r="K118" s="380"/>
      <c r="L118" s="381" t="s">
        <v>130</v>
      </c>
      <c r="M118" s="381"/>
      <c r="N118" s="381"/>
      <c r="O118" s="372"/>
      <c r="P118" s="372"/>
      <c r="Q118" s="373"/>
      <c r="R118" s="48" t="s">
        <v>137</v>
      </c>
      <c r="S118" s="374"/>
      <c r="T118" s="375"/>
      <c r="U118" s="375"/>
      <c r="V118" s="375"/>
      <c r="W118" s="375"/>
      <c r="X118" s="372"/>
      <c r="Y118" s="372"/>
      <c r="Z118" s="373"/>
      <c r="AA118" s="48" t="s">
        <v>137</v>
      </c>
      <c r="AB118" s="374"/>
      <c r="AC118" s="375"/>
      <c r="AD118" s="375"/>
      <c r="AE118" s="375"/>
      <c r="AF118" s="375"/>
      <c r="AG118" s="375"/>
      <c r="AH118" s="372"/>
      <c r="AI118" s="372"/>
      <c r="AJ118" s="373"/>
      <c r="AK118" s="48" t="s">
        <v>137</v>
      </c>
      <c r="AL118" s="374"/>
      <c r="AM118" s="375"/>
      <c r="AN118" s="375"/>
      <c r="AO118" s="375"/>
      <c r="AP118" s="375"/>
      <c r="AQ118" s="372"/>
      <c r="AR118" s="372"/>
      <c r="AS118" s="373"/>
      <c r="AT118" s="48" t="s">
        <v>137</v>
      </c>
      <c r="AU118" s="374"/>
      <c r="AV118" s="375"/>
      <c r="AW118" s="375"/>
      <c r="AX118" s="375"/>
      <c r="AY118" s="378"/>
    </row>
    <row r="119" spans="1:52" ht="17.25" hidden="1" customHeight="1" thickBot="1" x14ac:dyDescent="0.25">
      <c r="A119" s="394"/>
      <c r="B119" s="395"/>
      <c r="C119" s="395"/>
      <c r="D119" s="395"/>
      <c r="E119" s="395"/>
      <c r="F119" s="395"/>
      <c r="G119" s="439" t="s">
        <v>140</v>
      </c>
      <c r="H119" s="440"/>
      <c r="I119" s="440"/>
      <c r="J119" s="440"/>
      <c r="K119" s="440"/>
      <c r="L119" s="377" t="s">
        <v>130</v>
      </c>
      <c r="M119" s="377"/>
      <c r="N119" s="377"/>
      <c r="O119" s="367"/>
      <c r="P119" s="367"/>
      <c r="Q119" s="368"/>
      <c r="R119" s="49" t="s">
        <v>137</v>
      </c>
      <c r="S119" s="365"/>
      <c r="T119" s="366"/>
      <c r="U119" s="366"/>
      <c r="V119" s="366"/>
      <c r="W119" s="366"/>
      <c r="X119" s="367"/>
      <c r="Y119" s="367"/>
      <c r="Z119" s="368"/>
      <c r="AA119" s="49" t="s">
        <v>137</v>
      </c>
      <c r="AB119" s="365">
        <f>S119+AB115-AB117-AB118</f>
        <v>0</v>
      </c>
      <c r="AC119" s="366"/>
      <c r="AD119" s="366"/>
      <c r="AE119" s="366"/>
      <c r="AF119" s="366"/>
      <c r="AG119" s="366"/>
      <c r="AH119" s="367"/>
      <c r="AI119" s="367"/>
      <c r="AJ119" s="368"/>
      <c r="AK119" s="49" t="s">
        <v>137</v>
      </c>
      <c r="AL119" s="365">
        <f>AB119+AL115-AL117-AL118</f>
        <v>0</v>
      </c>
      <c r="AM119" s="366"/>
      <c r="AN119" s="366"/>
      <c r="AO119" s="366"/>
      <c r="AP119" s="366"/>
      <c r="AQ119" s="367"/>
      <c r="AR119" s="367"/>
      <c r="AS119" s="368"/>
      <c r="AT119" s="49" t="s">
        <v>137</v>
      </c>
      <c r="AU119" s="365">
        <f>AL119+AU116-AU117-AU118</f>
        <v>0</v>
      </c>
      <c r="AV119" s="366"/>
      <c r="AW119" s="366"/>
      <c r="AX119" s="366"/>
      <c r="AY119" s="369"/>
    </row>
    <row r="120" spans="1:52" ht="17.25" hidden="1" customHeight="1" thickBot="1" x14ac:dyDescent="0.25">
      <c r="A120" s="388" t="s">
        <v>141</v>
      </c>
      <c r="B120" s="389"/>
      <c r="C120" s="389"/>
      <c r="D120" s="389"/>
      <c r="E120" s="389"/>
      <c r="F120" s="389"/>
      <c r="G120" s="432" t="s">
        <v>135</v>
      </c>
      <c r="H120" s="433"/>
      <c r="I120" s="433"/>
      <c r="J120" s="433"/>
      <c r="K120" s="433"/>
      <c r="L120" s="434" t="s">
        <v>69</v>
      </c>
      <c r="M120" s="434"/>
      <c r="N120" s="434"/>
      <c r="O120" s="435" t="s">
        <v>97</v>
      </c>
      <c r="P120" s="349"/>
      <c r="Q120" s="349"/>
      <c r="R120" s="349"/>
      <c r="S120" s="349"/>
      <c r="T120" s="349"/>
      <c r="U120" s="349"/>
      <c r="V120" s="349"/>
      <c r="W120" s="350"/>
      <c r="X120" s="349" t="s">
        <v>98</v>
      </c>
      <c r="Y120" s="349"/>
      <c r="Z120" s="349"/>
      <c r="AA120" s="349"/>
      <c r="AB120" s="349"/>
      <c r="AC120" s="349"/>
      <c r="AD120" s="349"/>
      <c r="AE120" s="349"/>
      <c r="AF120" s="349"/>
      <c r="AG120" s="350"/>
      <c r="AH120" s="349" t="s">
        <v>99</v>
      </c>
      <c r="AI120" s="349"/>
      <c r="AJ120" s="349"/>
      <c r="AK120" s="349"/>
      <c r="AL120" s="349"/>
      <c r="AM120" s="349"/>
      <c r="AN120" s="349"/>
      <c r="AO120" s="349"/>
      <c r="AP120" s="350"/>
      <c r="AQ120" s="349" t="s">
        <v>100</v>
      </c>
      <c r="AR120" s="349"/>
      <c r="AS120" s="349"/>
      <c r="AT120" s="349"/>
      <c r="AU120" s="349"/>
      <c r="AV120" s="349"/>
      <c r="AW120" s="349"/>
      <c r="AX120" s="349"/>
      <c r="AY120" s="351"/>
    </row>
    <row r="121" spans="1:52" ht="17.25" hidden="1" customHeight="1" x14ac:dyDescent="0.2">
      <c r="A121" s="391"/>
      <c r="B121" s="392"/>
      <c r="C121" s="392"/>
      <c r="D121" s="392"/>
      <c r="E121" s="392"/>
      <c r="F121" s="392"/>
      <c r="G121" s="669" t="s">
        <v>142</v>
      </c>
      <c r="H121" s="670"/>
      <c r="I121" s="670"/>
      <c r="J121" s="670"/>
      <c r="K121" s="670"/>
      <c r="L121" s="671" t="s">
        <v>130</v>
      </c>
      <c r="M121" s="671"/>
      <c r="N121" s="671"/>
      <c r="O121" s="356"/>
      <c r="P121" s="357"/>
      <c r="Q121" s="357"/>
      <c r="R121" s="46" t="s">
        <v>137</v>
      </c>
      <c r="S121" s="360"/>
      <c r="T121" s="360"/>
      <c r="U121" s="360"/>
      <c r="V121" s="360"/>
      <c r="W121" s="361"/>
      <c r="X121" s="356"/>
      <c r="Y121" s="357"/>
      <c r="Z121" s="357"/>
      <c r="AA121" s="46" t="s">
        <v>137</v>
      </c>
      <c r="AB121" s="360"/>
      <c r="AC121" s="360"/>
      <c r="AD121" s="360"/>
      <c r="AE121" s="360"/>
      <c r="AF121" s="360"/>
      <c r="AG121" s="361"/>
      <c r="AH121" s="356"/>
      <c r="AI121" s="357"/>
      <c r="AJ121" s="357"/>
      <c r="AK121" s="46" t="s">
        <v>137</v>
      </c>
      <c r="AL121" s="360"/>
      <c r="AM121" s="360"/>
      <c r="AN121" s="360"/>
      <c r="AO121" s="360"/>
      <c r="AP121" s="361"/>
      <c r="AQ121" s="385"/>
      <c r="AR121" s="385"/>
      <c r="AS121" s="385"/>
      <c r="AT121" s="385"/>
      <c r="AU121" s="385"/>
      <c r="AV121" s="385"/>
      <c r="AW121" s="385"/>
      <c r="AX121" s="385"/>
      <c r="AY121" s="386"/>
    </row>
    <row r="122" spans="1:52" ht="17.25" hidden="1" customHeight="1" x14ac:dyDescent="0.2">
      <c r="A122" s="391"/>
      <c r="B122" s="392"/>
      <c r="C122" s="392"/>
      <c r="D122" s="392"/>
      <c r="E122" s="392"/>
      <c r="F122" s="392"/>
      <c r="G122" s="358"/>
      <c r="H122" s="359"/>
      <c r="I122" s="359"/>
      <c r="J122" s="359"/>
      <c r="K122" s="359"/>
      <c r="L122" s="376" t="s">
        <v>130</v>
      </c>
      <c r="M122" s="376"/>
      <c r="N122" s="376"/>
      <c r="O122" s="354"/>
      <c r="P122" s="354"/>
      <c r="Q122" s="355"/>
      <c r="R122" s="47" t="s">
        <v>137</v>
      </c>
      <c r="S122" s="352"/>
      <c r="T122" s="353"/>
      <c r="U122" s="353"/>
      <c r="V122" s="353"/>
      <c r="W122" s="353"/>
      <c r="X122" s="354"/>
      <c r="Y122" s="354"/>
      <c r="Z122" s="355"/>
      <c r="AA122" s="47" t="s">
        <v>137</v>
      </c>
      <c r="AB122" s="352"/>
      <c r="AC122" s="353"/>
      <c r="AD122" s="353"/>
      <c r="AE122" s="353"/>
      <c r="AF122" s="353"/>
      <c r="AG122" s="353"/>
      <c r="AH122" s="354"/>
      <c r="AI122" s="354"/>
      <c r="AJ122" s="355"/>
      <c r="AK122" s="47" t="s">
        <v>137</v>
      </c>
      <c r="AL122" s="352"/>
      <c r="AM122" s="353"/>
      <c r="AN122" s="353"/>
      <c r="AO122" s="353"/>
      <c r="AP122" s="353"/>
      <c r="AQ122" s="354"/>
      <c r="AR122" s="354"/>
      <c r="AS122" s="355"/>
      <c r="AT122" s="47" t="s">
        <v>137</v>
      </c>
      <c r="AU122" s="352"/>
      <c r="AV122" s="353"/>
      <c r="AW122" s="353"/>
      <c r="AX122" s="353"/>
      <c r="AY122" s="370"/>
    </row>
    <row r="123" spans="1:52" ht="17.25" hidden="1" customHeight="1" x14ac:dyDescent="0.2">
      <c r="A123" s="391"/>
      <c r="B123" s="392"/>
      <c r="C123" s="392"/>
      <c r="D123" s="392"/>
      <c r="E123" s="392"/>
      <c r="F123" s="392"/>
      <c r="G123" s="358" t="s">
        <v>143</v>
      </c>
      <c r="H123" s="359"/>
      <c r="I123" s="359"/>
      <c r="J123" s="359"/>
      <c r="K123" s="359"/>
      <c r="L123" s="371" t="s">
        <v>130</v>
      </c>
      <c r="M123" s="371"/>
      <c r="N123" s="371"/>
      <c r="O123" s="372"/>
      <c r="P123" s="372"/>
      <c r="Q123" s="373"/>
      <c r="R123" s="48" t="s">
        <v>137</v>
      </c>
      <c r="S123" s="374"/>
      <c r="T123" s="375"/>
      <c r="U123" s="375"/>
      <c r="V123" s="375"/>
      <c r="W123" s="375"/>
      <c r="X123" s="372"/>
      <c r="Y123" s="372"/>
      <c r="Z123" s="373"/>
      <c r="AA123" s="48" t="s">
        <v>137</v>
      </c>
      <c r="AB123" s="374"/>
      <c r="AC123" s="375"/>
      <c r="AD123" s="375"/>
      <c r="AE123" s="375"/>
      <c r="AF123" s="375"/>
      <c r="AG123" s="375"/>
      <c r="AH123" s="372"/>
      <c r="AI123" s="372"/>
      <c r="AJ123" s="373"/>
      <c r="AK123" s="48" t="s">
        <v>137</v>
      </c>
      <c r="AL123" s="374"/>
      <c r="AM123" s="375"/>
      <c r="AN123" s="375"/>
      <c r="AO123" s="375"/>
      <c r="AP123" s="375"/>
      <c r="AQ123" s="372"/>
      <c r="AR123" s="372"/>
      <c r="AS123" s="373"/>
      <c r="AT123" s="48" t="s">
        <v>137</v>
      </c>
      <c r="AU123" s="374"/>
      <c r="AV123" s="375"/>
      <c r="AW123" s="375"/>
      <c r="AX123" s="375"/>
      <c r="AY123" s="378"/>
    </row>
    <row r="124" spans="1:52" ht="17.25" hidden="1" customHeight="1" x14ac:dyDescent="0.2">
      <c r="A124" s="391"/>
      <c r="B124" s="392"/>
      <c r="C124" s="392"/>
      <c r="D124" s="392"/>
      <c r="E124" s="392"/>
      <c r="F124" s="392"/>
      <c r="G124" s="379" t="s">
        <v>144</v>
      </c>
      <c r="H124" s="380"/>
      <c r="I124" s="380"/>
      <c r="J124" s="380"/>
      <c r="K124" s="380"/>
      <c r="L124" s="371" t="s">
        <v>130</v>
      </c>
      <c r="M124" s="371"/>
      <c r="N124" s="371"/>
      <c r="O124" s="372"/>
      <c r="P124" s="372"/>
      <c r="Q124" s="373"/>
      <c r="R124" s="48" t="s">
        <v>137</v>
      </c>
      <c r="S124" s="374"/>
      <c r="T124" s="375"/>
      <c r="U124" s="375"/>
      <c r="V124" s="375"/>
      <c r="W124" s="375"/>
      <c r="X124" s="372"/>
      <c r="Y124" s="372"/>
      <c r="Z124" s="373"/>
      <c r="AA124" s="48" t="s">
        <v>137</v>
      </c>
      <c r="AB124" s="374"/>
      <c r="AC124" s="375"/>
      <c r="AD124" s="375"/>
      <c r="AE124" s="375"/>
      <c r="AF124" s="375"/>
      <c r="AG124" s="375"/>
      <c r="AH124" s="372"/>
      <c r="AI124" s="372"/>
      <c r="AJ124" s="373"/>
      <c r="AK124" s="48" t="s">
        <v>137</v>
      </c>
      <c r="AL124" s="374"/>
      <c r="AM124" s="375"/>
      <c r="AN124" s="375"/>
      <c r="AO124" s="375"/>
      <c r="AP124" s="375"/>
      <c r="AQ124" s="372"/>
      <c r="AR124" s="372"/>
      <c r="AS124" s="373"/>
      <c r="AT124" s="48" t="s">
        <v>137</v>
      </c>
      <c r="AU124" s="374"/>
      <c r="AV124" s="375"/>
      <c r="AW124" s="375"/>
      <c r="AX124" s="375"/>
      <c r="AY124" s="378"/>
    </row>
    <row r="125" spans="1:52" ht="23.25" hidden="1" customHeight="1" thickBot="1" x14ac:dyDescent="0.25">
      <c r="A125" s="394"/>
      <c r="B125" s="395"/>
      <c r="C125" s="395"/>
      <c r="D125" s="395"/>
      <c r="E125" s="395"/>
      <c r="F125" s="395"/>
      <c r="G125" s="439" t="s">
        <v>145</v>
      </c>
      <c r="H125" s="440"/>
      <c r="I125" s="440"/>
      <c r="J125" s="440"/>
      <c r="K125" s="440"/>
      <c r="L125" s="676" t="s">
        <v>130</v>
      </c>
      <c r="M125" s="676"/>
      <c r="N125" s="676"/>
      <c r="O125" s="367"/>
      <c r="P125" s="367"/>
      <c r="Q125" s="368"/>
      <c r="R125" s="49" t="s">
        <v>137</v>
      </c>
      <c r="S125" s="365"/>
      <c r="T125" s="366"/>
      <c r="U125" s="366"/>
      <c r="V125" s="366"/>
      <c r="W125" s="366"/>
      <c r="X125" s="367"/>
      <c r="Y125" s="367"/>
      <c r="Z125" s="368"/>
      <c r="AA125" s="49" t="s">
        <v>137</v>
      </c>
      <c r="AB125" s="365">
        <f>S125+AB121-AB123-AB124</f>
        <v>0</v>
      </c>
      <c r="AC125" s="366"/>
      <c r="AD125" s="366"/>
      <c r="AE125" s="366"/>
      <c r="AF125" s="366"/>
      <c r="AG125" s="366"/>
      <c r="AH125" s="367"/>
      <c r="AI125" s="367"/>
      <c r="AJ125" s="368"/>
      <c r="AK125" s="49" t="s">
        <v>137</v>
      </c>
      <c r="AL125" s="365">
        <f>AB125+AL121-AL123-AL124</f>
        <v>0</v>
      </c>
      <c r="AM125" s="366"/>
      <c r="AN125" s="366"/>
      <c r="AO125" s="366"/>
      <c r="AP125" s="366"/>
      <c r="AQ125" s="367"/>
      <c r="AR125" s="367"/>
      <c r="AS125" s="368"/>
      <c r="AT125" s="49" t="s">
        <v>137</v>
      </c>
      <c r="AU125" s="365">
        <f>AL125+AU122-AU123-AU124</f>
        <v>0</v>
      </c>
      <c r="AV125" s="366"/>
      <c r="AW125" s="366"/>
      <c r="AX125" s="366"/>
      <c r="AY125" s="369"/>
    </row>
    <row r="126" spans="1:52" ht="23.25" hidden="1" customHeight="1" thickBot="1" x14ac:dyDescent="0.25">
      <c r="A126" s="388" t="s">
        <v>146</v>
      </c>
      <c r="B126" s="389"/>
      <c r="C126" s="389"/>
      <c r="D126" s="389"/>
      <c r="E126" s="389"/>
      <c r="F126" s="389"/>
      <c r="G126" s="432" t="s">
        <v>135</v>
      </c>
      <c r="H126" s="433"/>
      <c r="I126" s="433"/>
      <c r="J126" s="433"/>
      <c r="K126" s="433"/>
      <c r="L126" s="434" t="s">
        <v>69</v>
      </c>
      <c r="M126" s="434"/>
      <c r="N126" s="434"/>
      <c r="O126" s="435" t="s">
        <v>97</v>
      </c>
      <c r="P126" s="349"/>
      <c r="Q126" s="349"/>
      <c r="R126" s="349"/>
      <c r="S126" s="349"/>
      <c r="T126" s="349"/>
      <c r="U126" s="349"/>
      <c r="V126" s="349"/>
      <c r="W126" s="350"/>
      <c r="X126" s="349" t="s">
        <v>98</v>
      </c>
      <c r="Y126" s="349"/>
      <c r="Z126" s="349"/>
      <c r="AA126" s="349"/>
      <c r="AB126" s="349"/>
      <c r="AC126" s="349"/>
      <c r="AD126" s="349"/>
      <c r="AE126" s="349"/>
      <c r="AF126" s="349"/>
      <c r="AG126" s="350"/>
      <c r="AH126" s="349" t="s">
        <v>99</v>
      </c>
      <c r="AI126" s="349"/>
      <c r="AJ126" s="349"/>
      <c r="AK126" s="349"/>
      <c r="AL126" s="349"/>
      <c r="AM126" s="349"/>
      <c r="AN126" s="349"/>
      <c r="AO126" s="349"/>
      <c r="AP126" s="350"/>
      <c r="AQ126" s="349" t="s">
        <v>100</v>
      </c>
      <c r="AR126" s="349"/>
      <c r="AS126" s="349"/>
      <c r="AT126" s="349"/>
      <c r="AU126" s="349"/>
      <c r="AV126" s="349"/>
      <c r="AW126" s="349"/>
      <c r="AX126" s="349"/>
      <c r="AY126" s="351"/>
    </row>
    <row r="127" spans="1:52" ht="23.25" hidden="1" customHeight="1" x14ac:dyDescent="0.2">
      <c r="A127" s="391"/>
      <c r="B127" s="392"/>
      <c r="C127" s="392"/>
      <c r="D127" s="392"/>
      <c r="E127" s="392"/>
      <c r="F127" s="392"/>
      <c r="G127" s="669" t="s">
        <v>147</v>
      </c>
      <c r="H127" s="670"/>
      <c r="I127" s="670"/>
      <c r="J127" s="670"/>
      <c r="K127" s="670"/>
      <c r="L127" s="675" t="s">
        <v>130</v>
      </c>
      <c r="M127" s="675"/>
      <c r="N127" s="675"/>
      <c r="O127" s="356"/>
      <c r="P127" s="357"/>
      <c r="Q127" s="357"/>
      <c r="R127" s="46" t="s">
        <v>137</v>
      </c>
      <c r="S127" s="360"/>
      <c r="T127" s="360"/>
      <c r="U127" s="360"/>
      <c r="V127" s="360"/>
      <c r="W127" s="361"/>
      <c r="X127" s="356"/>
      <c r="Y127" s="357"/>
      <c r="Z127" s="357"/>
      <c r="AA127" s="46" t="s">
        <v>137</v>
      </c>
      <c r="AB127" s="360"/>
      <c r="AC127" s="360"/>
      <c r="AD127" s="360"/>
      <c r="AE127" s="360"/>
      <c r="AF127" s="360"/>
      <c r="AG127" s="361"/>
      <c r="AH127" s="356"/>
      <c r="AI127" s="357"/>
      <c r="AJ127" s="357"/>
      <c r="AK127" s="46" t="s">
        <v>137</v>
      </c>
      <c r="AL127" s="360"/>
      <c r="AM127" s="360"/>
      <c r="AN127" s="360"/>
      <c r="AO127" s="360"/>
      <c r="AP127" s="361"/>
      <c r="AQ127" s="385"/>
      <c r="AR127" s="385"/>
      <c r="AS127" s="385"/>
      <c r="AT127" s="385"/>
      <c r="AU127" s="385"/>
      <c r="AV127" s="385"/>
      <c r="AW127" s="385"/>
      <c r="AX127" s="385"/>
      <c r="AY127" s="386"/>
    </row>
    <row r="128" spans="1:52" ht="23.25" hidden="1" customHeight="1" x14ac:dyDescent="0.2">
      <c r="A128" s="391"/>
      <c r="B128" s="392"/>
      <c r="C128" s="392"/>
      <c r="D128" s="392"/>
      <c r="E128" s="392"/>
      <c r="F128" s="392"/>
      <c r="G128" s="358"/>
      <c r="H128" s="359"/>
      <c r="I128" s="359"/>
      <c r="J128" s="359"/>
      <c r="K128" s="359"/>
      <c r="L128" s="387" t="s">
        <v>130</v>
      </c>
      <c r="M128" s="387"/>
      <c r="N128" s="387"/>
      <c r="O128" s="354"/>
      <c r="P128" s="354"/>
      <c r="Q128" s="355"/>
      <c r="R128" s="47" t="s">
        <v>137</v>
      </c>
      <c r="S128" s="352"/>
      <c r="T128" s="353"/>
      <c r="U128" s="353"/>
      <c r="V128" s="353"/>
      <c r="W128" s="353"/>
      <c r="X128" s="354"/>
      <c r="Y128" s="354"/>
      <c r="Z128" s="355"/>
      <c r="AA128" s="47" t="s">
        <v>137</v>
      </c>
      <c r="AB128" s="352"/>
      <c r="AC128" s="353"/>
      <c r="AD128" s="353"/>
      <c r="AE128" s="353"/>
      <c r="AF128" s="353"/>
      <c r="AG128" s="353"/>
      <c r="AH128" s="354"/>
      <c r="AI128" s="354"/>
      <c r="AJ128" s="355"/>
      <c r="AK128" s="47" t="s">
        <v>137</v>
      </c>
      <c r="AL128" s="352"/>
      <c r="AM128" s="353"/>
      <c r="AN128" s="353"/>
      <c r="AO128" s="353"/>
      <c r="AP128" s="353"/>
      <c r="AQ128" s="354"/>
      <c r="AR128" s="354"/>
      <c r="AS128" s="355"/>
      <c r="AT128" s="47" t="s">
        <v>137</v>
      </c>
      <c r="AU128" s="352"/>
      <c r="AV128" s="353"/>
      <c r="AW128" s="353"/>
      <c r="AX128" s="353"/>
      <c r="AY128" s="370"/>
    </row>
    <row r="129" spans="1:51" ht="23.25" hidden="1" customHeight="1" x14ac:dyDescent="0.2">
      <c r="A129" s="391"/>
      <c r="B129" s="392"/>
      <c r="C129" s="392"/>
      <c r="D129" s="392"/>
      <c r="E129" s="392"/>
      <c r="F129" s="392"/>
      <c r="G129" s="358" t="s">
        <v>148</v>
      </c>
      <c r="H129" s="359"/>
      <c r="I129" s="359"/>
      <c r="J129" s="359"/>
      <c r="K129" s="359"/>
      <c r="L129" s="381" t="s">
        <v>130</v>
      </c>
      <c r="M129" s="381"/>
      <c r="N129" s="381"/>
      <c r="O129" s="372"/>
      <c r="P129" s="372"/>
      <c r="Q129" s="373"/>
      <c r="R129" s="48" t="s">
        <v>137</v>
      </c>
      <c r="S129" s="374"/>
      <c r="T129" s="375"/>
      <c r="U129" s="375"/>
      <c r="V129" s="375"/>
      <c r="W129" s="375"/>
      <c r="X129" s="372"/>
      <c r="Y129" s="372"/>
      <c r="Z129" s="373"/>
      <c r="AA129" s="48" t="s">
        <v>137</v>
      </c>
      <c r="AB129" s="374"/>
      <c r="AC129" s="375"/>
      <c r="AD129" s="375"/>
      <c r="AE129" s="375"/>
      <c r="AF129" s="375"/>
      <c r="AG129" s="375"/>
      <c r="AH129" s="372"/>
      <c r="AI129" s="372"/>
      <c r="AJ129" s="373"/>
      <c r="AK129" s="48" t="s">
        <v>137</v>
      </c>
      <c r="AL129" s="374"/>
      <c r="AM129" s="375"/>
      <c r="AN129" s="375"/>
      <c r="AO129" s="375"/>
      <c r="AP129" s="375"/>
      <c r="AQ129" s="372"/>
      <c r="AR129" s="372"/>
      <c r="AS129" s="373"/>
      <c r="AT129" s="48" t="s">
        <v>137</v>
      </c>
      <c r="AU129" s="374"/>
      <c r="AV129" s="375"/>
      <c r="AW129" s="375"/>
      <c r="AX129" s="375"/>
      <c r="AY129" s="378"/>
    </row>
    <row r="130" spans="1:51" ht="23.25" hidden="1" customHeight="1" x14ac:dyDescent="0.2">
      <c r="A130" s="391"/>
      <c r="B130" s="392"/>
      <c r="C130" s="392"/>
      <c r="D130" s="392"/>
      <c r="E130" s="392"/>
      <c r="F130" s="392"/>
      <c r="G130" s="379" t="s">
        <v>149</v>
      </c>
      <c r="H130" s="380"/>
      <c r="I130" s="380"/>
      <c r="J130" s="380"/>
      <c r="K130" s="380"/>
      <c r="L130" s="381" t="s">
        <v>130</v>
      </c>
      <c r="M130" s="381"/>
      <c r="N130" s="381"/>
      <c r="O130" s="372"/>
      <c r="P130" s="372"/>
      <c r="Q130" s="373"/>
      <c r="R130" s="48" t="s">
        <v>137</v>
      </c>
      <c r="S130" s="374"/>
      <c r="T130" s="375"/>
      <c r="U130" s="375"/>
      <c r="V130" s="375"/>
      <c r="W130" s="375"/>
      <c r="X130" s="372"/>
      <c r="Y130" s="372"/>
      <c r="Z130" s="373"/>
      <c r="AA130" s="48" t="s">
        <v>137</v>
      </c>
      <c r="AB130" s="374"/>
      <c r="AC130" s="375"/>
      <c r="AD130" s="375"/>
      <c r="AE130" s="375"/>
      <c r="AF130" s="375"/>
      <c r="AG130" s="375"/>
      <c r="AH130" s="372"/>
      <c r="AI130" s="372"/>
      <c r="AJ130" s="373"/>
      <c r="AK130" s="48" t="s">
        <v>137</v>
      </c>
      <c r="AL130" s="374"/>
      <c r="AM130" s="375"/>
      <c r="AN130" s="375"/>
      <c r="AO130" s="375"/>
      <c r="AP130" s="375"/>
      <c r="AQ130" s="372"/>
      <c r="AR130" s="372"/>
      <c r="AS130" s="373"/>
      <c r="AT130" s="48" t="s">
        <v>137</v>
      </c>
      <c r="AU130" s="374"/>
      <c r="AV130" s="375"/>
      <c r="AW130" s="375"/>
      <c r="AX130" s="375"/>
      <c r="AY130" s="378"/>
    </row>
    <row r="131" spans="1:51" ht="23.25" hidden="1" customHeight="1" thickBot="1" x14ac:dyDescent="0.25">
      <c r="A131" s="394"/>
      <c r="B131" s="395"/>
      <c r="C131" s="395"/>
      <c r="D131" s="395"/>
      <c r="E131" s="395"/>
      <c r="F131" s="395"/>
      <c r="G131" s="439" t="s">
        <v>150</v>
      </c>
      <c r="H131" s="440"/>
      <c r="I131" s="440"/>
      <c r="J131" s="440"/>
      <c r="K131" s="440"/>
      <c r="L131" s="377" t="s">
        <v>130</v>
      </c>
      <c r="M131" s="377"/>
      <c r="N131" s="377"/>
      <c r="O131" s="367"/>
      <c r="P131" s="367"/>
      <c r="Q131" s="368"/>
      <c r="R131" s="49" t="s">
        <v>137</v>
      </c>
      <c r="S131" s="365"/>
      <c r="T131" s="366"/>
      <c r="U131" s="366"/>
      <c r="V131" s="366"/>
      <c r="W131" s="366"/>
      <c r="X131" s="367"/>
      <c r="Y131" s="367"/>
      <c r="Z131" s="368"/>
      <c r="AA131" s="49" t="s">
        <v>137</v>
      </c>
      <c r="AB131" s="365">
        <f>S131+AB127-AB129-AB130</f>
        <v>0</v>
      </c>
      <c r="AC131" s="366"/>
      <c r="AD131" s="366"/>
      <c r="AE131" s="366"/>
      <c r="AF131" s="366"/>
      <c r="AG131" s="366"/>
      <c r="AH131" s="367"/>
      <c r="AI131" s="367"/>
      <c r="AJ131" s="368"/>
      <c r="AK131" s="49" t="s">
        <v>137</v>
      </c>
      <c r="AL131" s="365">
        <f>AB131+AL127-AL129-AL130</f>
        <v>0</v>
      </c>
      <c r="AM131" s="366"/>
      <c r="AN131" s="366"/>
      <c r="AO131" s="366"/>
      <c r="AP131" s="366"/>
      <c r="AQ131" s="367"/>
      <c r="AR131" s="367"/>
      <c r="AS131" s="368"/>
      <c r="AT131" s="49" t="s">
        <v>137</v>
      </c>
      <c r="AU131" s="365">
        <f>AL131+AU128-AU129-AU130</f>
        <v>0</v>
      </c>
      <c r="AV131" s="366"/>
      <c r="AW131" s="366"/>
      <c r="AX131" s="366"/>
      <c r="AY131" s="369"/>
    </row>
    <row r="132" spans="1:51" ht="25.5" customHeight="1" x14ac:dyDescent="0.2">
      <c r="A132" s="388" t="s">
        <v>151</v>
      </c>
      <c r="B132" s="389"/>
      <c r="C132" s="389"/>
      <c r="D132" s="389"/>
      <c r="E132" s="389"/>
      <c r="F132" s="390"/>
      <c r="G132" s="282" t="s">
        <v>152</v>
      </c>
      <c r="H132" s="283"/>
      <c r="I132" s="283"/>
      <c r="J132" s="283"/>
      <c r="K132" s="283"/>
      <c r="L132" s="283"/>
      <c r="M132" s="283"/>
      <c r="N132" s="283"/>
      <c r="O132" s="283"/>
      <c r="P132" s="283"/>
      <c r="Q132" s="284"/>
      <c r="R132" s="285">
        <v>9473</v>
      </c>
      <c r="S132" s="286"/>
      <c r="T132" s="286"/>
      <c r="U132" s="286"/>
      <c r="V132" s="286"/>
      <c r="W132" s="286"/>
      <c r="X132" s="286"/>
      <c r="Y132" s="286"/>
      <c r="Z132" s="286"/>
      <c r="AA132" s="286"/>
      <c r="AB132" s="287"/>
      <c r="AC132" s="288" t="s">
        <v>153</v>
      </c>
      <c r="AD132" s="289"/>
      <c r="AE132" s="289"/>
      <c r="AF132" s="289"/>
      <c r="AG132" s="289"/>
      <c r="AH132" s="289"/>
      <c r="AI132" s="289"/>
      <c r="AJ132" s="289"/>
      <c r="AK132" s="289"/>
      <c r="AL132" s="289"/>
      <c r="AM132" s="290"/>
      <c r="AN132" s="1025">
        <f>X94</f>
        <v>11410.628054000001</v>
      </c>
      <c r="AO132" s="1026"/>
      <c r="AP132" s="1026"/>
      <c r="AQ132" s="1026"/>
      <c r="AR132" s="1026"/>
      <c r="AS132" s="1026"/>
      <c r="AT132" s="1026"/>
      <c r="AU132" s="1026"/>
      <c r="AV132" s="1026"/>
      <c r="AW132" s="1026"/>
      <c r="AX132" s="1026"/>
      <c r="AY132" s="1027"/>
    </row>
    <row r="133" spans="1:51" ht="25.5" customHeight="1" x14ac:dyDescent="0.2">
      <c r="A133" s="391"/>
      <c r="B133" s="392"/>
      <c r="C133" s="392"/>
      <c r="D133" s="392"/>
      <c r="E133" s="392"/>
      <c r="F133" s="393"/>
      <c r="G133" s="292" t="s">
        <v>154</v>
      </c>
      <c r="H133" s="293"/>
      <c r="I133" s="293"/>
      <c r="J133" s="293"/>
      <c r="K133" s="293"/>
      <c r="L133" s="293"/>
      <c r="M133" s="293"/>
      <c r="N133" s="293"/>
      <c r="O133" s="293"/>
      <c r="P133" s="293"/>
      <c r="Q133" s="294"/>
      <c r="R133" s="1028">
        <f>R132-AN132</f>
        <v>-1937.6280540000007</v>
      </c>
      <c r="S133" s="1029"/>
      <c r="T133" s="1029"/>
      <c r="U133" s="1029"/>
      <c r="V133" s="1029"/>
      <c r="W133" s="1029"/>
      <c r="X133" s="1029"/>
      <c r="Y133" s="1029"/>
      <c r="Z133" s="1029"/>
      <c r="AA133" s="1029"/>
      <c r="AB133" s="1030"/>
      <c r="AC133" s="298" t="s">
        <v>155</v>
      </c>
      <c r="AD133" s="299"/>
      <c r="AE133" s="299"/>
      <c r="AF133" s="299"/>
      <c r="AG133" s="299"/>
      <c r="AH133" s="299"/>
      <c r="AI133" s="299"/>
      <c r="AJ133" s="299"/>
      <c r="AK133" s="299"/>
      <c r="AL133" s="299"/>
      <c r="AM133" s="300"/>
      <c r="AN133" s="301">
        <f>R133/R132</f>
        <v>-0.20454217819064718</v>
      </c>
      <c r="AO133" s="302"/>
      <c r="AP133" s="302"/>
      <c r="AQ133" s="302"/>
      <c r="AR133" s="302"/>
      <c r="AS133" s="302"/>
      <c r="AT133" s="302"/>
      <c r="AU133" s="302"/>
      <c r="AV133" s="302"/>
      <c r="AW133" s="302"/>
      <c r="AX133" s="302"/>
      <c r="AY133" s="303"/>
    </row>
    <row r="134" spans="1:51" x14ac:dyDescent="0.2">
      <c r="A134" s="391"/>
      <c r="B134" s="392"/>
      <c r="C134" s="392"/>
      <c r="D134" s="392"/>
      <c r="E134" s="392"/>
      <c r="F134" s="393"/>
      <c r="G134" s="304" t="s">
        <v>156</v>
      </c>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5"/>
      <c r="AY134" s="306"/>
    </row>
    <row r="135" spans="1:51" ht="29.4" customHeight="1" thickBot="1" x14ac:dyDescent="0.25">
      <c r="A135" s="391"/>
      <c r="B135" s="392"/>
      <c r="C135" s="392"/>
      <c r="D135" s="392"/>
      <c r="E135" s="392"/>
      <c r="F135" s="393"/>
      <c r="G135" s="436" t="s">
        <v>39</v>
      </c>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437"/>
      <c r="AD135" s="437"/>
      <c r="AE135" s="437"/>
      <c r="AF135" s="437"/>
      <c r="AG135" s="437"/>
      <c r="AH135" s="437"/>
      <c r="AI135" s="437"/>
      <c r="AJ135" s="437"/>
      <c r="AK135" s="437"/>
      <c r="AL135" s="437"/>
      <c r="AM135" s="437"/>
      <c r="AN135" s="437"/>
      <c r="AO135" s="437"/>
      <c r="AP135" s="437"/>
      <c r="AQ135" s="437"/>
      <c r="AR135" s="437"/>
      <c r="AS135" s="437"/>
      <c r="AT135" s="437"/>
      <c r="AU135" s="437"/>
      <c r="AV135" s="437"/>
      <c r="AW135" s="437"/>
      <c r="AX135" s="437"/>
      <c r="AY135" s="438"/>
    </row>
    <row r="136" spans="1:51" ht="25.5" customHeight="1" x14ac:dyDescent="0.2">
      <c r="A136" s="391"/>
      <c r="B136" s="392"/>
      <c r="C136" s="392"/>
      <c r="D136" s="392"/>
      <c r="E136" s="392"/>
      <c r="F136" s="393"/>
      <c r="G136" s="282" t="s">
        <v>157</v>
      </c>
      <c r="H136" s="283"/>
      <c r="I136" s="283"/>
      <c r="J136" s="283"/>
      <c r="K136" s="283"/>
      <c r="L136" s="283"/>
      <c r="M136" s="283"/>
      <c r="N136" s="283"/>
      <c r="O136" s="283"/>
      <c r="P136" s="283"/>
      <c r="Q136" s="284"/>
      <c r="R136" s="285">
        <v>8746.1039999999994</v>
      </c>
      <c r="S136" s="286"/>
      <c r="T136" s="286"/>
      <c r="U136" s="286"/>
      <c r="V136" s="286"/>
      <c r="W136" s="286"/>
      <c r="X136" s="286"/>
      <c r="Y136" s="286"/>
      <c r="Z136" s="286"/>
      <c r="AA136" s="286"/>
      <c r="AB136" s="287"/>
      <c r="AC136" s="288" t="s">
        <v>158</v>
      </c>
      <c r="AD136" s="289"/>
      <c r="AE136" s="289"/>
      <c r="AF136" s="289"/>
      <c r="AG136" s="289"/>
      <c r="AH136" s="289"/>
      <c r="AI136" s="289"/>
      <c r="AJ136" s="289"/>
      <c r="AK136" s="289"/>
      <c r="AL136" s="289"/>
      <c r="AM136" s="290"/>
      <c r="AN136" s="285">
        <f>AH94</f>
        <v>12055.582490000001</v>
      </c>
      <c r="AO136" s="286"/>
      <c r="AP136" s="286"/>
      <c r="AQ136" s="286"/>
      <c r="AR136" s="286"/>
      <c r="AS136" s="286"/>
      <c r="AT136" s="286"/>
      <c r="AU136" s="286"/>
      <c r="AV136" s="286"/>
      <c r="AW136" s="286"/>
      <c r="AX136" s="286"/>
      <c r="AY136" s="291"/>
    </row>
    <row r="137" spans="1:51" ht="25.5" customHeight="1" x14ac:dyDescent="0.2">
      <c r="A137" s="391"/>
      <c r="B137" s="392"/>
      <c r="C137" s="392"/>
      <c r="D137" s="392"/>
      <c r="E137" s="392"/>
      <c r="F137" s="393"/>
      <c r="G137" s="292" t="s">
        <v>154</v>
      </c>
      <c r="H137" s="293"/>
      <c r="I137" s="293"/>
      <c r="J137" s="293"/>
      <c r="K137" s="293"/>
      <c r="L137" s="293"/>
      <c r="M137" s="293"/>
      <c r="N137" s="293"/>
      <c r="O137" s="293"/>
      <c r="P137" s="293"/>
      <c r="Q137" s="294"/>
      <c r="R137" s="295">
        <f>R136-AN136</f>
        <v>-3309.4784900000013</v>
      </c>
      <c r="S137" s="296"/>
      <c r="T137" s="296"/>
      <c r="U137" s="296"/>
      <c r="V137" s="296"/>
      <c r="W137" s="296"/>
      <c r="X137" s="296"/>
      <c r="Y137" s="296"/>
      <c r="Z137" s="296"/>
      <c r="AA137" s="296"/>
      <c r="AB137" s="297"/>
      <c r="AC137" s="298" t="s">
        <v>155</v>
      </c>
      <c r="AD137" s="299"/>
      <c r="AE137" s="299"/>
      <c r="AF137" s="299"/>
      <c r="AG137" s="299"/>
      <c r="AH137" s="299"/>
      <c r="AI137" s="299"/>
      <c r="AJ137" s="299"/>
      <c r="AK137" s="299"/>
      <c r="AL137" s="299"/>
      <c r="AM137" s="300"/>
      <c r="AN137" s="301">
        <f>R137/R136</f>
        <v>-0.37839459603956249</v>
      </c>
      <c r="AO137" s="302"/>
      <c r="AP137" s="302"/>
      <c r="AQ137" s="302"/>
      <c r="AR137" s="302"/>
      <c r="AS137" s="302"/>
      <c r="AT137" s="302"/>
      <c r="AU137" s="302"/>
      <c r="AV137" s="302"/>
      <c r="AW137" s="302"/>
      <c r="AX137" s="302"/>
      <c r="AY137" s="303"/>
    </row>
    <row r="138" spans="1:51" x14ac:dyDescent="0.2">
      <c r="A138" s="391"/>
      <c r="B138" s="392"/>
      <c r="C138" s="392"/>
      <c r="D138" s="392"/>
      <c r="E138" s="392"/>
      <c r="F138" s="393"/>
      <c r="G138" s="304" t="s">
        <v>156</v>
      </c>
      <c r="H138" s="305"/>
      <c r="I138" s="305"/>
      <c r="J138" s="305"/>
      <c r="K138" s="305"/>
      <c r="L138" s="305"/>
      <c r="M138" s="305"/>
      <c r="N138" s="305"/>
      <c r="O138" s="305"/>
      <c r="P138" s="305"/>
      <c r="Q138" s="305"/>
      <c r="R138" s="305"/>
      <c r="S138" s="305"/>
      <c r="T138" s="305"/>
      <c r="U138" s="305"/>
      <c r="V138" s="305"/>
      <c r="W138" s="305"/>
      <c r="X138" s="305"/>
      <c r="Y138" s="305"/>
      <c r="Z138" s="305"/>
      <c r="AA138" s="305"/>
      <c r="AB138" s="305"/>
      <c r="AC138" s="305"/>
      <c r="AD138" s="305"/>
      <c r="AE138" s="305"/>
      <c r="AF138" s="305"/>
      <c r="AG138" s="305"/>
      <c r="AH138" s="305"/>
      <c r="AI138" s="305"/>
      <c r="AJ138" s="305"/>
      <c r="AK138" s="305"/>
      <c r="AL138" s="305"/>
      <c r="AM138" s="305"/>
      <c r="AN138" s="305"/>
      <c r="AO138" s="305"/>
      <c r="AP138" s="305"/>
      <c r="AQ138" s="305"/>
      <c r="AR138" s="305"/>
      <c r="AS138" s="305"/>
      <c r="AT138" s="305"/>
      <c r="AU138" s="305"/>
      <c r="AV138" s="305"/>
      <c r="AW138" s="305"/>
      <c r="AX138" s="305"/>
      <c r="AY138" s="306"/>
    </row>
    <row r="139" spans="1:51" ht="28.2" customHeight="1" thickBot="1" x14ac:dyDescent="0.25">
      <c r="A139" s="394"/>
      <c r="B139" s="395"/>
      <c r="C139" s="395"/>
      <c r="D139" s="395"/>
      <c r="E139" s="395"/>
      <c r="F139" s="396"/>
      <c r="G139" s="436" t="s">
        <v>39</v>
      </c>
      <c r="H139" s="437"/>
      <c r="I139" s="437"/>
      <c r="J139" s="437"/>
      <c r="K139" s="437"/>
      <c r="L139" s="437"/>
      <c r="M139" s="437"/>
      <c r="N139" s="437"/>
      <c r="O139" s="437"/>
      <c r="P139" s="437"/>
      <c r="Q139" s="437"/>
      <c r="R139" s="437"/>
      <c r="S139" s="437"/>
      <c r="T139" s="437"/>
      <c r="U139" s="437"/>
      <c r="V139" s="437"/>
      <c r="W139" s="437"/>
      <c r="X139" s="437"/>
      <c r="Y139" s="437"/>
      <c r="Z139" s="437"/>
      <c r="AA139" s="437"/>
      <c r="AB139" s="437"/>
      <c r="AC139" s="437"/>
      <c r="AD139" s="437"/>
      <c r="AE139" s="437"/>
      <c r="AF139" s="437"/>
      <c r="AG139" s="437"/>
      <c r="AH139" s="437"/>
      <c r="AI139" s="437"/>
      <c r="AJ139" s="437"/>
      <c r="AK139" s="437"/>
      <c r="AL139" s="437"/>
      <c r="AM139" s="437"/>
      <c r="AN139" s="437"/>
      <c r="AO139" s="437"/>
      <c r="AP139" s="437"/>
      <c r="AQ139" s="437"/>
      <c r="AR139" s="437"/>
      <c r="AS139" s="437"/>
      <c r="AT139" s="437"/>
      <c r="AU139" s="437"/>
      <c r="AV139" s="437"/>
      <c r="AW139" s="437"/>
      <c r="AX139" s="437"/>
      <c r="AY139" s="438"/>
    </row>
    <row r="140" spans="1:51" ht="102.6" customHeight="1" x14ac:dyDescent="0.2">
      <c r="A140" s="1119" t="s">
        <v>159</v>
      </c>
      <c r="B140" s="1120"/>
      <c r="C140" s="1120"/>
      <c r="D140" s="1120"/>
      <c r="E140" s="1120"/>
      <c r="F140" s="1121"/>
      <c r="G140" s="1128" t="s">
        <v>381</v>
      </c>
      <c r="H140" s="1128"/>
      <c r="I140" s="1128"/>
      <c r="J140" s="1128"/>
      <c r="K140" s="1128"/>
      <c r="L140" s="1128"/>
      <c r="M140" s="1128"/>
      <c r="N140" s="1128"/>
      <c r="O140" s="968" t="s">
        <v>160</v>
      </c>
      <c r="P140" s="968"/>
      <c r="Q140" s="968"/>
      <c r="R140" s="970" t="s">
        <v>161</v>
      </c>
      <c r="S140" s="970"/>
      <c r="T140" s="970"/>
      <c r="U140" s="1131" t="s">
        <v>421</v>
      </c>
      <c r="V140" s="1131"/>
      <c r="W140" s="1131"/>
      <c r="X140" s="1131"/>
      <c r="Y140" s="1131"/>
      <c r="Z140" s="1131"/>
      <c r="AA140" s="1131"/>
      <c r="AB140" s="1131"/>
      <c r="AC140" s="1131"/>
      <c r="AD140" s="1131"/>
      <c r="AE140" s="1131"/>
      <c r="AF140" s="1131"/>
      <c r="AG140" s="1131"/>
      <c r="AH140" s="1131"/>
      <c r="AI140" s="1131"/>
      <c r="AJ140" s="1131"/>
      <c r="AK140" s="1131"/>
      <c r="AL140" s="1131"/>
      <c r="AM140" s="1131"/>
      <c r="AN140" s="1131"/>
      <c r="AO140" s="1131"/>
      <c r="AP140" s="1131"/>
      <c r="AQ140" s="1131"/>
      <c r="AR140" s="1131"/>
      <c r="AS140" s="1131"/>
      <c r="AT140" s="1131"/>
      <c r="AU140" s="1131"/>
      <c r="AV140" s="1131"/>
      <c r="AW140" s="1131"/>
      <c r="AX140" s="1131"/>
      <c r="AY140" s="1132"/>
    </row>
    <row r="141" spans="1:51" ht="48" customHeight="1" x14ac:dyDescent="0.2">
      <c r="A141" s="1122"/>
      <c r="B141" s="1123"/>
      <c r="C141" s="1123"/>
      <c r="D141" s="1123"/>
      <c r="E141" s="1123"/>
      <c r="F141" s="1124"/>
      <c r="G141" s="1129"/>
      <c r="H141" s="1129"/>
      <c r="I141" s="1129"/>
      <c r="J141" s="1129"/>
      <c r="K141" s="1129"/>
      <c r="L141" s="1129"/>
      <c r="M141" s="1129"/>
      <c r="N141" s="1129"/>
      <c r="O141" s="969"/>
      <c r="P141" s="969"/>
      <c r="Q141" s="969"/>
      <c r="R141" s="971" t="s">
        <v>162</v>
      </c>
      <c r="S141" s="971"/>
      <c r="T141" s="971"/>
      <c r="U141" s="972" t="s">
        <v>324</v>
      </c>
      <c r="V141" s="973"/>
      <c r="W141" s="973"/>
      <c r="X141" s="973"/>
      <c r="Y141" s="973"/>
      <c r="Z141" s="973"/>
      <c r="AA141" s="973"/>
      <c r="AB141" s="973"/>
      <c r="AC141" s="973"/>
      <c r="AD141" s="973"/>
      <c r="AE141" s="973"/>
      <c r="AF141" s="973"/>
      <c r="AG141" s="973"/>
      <c r="AH141" s="973"/>
      <c r="AI141" s="973"/>
      <c r="AJ141" s="973"/>
      <c r="AK141" s="973"/>
      <c r="AL141" s="973"/>
      <c r="AM141" s="973"/>
      <c r="AN141" s="973"/>
      <c r="AO141" s="973"/>
      <c r="AP141" s="973"/>
      <c r="AQ141" s="973"/>
      <c r="AR141" s="973"/>
      <c r="AS141" s="973"/>
      <c r="AT141" s="973"/>
      <c r="AU141" s="973"/>
      <c r="AV141" s="973"/>
      <c r="AW141" s="973"/>
      <c r="AX141" s="973"/>
      <c r="AY141" s="974"/>
    </row>
    <row r="142" spans="1:51" ht="36" customHeight="1" x14ac:dyDescent="0.2">
      <c r="A142" s="1122"/>
      <c r="B142" s="1123"/>
      <c r="C142" s="1123"/>
      <c r="D142" s="1123"/>
      <c r="E142" s="1123"/>
      <c r="F142" s="1124"/>
      <c r="G142" s="1129"/>
      <c r="H142" s="1129"/>
      <c r="I142" s="1129"/>
      <c r="J142" s="1129"/>
      <c r="K142" s="1129"/>
      <c r="L142" s="1129"/>
      <c r="M142" s="1129"/>
      <c r="N142" s="1129"/>
      <c r="O142" s="969" t="s">
        <v>163</v>
      </c>
      <c r="P142" s="969"/>
      <c r="Q142" s="969"/>
      <c r="R142" s="969"/>
      <c r="S142" s="969"/>
      <c r="T142" s="969"/>
      <c r="U142" s="976" t="s">
        <v>161</v>
      </c>
      <c r="V142" s="976"/>
      <c r="W142" s="976"/>
      <c r="X142" s="977" t="s">
        <v>423</v>
      </c>
      <c r="Y142" s="978"/>
      <c r="Z142" s="978"/>
      <c r="AA142" s="978"/>
      <c r="AB142" s="978"/>
      <c r="AC142" s="978"/>
      <c r="AD142" s="978"/>
      <c r="AE142" s="978"/>
      <c r="AF142" s="978"/>
      <c r="AG142" s="978"/>
      <c r="AH142" s="978"/>
      <c r="AI142" s="978"/>
      <c r="AJ142" s="978"/>
      <c r="AK142" s="978"/>
      <c r="AL142" s="978"/>
      <c r="AM142" s="978"/>
      <c r="AN142" s="978"/>
      <c r="AO142" s="978"/>
      <c r="AP142" s="978"/>
      <c r="AQ142" s="978"/>
      <c r="AR142" s="978"/>
      <c r="AS142" s="978"/>
      <c r="AT142" s="978"/>
      <c r="AU142" s="978"/>
      <c r="AV142" s="978"/>
      <c r="AW142" s="978"/>
      <c r="AX142" s="978"/>
      <c r="AY142" s="979"/>
    </row>
    <row r="143" spans="1:51" ht="74.25" customHeight="1" x14ac:dyDescent="0.2">
      <c r="A143" s="1122"/>
      <c r="B143" s="1123"/>
      <c r="C143" s="1123"/>
      <c r="D143" s="1123"/>
      <c r="E143" s="1123"/>
      <c r="F143" s="1124"/>
      <c r="G143" s="1129"/>
      <c r="H143" s="1129"/>
      <c r="I143" s="1129"/>
      <c r="J143" s="1129"/>
      <c r="K143" s="1129"/>
      <c r="L143" s="1129"/>
      <c r="M143" s="1129"/>
      <c r="N143" s="1129"/>
      <c r="O143" s="969"/>
      <c r="P143" s="969"/>
      <c r="Q143" s="969"/>
      <c r="R143" s="969"/>
      <c r="S143" s="969"/>
      <c r="T143" s="969"/>
      <c r="U143" s="980" t="s">
        <v>164</v>
      </c>
      <c r="V143" s="980"/>
      <c r="W143" s="980"/>
      <c r="X143" s="981" t="s">
        <v>380</v>
      </c>
      <c r="Y143" s="982"/>
      <c r="Z143" s="982"/>
      <c r="AA143" s="982"/>
      <c r="AB143" s="982"/>
      <c r="AC143" s="982"/>
      <c r="AD143" s="982"/>
      <c r="AE143" s="982"/>
      <c r="AF143" s="982"/>
      <c r="AG143" s="982"/>
      <c r="AH143" s="982"/>
      <c r="AI143" s="982"/>
      <c r="AJ143" s="982"/>
      <c r="AK143" s="982"/>
      <c r="AL143" s="982"/>
      <c r="AM143" s="982"/>
      <c r="AN143" s="982"/>
      <c r="AO143" s="982"/>
      <c r="AP143" s="982"/>
      <c r="AQ143" s="982"/>
      <c r="AR143" s="982"/>
      <c r="AS143" s="982"/>
      <c r="AT143" s="982"/>
      <c r="AU143" s="982"/>
      <c r="AV143" s="982"/>
      <c r="AW143" s="982"/>
      <c r="AX143" s="982"/>
      <c r="AY143" s="983"/>
    </row>
    <row r="144" spans="1:51" ht="224.4" customHeight="1" x14ac:dyDescent="0.2">
      <c r="A144" s="1122"/>
      <c r="B144" s="1123"/>
      <c r="C144" s="1123"/>
      <c r="D144" s="1123"/>
      <c r="E144" s="1123"/>
      <c r="F144" s="1124"/>
      <c r="G144" s="1129"/>
      <c r="H144" s="1129"/>
      <c r="I144" s="1129"/>
      <c r="J144" s="1129"/>
      <c r="K144" s="1129"/>
      <c r="L144" s="1129"/>
      <c r="M144" s="1129"/>
      <c r="N144" s="1129"/>
      <c r="O144" s="969"/>
      <c r="P144" s="969"/>
      <c r="Q144" s="969"/>
      <c r="R144" s="969"/>
      <c r="S144" s="969"/>
      <c r="T144" s="969"/>
      <c r="U144" s="980" t="s">
        <v>165</v>
      </c>
      <c r="V144" s="980"/>
      <c r="W144" s="980"/>
      <c r="X144" s="984" t="s">
        <v>422</v>
      </c>
      <c r="Y144" s="985"/>
      <c r="Z144" s="985"/>
      <c r="AA144" s="985"/>
      <c r="AB144" s="985"/>
      <c r="AC144" s="985"/>
      <c r="AD144" s="985"/>
      <c r="AE144" s="985"/>
      <c r="AF144" s="985"/>
      <c r="AG144" s="985"/>
      <c r="AH144" s="985"/>
      <c r="AI144" s="985"/>
      <c r="AJ144" s="985"/>
      <c r="AK144" s="985"/>
      <c r="AL144" s="985"/>
      <c r="AM144" s="985"/>
      <c r="AN144" s="985"/>
      <c r="AO144" s="985"/>
      <c r="AP144" s="985"/>
      <c r="AQ144" s="985"/>
      <c r="AR144" s="985"/>
      <c r="AS144" s="985"/>
      <c r="AT144" s="985"/>
      <c r="AU144" s="985"/>
      <c r="AV144" s="985"/>
      <c r="AW144" s="985"/>
      <c r="AX144" s="985"/>
      <c r="AY144" s="986"/>
    </row>
    <row r="145" spans="1:51" ht="74.25" customHeight="1" thickBot="1" x14ac:dyDescent="0.25">
      <c r="A145" s="1125"/>
      <c r="B145" s="1126"/>
      <c r="C145" s="1126"/>
      <c r="D145" s="1126"/>
      <c r="E145" s="1126"/>
      <c r="F145" s="1127"/>
      <c r="G145" s="1130"/>
      <c r="H145" s="1130"/>
      <c r="I145" s="1130"/>
      <c r="J145" s="1130"/>
      <c r="K145" s="1130"/>
      <c r="L145" s="1130"/>
      <c r="M145" s="1130"/>
      <c r="N145" s="1130"/>
      <c r="O145" s="975"/>
      <c r="P145" s="975"/>
      <c r="Q145" s="975"/>
      <c r="R145" s="975"/>
      <c r="S145" s="975"/>
      <c r="T145" s="975"/>
      <c r="U145" s="1031" t="s">
        <v>166</v>
      </c>
      <c r="V145" s="1031"/>
      <c r="W145" s="1031"/>
      <c r="X145" s="1032" t="s">
        <v>325</v>
      </c>
      <c r="Y145" s="1032"/>
      <c r="Z145" s="1032"/>
      <c r="AA145" s="1032"/>
      <c r="AB145" s="1032"/>
      <c r="AC145" s="1032"/>
      <c r="AD145" s="1032"/>
      <c r="AE145" s="1032"/>
      <c r="AF145" s="1032"/>
      <c r="AG145" s="1032"/>
      <c r="AH145" s="1032"/>
      <c r="AI145" s="1032"/>
      <c r="AJ145" s="1032"/>
      <c r="AK145" s="1032"/>
      <c r="AL145" s="1032"/>
      <c r="AM145" s="1032"/>
      <c r="AN145" s="1032"/>
      <c r="AO145" s="1032"/>
      <c r="AP145" s="1032"/>
      <c r="AQ145" s="1032"/>
      <c r="AR145" s="1032"/>
      <c r="AS145" s="1032"/>
      <c r="AT145" s="1032"/>
      <c r="AU145" s="1032"/>
      <c r="AV145" s="1032"/>
      <c r="AW145" s="1032"/>
      <c r="AX145" s="1032"/>
      <c r="AY145" s="1033"/>
    </row>
    <row r="146" spans="1:51" ht="36" customHeight="1" x14ac:dyDescent="0.2">
      <c r="A146" s="615" t="s">
        <v>167</v>
      </c>
      <c r="B146" s="616"/>
      <c r="C146" s="616"/>
      <c r="D146" s="616"/>
      <c r="E146" s="616"/>
      <c r="F146" s="617"/>
      <c r="G146" s="1136" t="s">
        <v>168</v>
      </c>
      <c r="H146" s="1137"/>
      <c r="I146" s="1137"/>
      <c r="J146" s="1137"/>
      <c r="K146" s="1137"/>
      <c r="L146" s="1137"/>
      <c r="M146" s="1137"/>
      <c r="N146" s="1137"/>
      <c r="O146" s="1137"/>
      <c r="P146" s="1137"/>
      <c r="Q146" s="1137"/>
      <c r="R146" s="1137"/>
      <c r="S146" s="1137"/>
      <c r="T146" s="1138"/>
      <c r="U146" s="801" t="s">
        <v>230</v>
      </c>
      <c r="V146" s="802"/>
      <c r="W146" s="803"/>
      <c r="X146" s="1139" t="s">
        <v>169</v>
      </c>
      <c r="Y146" s="957"/>
      <c r="Z146" s="957"/>
      <c r="AA146" s="957"/>
      <c r="AB146" s="957"/>
      <c r="AC146" s="957"/>
      <c r="AD146" s="957"/>
      <c r="AE146" s="957"/>
      <c r="AF146" s="957"/>
      <c r="AG146" s="957"/>
      <c r="AH146" s="957"/>
      <c r="AI146" s="957"/>
      <c r="AJ146" s="957"/>
      <c r="AK146" s="957"/>
      <c r="AL146" s="957"/>
      <c r="AM146" s="957"/>
      <c r="AN146" s="957"/>
      <c r="AO146" s="957"/>
      <c r="AP146" s="957"/>
      <c r="AQ146" s="957"/>
      <c r="AR146" s="957"/>
      <c r="AS146" s="957"/>
      <c r="AT146" s="957"/>
      <c r="AU146" s="957"/>
      <c r="AV146" s="957"/>
      <c r="AW146" s="957"/>
      <c r="AX146" s="957"/>
      <c r="AY146" s="1140"/>
    </row>
    <row r="147" spans="1:51" ht="36" customHeight="1" x14ac:dyDescent="0.2">
      <c r="A147" s="618"/>
      <c r="B147" s="619"/>
      <c r="C147" s="619"/>
      <c r="D147" s="619"/>
      <c r="E147" s="619"/>
      <c r="F147" s="620"/>
      <c r="G147" s="1079" t="s">
        <v>170</v>
      </c>
      <c r="H147" s="1080"/>
      <c r="I147" s="1080"/>
      <c r="J147" s="1080"/>
      <c r="K147" s="1080"/>
      <c r="L147" s="1080"/>
      <c r="M147" s="1080"/>
      <c r="N147" s="1080"/>
      <c r="O147" s="1080"/>
      <c r="P147" s="1080"/>
      <c r="Q147" s="1080"/>
      <c r="R147" s="1080"/>
      <c r="S147" s="1080"/>
      <c r="T147" s="1081"/>
      <c r="U147" s="409" t="s">
        <v>230</v>
      </c>
      <c r="V147" s="410"/>
      <c r="W147" s="411"/>
      <c r="X147" s="1141"/>
      <c r="Y147" s="1142"/>
      <c r="Z147" s="1142"/>
      <c r="AA147" s="1142"/>
      <c r="AB147" s="1142"/>
      <c r="AC147" s="1142"/>
      <c r="AD147" s="1142"/>
      <c r="AE147" s="1142"/>
      <c r="AF147" s="1142"/>
      <c r="AG147" s="1142"/>
      <c r="AH147" s="1142"/>
      <c r="AI147" s="1142"/>
      <c r="AJ147" s="1142"/>
      <c r="AK147" s="1142"/>
      <c r="AL147" s="1142"/>
      <c r="AM147" s="1142"/>
      <c r="AN147" s="1142"/>
      <c r="AO147" s="1142"/>
      <c r="AP147" s="1142"/>
      <c r="AQ147" s="1142"/>
      <c r="AR147" s="1142"/>
      <c r="AS147" s="1142"/>
      <c r="AT147" s="1142"/>
      <c r="AU147" s="1142"/>
      <c r="AV147" s="1142"/>
      <c r="AW147" s="1142"/>
      <c r="AX147" s="1142"/>
      <c r="AY147" s="1143"/>
    </row>
    <row r="148" spans="1:51" ht="36" customHeight="1" x14ac:dyDescent="0.2">
      <c r="A148" s="618"/>
      <c r="B148" s="619"/>
      <c r="C148" s="619"/>
      <c r="D148" s="619"/>
      <c r="E148" s="619"/>
      <c r="F148" s="620"/>
      <c r="G148" s="1079" t="s">
        <v>171</v>
      </c>
      <c r="H148" s="1080"/>
      <c r="I148" s="1080"/>
      <c r="J148" s="1080"/>
      <c r="K148" s="1080"/>
      <c r="L148" s="1080"/>
      <c r="M148" s="1080"/>
      <c r="N148" s="1080"/>
      <c r="O148" s="1080"/>
      <c r="P148" s="1080"/>
      <c r="Q148" s="1080"/>
      <c r="R148" s="1080"/>
      <c r="S148" s="1080"/>
      <c r="T148" s="1081"/>
      <c r="U148" s="409" t="s">
        <v>230</v>
      </c>
      <c r="V148" s="410"/>
      <c r="W148" s="411"/>
      <c r="X148" s="1141"/>
      <c r="Y148" s="1142"/>
      <c r="Z148" s="1142"/>
      <c r="AA148" s="1142"/>
      <c r="AB148" s="1142"/>
      <c r="AC148" s="1142"/>
      <c r="AD148" s="1142"/>
      <c r="AE148" s="1142"/>
      <c r="AF148" s="1142"/>
      <c r="AG148" s="1142"/>
      <c r="AH148" s="1142"/>
      <c r="AI148" s="1142"/>
      <c r="AJ148" s="1142"/>
      <c r="AK148" s="1142"/>
      <c r="AL148" s="1142"/>
      <c r="AM148" s="1142"/>
      <c r="AN148" s="1142"/>
      <c r="AO148" s="1142"/>
      <c r="AP148" s="1142"/>
      <c r="AQ148" s="1142"/>
      <c r="AR148" s="1142"/>
      <c r="AS148" s="1142"/>
      <c r="AT148" s="1142"/>
      <c r="AU148" s="1142"/>
      <c r="AV148" s="1142"/>
      <c r="AW148" s="1142"/>
      <c r="AX148" s="1142"/>
      <c r="AY148" s="1143"/>
    </row>
    <row r="149" spans="1:51" ht="36" customHeight="1" x14ac:dyDescent="0.2">
      <c r="A149" s="618"/>
      <c r="B149" s="619"/>
      <c r="C149" s="619"/>
      <c r="D149" s="619"/>
      <c r="E149" s="619"/>
      <c r="F149" s="620"/>
      <c r="G149" s="1079" t="s">
        <v>172</v>
      </c>
      <c r="H149" s="1080"/>
      <c r="I149" s="1080"/>
      <c r="J149" s="1080"/>
      <c r="K149" s="1080"/>
      <c r="L149" s="1080"/>
      <c r="M149" s="1080"/>
      <c r="N149" s="1080"/>
      <c r="O149" s="1080"/>
      <c r="P149" s="1080"/>
      <c r="Q149" s="1080"/>
      <c r="R149" s="1080"/>
      <c r="S149" s="1080"/>
      <c r="T149" s="1081"/>
      <c r="U149" s="409" t="s">
        <v>230</v>
      </c>
      <c r="V149" s="410"/>
      <c r="W149" s="411"/>
      <c r="X149" s="1141"/>
      <c r="Y149" s="1142"/>
      <c r="Z149" s="1142"/>
      <c r="AA149" s="1142"/>
      <c r="AB149" s="1142"/>
      <c r="AC149" s="1142"/>
      <c r="AD149" s="1142"/>
      <c r="AE149" s="1142"/>
      <c r="AF149" s="1142"/>
      <c r="AG149" s="1142"/>
      <c r="AH149" s="1142"/>
      <c r="AI149" s="1142"/>
      <c r="AJ149" s="1142"/>
      <c r="AK149" s="1142"/>
      <c r="AL149" s="1142"/>
      <c r="AM149" s="1142"/>
      <c r="AN149" s="1142"/>
      <c r="AO149" s="1142"/>
      <c r="AP149" s="1142"/>
      <c r="AQ149" s="1142"/>
      <c r="AR149" s="1142"/>
      <c r="AS149" s="1142"/>
      <c r="AT149" s="1142"/>
      <c r="AU149" s="1142"/>
      <c r="AV149" s="1142"/>
      <c r="AW149" s="1142"/>
      <c r="AX149" s="1142"/>
      <c r="AY149" s="1143"/>
    </row>
    <row r="150" spans="1:51" ht="36" customHeight="1" thickBot="1" x14ac:dyDescent="0.25">
      <c r="A150" s="618"/>
      <c r="B150" s="619"/>
      <c r="C150" s="619"/>
      <c r="D150" s="619"/>
      <c r="E150" s="619"/>
      <c r="F150" s="620"/>
      <c r="G150" s="1082" t="s">
        <v>173</v>
      </c>
      <c r="H150" s="1083"/>
      <c r="I150" s="1083"/>
      <c r="J150" s="1083"/>
      <c r="K150" s="1083"/>
      <c r="L150" s="1083"/>
      <c r="M150" s="1083"/>
      <c r="N150" s="1083"/>
      <c r="O150" s="1083"/>
      <c r="P150" s="1083"/>
      <c r="Q150" s="1083"/>
      <c r="R150" s="1083"/>
      <c r="S150" s="1083"/>
      <c r="T150" s="1084"/>
      <c r="U150" s="1085" t="s">
        <v>230</v>
      </c>
      <c r="V150" s="1086"/>
      <c r="W150" s="1087"/>
      <c r="X150" s="1144"/>
      <c r="Y150" s="1145"/>
      <c r="Z150" s="1145"/>
      <c r="AA150" s="1145"/>
      <c r="AB150" s="1145"/>
      <c r="AC150" s="1145"/>
      <c r="AD150" s="1145"/>
      <c r="AE150" s="1145"/>
      <c r="AF150" s="1145"/>
      <c r="AG150" s="1145"/>
      <c r="AH150" s="1145"/>
      <c r="AI150" s="1145"/>
      <c r="AJ150" s="1145"/>
      <c r="AK150" s="1145"/>
      <c r="AL150" s="1145"/>
      <c r="AM150" s="1145"/>
      <c r="AN150" s="1145"/>
      <c r="AO150" s="1145"/>
      <c r="AP150" s="1145"/>
      <c r="AQ150" s="1145"/>
      <c r="AR150" s="1145"/>
      <c r="AS150" s="1145"/>
      <c r="AT150" s="1145"/>
      <c r="AU150" s="1145"/>
      <c r="AV150" s="1145"/>
      <c r="AW150" s="1145"/>
      <c r="AX150" s="1145"/>
      <c r="AY150" s="1146"/>
    </row>
    <row r="151" spans="1:51" ht="36" customHeight="1" x14ac:dyDescent="0.2">
      <c r="A151" s="618"/>
      <c r="B151" s="619"/>
      <c r="C151" s="619"/>
      <c r="D151" s="619"/>
      <c r="E151" s="619"/>
      <c r="F151" s="620"/>
      <c r="G151" s="705" t="s">
        <v>174</v>
      </c>
      <c r="H151" s="706"/>
      <c r="I151" s="706"/>
      <c r="J151" s="706"/>
      <c r="K151" s="706"/>
      <c r="L151" s="706"/>
      <c r="M151" s="706"/>
      <c r="N151" s="707"/>
      <c r="O151" s="1088" t="s">
        <v>39</v>
      </c>
      <c r="P151" s="1089"/>
      <c r="Q151" s="1089"/>
      <c r="R151" s="1089"/>
      <c r="S151" s="1089"/>
      <c r="T151" s="1089"/>
      <c r="U151" s="1089"/>
      <c r="V151" s="1089"/>
      <c r="W151" s="1089"/>
      <c r="X151" s="461"/>
      <c r="Y151" s="461"/>
      <c r="Z151" s="461"/>
      <c r="AA151" s="461"/>
      <c r="AB151" s="461"/>
      <c r="AC151" s="461"/>
      <c r="AD151" s="461"/>
      <c r="AE151" s="461"/>
      <c r="AF151" s="461"/>
      <c r="AG151" s="461"/>
      <c r="AH151" s="461"/>
      <c r="AI151" s="461"/>
      <c r="AJ151" s="461"/>
      <c r="AK151" s="461"/>
      <c r="AL151" s="461"/>
      <c r="AM151" s="461"/>
      <c r="AN151" s="461"/>
      <c r="AO151" s="461"/>
      <c r="AP151" s="461"/>
      <c r="AQ151" s="461"/>
      <c r="AR151" s="461"/>
      <c r="AS151" s="461"/>
      <c r="AT151" s="461"/>
      <c r="AU151" s="461"/>
      <c r="AV151" s="461"/>
      <c r="AW151" s="461"/>
      <c r="AX151" s="461"/>
      <c r="AY151" s="1090"/>
    </row>
    <row r="152" spans="1:51" ht="60" customHeight="1" thickBot="1" x14ac:dyDescent="0.25">
      <c r="A152" s="621"/>
      <c r="B152" s="622"/>
      <c r="C152" s="622"/>
      <c r="D152" s="622"/>
      <c r="E152" s="622"/>
      <c r="F152" s="623"/>
      <c r="G152" s="1091" t="s">
        <v>175</v>
      </c>
      <c r="H152" s="1092"/>
      <c r="I152" s="1092"/>
      <c r="J152" s="1092"/>
      <c r="K152" s="1092"/>
      <c r="L152" s="1092"/>
      <c r="M152" s="1092"/>
      <c r="N152" s="1093"/>
      <c r="O152" s="1094" t="s">
        <v>384</v>
      </c>
      <c r="P152" s="1095"/>
      <c r="Q152" s="1095"/>
      <c r="R152" s="1095"/>
      <c r="S152" s="1095"/>
      <c r="T152" s="1095"/>
      <c r="U152" s="1095"/>
      <c r="V152" s="1095"/>
      <c r="W152" s="1095"/>
      <c r="X152" s="1096"/>
      <c r="Y152" s="1096"/>
      <c r="Z152" s="1096"/>
      <c r="AA152" s="1096"/>
      <c r="AB152" s="1096"/>
      <c r="AC152" s="1096"/>
      <c r="AD152" s="1096"/>
      <c r="AE152" s="1096"/>
      <c r="AF152" s="1096"/>
      <c r="AG152" s="1096"/>
      <c r="AH152" s="1096"/>
      <c r="AI152" s="1096"/>
      <c r="AJ152" s="1096"/>
      <c r="AK152" s="1096"/>
      <c r="AL152" s="1096"/>
      <c r="AM152" s="1096"/>
      <c r="AN152" s="1096"/>
      <c r="AO152" s="1096"/>
      <c r="AP152" s="1096"/>
      <c r="AQ152" s="1096"/>
      <c r="AR152" s="1096"/>
      <c r="AS152" s="1096"/>
      <c r="AT152" s="1096"/>
      <c r="AU152" s="1096"/>
      <c r="AV152" s="1096"/>
      <c r="AW152" s="1096"/>
      <c r="AX152" s="1096"/>
      <c r="AY152" s="1097"/>
    </row>
    <row r="153" spans="1:51" s="11" customFormat="1" ht="99" customHeight="1" thickBot="1" x14ac:dyDescent="0.25">
      <c r="A153" s="1098" t="s">
        <v>176</v>
      </c>
      <c r="B153" s="1099"/>
      <c r="C153" s="1099"/>
      <c r="D153" s="1099"/>
      <c r="E153" s="1099"/>
      <c r="F153" s="1100"/>
      <c r="G153" s="1104" t="s">
        <v>177</v>
      </c>
      <c r="H153" s="1105"/>
      <c r="I153" s="1105"/>
      <c r="J153" s="1105"/>
      <c r="K153" s="1105"/>
      <c r="L153" s="1105"/>
      <c r="M153" s="1105"/>
      <c r="N153" s="1106"/>
      <c r="O153" s="1107" t="s">
        <v>326</v>
      </c>
      <c r="P153" s="1108"/>
      <c r="Q153" s="1108"/>
      <c r="R153" s="1108"/>
      <c r="S153" s="1108"/>
      <c r="T153" s="1108"/>
      <c r="U153" s="1108"/>
      <c r="V153" s="1108"/>
      <c r="W153" s="1108"/>
      <c r="X153" s="1108"/>
      <c r="Y153" s="1108"/>
      <c r="Z153" s="1108"/>
      <c r="AA153" s="1108"/>
      <c r="AB153" s="1108"/>
      <c r="AC153" s="1108"/>
      <c r="AD153" s="1108"/>
      <c r="AE153" s="1108"/>
      <c r="AF153" s="1108"/>
      <c r="AG153" s="1108"/>
      <c r="AH153" s="1108"/>
      <c r="AI153" s="1108"/>
      <c r="AJ153" s="1108"/>
      <c r="AK153" s="1108"/>
      <c r="AL153" s="1108"/>
      <c r="AM153" s="1108"/>
      <c r="AN153" s="1108"/>
      <c r="AO153" s="1108"/>
      <c r="AP153" s="1108"/>
      <c r="AQ153" s="1108"/>
      <c r="AR153" s="1108"/>
      <c r="AS153" s="1108"/>
      <c r="AT153" s="1108"/>
      <c r="AU153" s="1108"/>
      <c r="AV153" s="1108"/>
      <c r="AW153" s="1108"/>
      <c r="AX153" s="1108"/>
      <c r="AY153" s="1109"/>
    </row>
    <row r="154" spans="1:51" s="11" customFormat="1" ht="48" customHeight="1" thickBot="1" x14ac:dyDescent="0.25">
      <c r="A154" s="1101"/>
      <c r="B154" s="1102"/>
      <c r="C154" s="1102"/>
      <c r="D154" s="1102"/>
      <c r="E154" s="1102"/>
      <c r="F154" s="1103"/>
      <c r="G154" s="1110" t="s">
        <v>178</v>
      </c>
      <c r="H154" s="1111"/>
      <c r="I154" s="1111"/>
      <c r="J154" s="1111"/>
      <c r="K154" s="1111"/>
      <c r="L154" s="1111"/>
      <c r="M154" s="1111"/>
      <c r="N154" s="1112"/>
      <c r="O154" s="1113" t="s">
        <v>39</v>
      </c>
      <c r="P154" s="1114"/>
      <c r="Q154" s="1114"/>
      <c r="R154" s="1114"/>
      <c r="S154" s="1114"/>
      <c r="T154" s="1114"/>
      <c r="U154" s="1114"/>
      <c r="V154" s="1114"/>
      <c r="W154" s="1114"/>
      <c r="X154" s="1114"/>
      <c r="Y154" s="1114"/>
      <c r="Z154" s="1114"/>
      <c r="AA154" s="1114"/>
      <c r="AB154" s="1114"/>
      <c r="AC154" s="1114"/>
      <c r="AD154" s="1114"/>
      <c r="AE154" s="1114"/>
      <c r="AF154" s="1114"/>
      <c r="AG154" s="1114"/>
      <c r="AH154" s="1114"/>
      <c r="AI154" s="1114"/>
      <c r="AJ154" s="1114"/>
      <c r="AK154" s="1114"/>
      <c r="AL154" s="1114"/>
      <c r="AM154" s="1114"/>
      <c r="AN154" s="1114"/>
      <c r="AO154" s="1114"/>
      <c r="AP154" s="1114"/>
      <c r="AQ154" s="1114"/>
      <c r="AR154" s="1114"/>
      <c r="AS154" s="1114"/>
      <c r="AT154" s="1114"/>
      <c r="AU154" s="1114"/>
      <c r="AV154" s="1114"/>
      <c r="AW154" s="1114"/>
      <c r="AX154" s="1114"/>
      <c r="AY154" s="1115"/>
    </row>
    <row r="155" spans="1:51" ht="54.75" customHeight="1" thickBot="1" x14ac:dyDescent="0.25">
      <c r="A155" s="1133" t="s">
        <v>179</v>
      </c>
      <c r="B155" s="1134"/>
      <c r="C155" s="1134"/>
      <c r="D155" s="1134"/>
      <c r="E155" s="1134"/>
      <c r="F155" s="1135"/>
      <c r="G155" s="655" t="s">
        <v>327</v>
      </c>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4"/>
      <c r="AY155" s="165"/>
    </row>
    <row r="156" spans="1:51" ht="59.4" customHeight="1" x14ac:dyDescent="0.2">
      <c r="A156" s="950" t="s">
        <v>180</v>
      </c>
      <c r="B156" s="951"/>
      <c r="C156" s="951"/>
      <c r="D156" s="951"/>
      <c r="E156" s="951"/>
      <c r="F156" s="952"/>
      <c r="G156" s="956" t="s">
        <v>181</v>
      </c>
      <c r="H156" s="957"/>
      <c r="I156" s="957"/>
      <c r="J156" s="957"/>
      <c r="K156" s="957"/>
      <c r="L156" s="957"/>
      <c r="M156" s="957"/>
      <c r="N156" s="958"/>
      <c r="O156" s="959" t="s">
        <v>328</v>
      </c>
      <c r="P156" s="960"/>
      <c r="Q156" s="960"/>
      <c r="R156" s="960"/>
      <c r="S156" s="960"/>
      <c r="T156" s="960"/>
      <c r="U156" s="960"/>
      <c r="V156" s="960"/>
      <c r="W156" s="960"/>
      <c r="X156" s="960"/>
      <c r="Y156" s="960"/>
      <c r="Z156" s="960"/>
      <c r="AA156" s="960"/>
      <c r="AB156" s="960"/>
      <c r="AC156" s="960"/>
      <c r="AD156" s="960"/>
      <c r="AE156" s="960"/>
      <c r="AF156" s="960"/>
      <c r="AG156" s="960"/>
      <c r="AH156" s="960"/>
      <c r="AI156" s="960"/>
      <c r="AJ156" s="960"/>
      <c r="AK156" s="960"/>
      <c r="AL156" s="960"/>
      <c r="AM156" s="960"/>
      <c r="AN156" s="960"/>
      <c r="AO156" s="960"/>
      <c r="AP156" s="960"/>
      <c r="AQ156" s="960"/>
      <c r="AR156" s="960"/>
      <c r="AS156" s="960"/>
      <c r="AT156" s="960"/>
      <c r="AU156" s="960"/>
      <c r="AV156" s="960"/>
      <c r="AW156" s="960"/>
      <c r="AX156" s="960"/>
      <c r="AY156" s="961"/>
    </row>
    <row r="157" spans="1:51" ht="48" customHeight="1" thickBot="1" x14ac:dyDescent="0.25">
      <c r="A157" s="953"/>
      <c r="B157" s="954"/>
      <c r="C157" s="954"/>
      <c r="D157" s="954"/>
      <c r="E157" s="954"/>
      <c r="F157" s="955"/>
      <c r="G157" s="962" t="s">
        <v>182</v>
      </c>
      <c r="H157" s="963"/>
      <c r="I157" s="963"/>
      <c r="J157" s="963"/>
      <c r="K157" s="963"/>
      <c r="L157" s="963"/>
      <c r="M157" s="963"/>
      <c r="N157" s="964"/>
      <c r="O157" s="965" t="s">
        <v>329</v>
      </c>
      <c r="P157" s="966"/>
      <c r="Q157" s="966"/>
      <c r="R157" s="966"/>
      <c r="S157" s="966"/>
      <c r="T157" s="966"/>
      <c r="U157" s="966"/>
      <c r="V157" s="966"/>
      <c r="W157" s="966"/>
      <c r="X157" s="966"/>
      <c r="Y157" s="966"/>
      <c r="Z157" s="966"/>
      <c r="AA157" s="966"/>
      <c r="AB157" s="966"/>
      <c r="AC157" s="966"/>
      <c r="AD157" s="966"/>
      <c r="AE157" s="966"/>
      <c r="AF157" s="966"/>
      <c r="AG157" s="966"/>
      <c r="AH157" s="966"/>
      <c r="AI157" s="966"/>
      <c r="AJ157" s="966"/>
      <c r="AK157" s="966"/>
      <c r="AL157" s="966"/>
      <c r="AM157" s="966"/>
      <c r="AN157" s="966"/>
      <c r="AO157" s="966"/>
      <c r="AP157" s="966"/>
      <c r="AQ157" s="966"/>
      <c r="AR157" s="966"/>
      <c r="AS157" s="966"/>
      <c r="AT157" s="966"/>
      <c r="AU157" s="966"/>
      <c r="AV157" s="966"/>
      <c r="AW157" s="966"/>
      <c r="AX157" s="966"/>
      <c r="AY157" s="967"/>
    </row>
    <row r="158" spans="1:51" s="11" customFormat="1" ht="23.25" customHeight="1" x14ac:dyDescent="0.2">
      <c r="A158" s="134" t="s">
        <v>183</v>
      </c>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136"/>
    </row>
    <row r="159" spans="1:51" s="11" customFormat="1" ht="23.25" customHeight="1" x14ac:dyDescent="0.2">
      <c r="A159" s="189" t="s">
        <v>184</v>
      </c>
      <c r="B159" s="190"/>
      <c r="C159" s="190"/>
      <c r="D159" s="190"/>
      <c r="E159" s="190"/>
      <c r="F159" s="191"/>
      <c r="G159" s="194" t="s">
        <v>408</v>
      </c>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6"/>
      <c r="AE159" s="228" t="s">
        <v>185</v>
      </c>
      <c r="AF159" s="229"/>
      <c r="AG159" s="229"/>
      <c r="AH159" s="229"/>
      <c r="AI159" s="229"/>
      <c r="AJ159" s="229"/>
      <c r="AK159" s="229"/>
      <c r="AL159" s="229"/>
      <c r="AM159" s="229"/>
      <c r="AN159" s="229"/>
      <c r="AO159" s="229"/>
      <c r="AP159" s="229"/>
      <c r="AQ159" s="229"/>
      <c r="AR159" s="229"/>
      <c r="AS159" s="229"/>
      <c r="AT159" s="229"/>
      <c r="AU159" s="229"/>
      <c r="AV159" s="229"/>
      <c r="AW159" s="229"/>
      <c r="AX159" s="229"/>
      <c r="AY159" s="230"/>
    </row>
    <row r="160" spans="1:51" s="11" customFormat="1" ht="216" customHeight="1" x14ac:dyDescent="0.2">
      <c r="A160" s="192"/>
      <c r="B160" s="184"/>
      <c r="C160" s="184"/>
      <c r="D160" s="184"/>
      <c r="E160" s="184"/>
      <c r="F160" s="193"/>
      <c r="G160" s="197"/>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98"/>
      <c r="AE160" s="231" t="s">
        <v>39</v>
      </c>
      <c r="AF160" s="232"/>
      <c r="AG160" s="232"/>
      <c r="AH160" s="232"/>
      <c r="AI160" s="232"/>
      <c r="AJ160" s="232"/>
      <c r="AK160" s="232"/>
      <c r="AL160" s="232"/>
      <c r="AM160" s="232"/>
      <c r="AN160" s="232"/>
      <c r="AO160" s="232"/>
      <c r="AP160" s="232"/>
      <c r="AQ160" s="232"/>
      <c r="AR160" s="232"/>
      <c r="AS160" s="232"/>
      <c r="AT160" s="232"/>
      <c r="AU160" s="232"/>
      <c r="AV160" s="232"/>
      <c r="AW160" s="232"/>
      <c r="AX160" s="232"/>
      <c r="AY160" s="233"/>
    </row>
    <row r="161" spans="1:51" s="11" customFormat="1" ht="132" customHeight="1" thickBot="1" x14ac:dyDescent="0.25">
      <c r="A161" s="131" t="s">
        <v>186</v>
      </c>
      <c r="B161" s="132"/>
      <c r="C161" s="132"/>
      <c r="D161" s="132"/>
      <c r="E161" s="132"/>
      <c r="F161" s="133"/>
      <c r="G161" s="234" t="s">
        <v>409</v>
      </c>
      <c r="H161" s="235"/>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6"/>
    </row>
    <row r="162" spans="1:51" s="11" customFormat="1" ht="23.25" customHeight="1" x14ac:dyDescent="0.2">
      <c r="A162" s="1074" t="s">
        <v>187</v>
      </c>
      <c r="B162" s="1075"/>
      <c r="C162" s="1075"/>
      <c r="D162" s="1075"/>
      <c r="E162" s="1075"/>
      <c r="F162" s="1075"/>
      <c r="G162" s="1075"/>
      <c r="H162" s="1075"/>
      <c r="I162" s="1075"/>
      <c r="J162" s="1075"/>
      <c r="K162" s="1075"/>
      <c r="L162" s="1075"/>
      <c r="M162" s="1075"/>
      <c r="N162" s="1075"/>
      <c r="O162" s="1075"/>
      <c r="P162" s="1075"/>
      <c r="Q162" s="1075"/>
      <c r="R162" s="1075"/>
      <c r="S162" s="1075"/>
      <c r="T162" s="1075"/>
      <c r="U162" s="1075"/>
      <c r="V162" s="1075"/>
      <c r="W162" s="1075"/>
      <c r="X162" s="1075"/>
      <c r="Y162" s="1075"/>
      <c r="Z162" s="1075"/>
      <c r="AA162" s="1075"/>
      <c r="AB162" s="1075"/>
      <c r="AC162" s="1075"/>
      <c r="AD162" s="1075"/>
      <c r="AE162" s="1075"/>
      <c r="AF162" s="1075"/>
      <c r="AG162" s="1075"/>
      <c r="AH162" s="1075"/>
      <c r="AI162" s="1075"/>
      <c r="AJ162" s="1075"/>
      <c r="AK162" s="1075"/>
      <c r="AL162" s="1075"/>
      <c r="AM162" s="1075"/>
      <c r="AN162" s="1075"/>
      <c r="AO162" s="1075"/>
      <c r="AP162" s="1075"/>
      <c r="AQ162" s="1075"/>
      <c r="AR162" s="1075"/>
      <c r="AS162" s="1075"/>
      <c r="AT162" s="1075"/>
      <c r="AU162" s="1075"/>
      <c r="AV162" s="1075"/>
      <c r="AW162" s="1075"/>
      <c r="AX162" s="1075"/>
      <c r="AY162" s="1076"/>
    </row>
    <row r="163" spans="1:51" s="11" customFormat="1" ht="66" customHeight="1" thickBot="1" x14ac:dyDescent="0.25">
      <c r="A163" s="1077" t="s">
        <v>387</v>
      </c>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1078"/>
    </row>
    <row r="164" spans="1:51" s="11" customFormat="1" ht="23.25" customHeight="1" x14ac:dyDescent="0.2">
      <c r="A164" s="1074" t="s">
        <v>188</v>
      </c>
      <c r="B164" s="1075"/>
      <c r="C164" s="1075"/>
      <c r="D164" s="1075"/>
      <c r="E164" s="1075"/>
      <c r="F164" s="1075"/>
      <c r="G164" s="1075"/>
      <c r="H164" s="1075"/>
      <c r="I164" s="1075"/>
      <c r="J164" s="1075"/>
      <c r="K164" s="1075"/>
      <c r="L164" s="1075"/>
      <c r="M164" s="1075"/>
      <c r="N164" s="1075"/>
      <c r="O164" s="1075"/>
      <c r="P164" s="1075"/>
      <c r="Q164" s="1075"/>
      <c r="R164" s="1075"/>
      <c r="S164" s="1075"/>
      <c r="T164" s="1075"/>
      <c r="U164" s="1075"/>
      <c r="V164" s="1075"/>
      <c r="W164" s="1075"/>
      <c r="X164" s="1075"/>
      <c r="Y164" s="1075"/>
      <c r="Z164" s="1075"/>
      <c r="AA164" s="1075"/>
      <c r="AB164" s="1075"/>
      <c r="AC164" s="1075"/>
      <c r="AD164" s="1075"/>
      <c r="AE164" s="1075"/>
      <c r="AF164" s="1075"/>
      <c r="AG164" s="1075"/>
      <c r="AH164" s="1075"/>
      <c r="AI164" s="1075"/>
      <c r="AJ164" s="1075"/>
      <c r="AK164" s="1075"/>
      <c r="AL164" s="1075"/>
      <c r="AM164" s="1075"/>
      <c r="AN164" s="1075"/>
      <c r="AO164" s="1075"/>
      <c r="AP164" s="1075"/>
      <c r="AQ164" s="1075"/>
      <c r="AR164" s="1075"/>
      <c r="AS164" s="1075"/>
      <c r="AT164" s="1075"/>
      <c r="AU164" s="1075"/>
      <c r="AV164" s="1075"/>
      <c r="AW164" s="1075"/>
      <c r="AX164" s="1075"/>
      <c r="AY164" s="1076"/>
    </row>
    <row r="165" spans="1:51" s="11" customFormat="1" ht="60" customHeight="1" thickBot="1" x14ac:dyDescent="0.25">
      <c r="A165" s="1077" t="s">
        <v>385</v>
      </c>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1078"/>
    </row>
    <row r="166" spans="1:51" s="11" customFormat="1" ht="23.25" customHeight="1" x14ac:dyDescent="0.2">
      <c r="A166" s="1074" t="s">
        <v>189</v>
      </c>
      <c r="B166" s="1075"/>
      <c r="C166" s="1075"/>
      <c r="D166" s="1075"/>
      <c r="E166" s="1075"/>
      <c r="F166" s="1075"/>
      <c r="G166" s="1075"/>
      <c r="H166" s="1075"/>
      <c r="I166" s="1075"/>
      <c r="J166" s="1075"/>
      <c r="K166" s="1075"/>
      <c r="L166" s="1075"/>
      <c r="M166" s="1075"/>
      <c r="N166" s="1075"/>
      <c r="O166" s="1075"/>
      <c r="P166" s="1075"/>
      <c r="Q166" s="1075"/>
      <c r="R166" s="1075"/>
      <c r="S166" s="1075"/>
      <c r="T166" s="1075"/>
      <c r="U166" s="1075"/>
      <c r="V166" s="1075"/>
      <c r="W166" s="1075"/>
      <c r="X166" s="1075"/>
      <c r="Y166" s="1075"/>
      <c r="Z166" s="1075"/>
      <c r="AA166" s="1075"/>
      <c r="AB166" s="1075"/>
      <c r="AC166" s="1075"/>
      <c r="AD166" s="1075"/>
      <c r="AE166" s="1075"/>
      <c r="AF166" s="1075"/>
      <c r="AG166" s="1075"/>
      <c r="AH166" s="1075"/>
      <c r="AI166" s="1075"/>
      <c r="AJ166" s="1075"/>
      <c r="AK166" s="1075"/>
      <c r="AL166" s="1075"/>
      <c r="AM166" s="1075"/>
      <c r="AN166" s="1075"/>
      <c r="AO166" s="1075"/>
      <c r="AP166" s="1075"/>
      <c r="AQ166" s="1075"/>
      <c r="AR166" s="1075"/>
      <c r="AS166" s="1075"/>
      <c r="AT166" s="1075"/>
      <c r="AU166" s="1075"/>
      <c r="AV166" s="1075"/>
      <c r="AW166" s="1075"/>
      <c r="AX166" s="1075"/>
      <c r="AY166" s="1076"/>
    </row>
    <row r="167" spans="1:51" s="11" customFormat="1" ht="40.950000000000003" customHeight="1" thickBot="1" x14ac:dyDescent="0.25">
      <c r="A167" s="642" t="s">
        <v>386</v>
      </c>
      <c r="B167" s="235"/>
      <c r="C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6"/>
    </row>
    <row r="168" spans="1:51" ht="60" customHeight="1" thickBot="1" x14ac:dyDescent="0.25">
      <c r="A168" s="391" t="s">
        <v>190</v>
      </c>
      <c r="B168" s="392"/>
      <c r="C168" s="392"/>
      <c r="D168" s="392"/>
      <c r="E168" s="392"/>
      <c r="F168" s="393"/>
      <c r="G168" s="889" t="s">
        <v>39</v>
      </c>
      <c r="H168" s="890"/>
      <c r="I168" s="890"/>
      <c r="J168" s="890"/>
      <c r="K168" s="890"/>
      <c r="L168" s="890"/>
      <c r="M168" s="890"/>
      <c r="N168" s="890"/>
      <c r="O168" s="890"/>
      <c r="P168" s="890"/>
      <c r="Q168" s="890"/>
      <c r="R168" s="890"/>
      <c r="S168" s="890"/>
      <c r="T168" s="890"/>
      <c r="U168" s="890"/>
      <c r="V168" s="890"/>
      <c r="W168" s="890"/>
      <c r="X168" s="890"/>
      <c r="Y168" s="890"/>
      <c r="Z168" s="890"/>
      <c r="AA168" s="890"/>
      <c r="AB168" s="890"/>
      <c r="AC168" s="890"/>
      <c r="AD168" s="890"/>
      <c r="AE168" s="890"/>
      <c r="AF168" s="890"/>
      <c r="AG168" s="890"/>
      <c r="AH168" s="890"/>
      <c r="AI168" s="890"/>
      <c r="AJ168" s="890"/>
      <c r="AK168" s="890"/>
      <c r="AL168" s="890"/>
      <c r="AM168" s="890"/>
      <c r="AN168" s="890"/>
      <c r="AO168" s="890"/>
      <c r="AP168" s="890"/>
      <c r="AQ168" s="890"/>
      <c r="AR168" s="890"/>
      <c r="AS168" s="890"/>
      <c r="AT168" s="890"/>
      <c r="AU168" s="890"/>
      <c r="AV168" s="890"/>
      <c r="AW168" s="890"/>
      <c r="AX168" s="890"/>
      <c r="AY168" s="891"/>
    </row>
    <row r="169" spans="1:51" ht="48" customHeight="1" thickBot="1" x14ac:dyDescent="0.25">
      <c r="A169" s="652" t="s">
        <v>191</v>
      </c>
      <c r="B169" s="653"/>
      <c r="C169" s="653"/>
      <c r="D169" s="653"/>
      <c r="E169" s="653"/>
      <c r="F169" s="654"/>
      <c r="G169" s="655" t="s">
        <v>39</v>
      </c>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c r="AM169" s="164"/>
      <c r="AN169" s="164"/>
      <c r="AO169" s="164"/>
      <c r="AP169" s="164"/>
      <c r="AQ169" s="164"/>
      <c r="AR169" s="164"/>
      <c r="AS169" s="164"/>
      <c r="AT169" s="164"/>
      <c r="AU169" s="164"/>
      <c r="AV169" s="164"/>
      <c r="AW169" s="164"/>
      <c r="AX169" s="164"/>
      <c r="AY169" s="165"/>
    </row>
    <row r="170" spans="1:51" ht="41.25" customHeight="1" x14ac:dyDescent="0.2">
      <c r="A170" s="388" t="s">
        <v>192</v>
      </c>
      <c r="B170" s="389"/>
      <c r="C170" s="389"/>
      <c r="D170" s="389"/>
      <c r="E170" s="389"/>
      <c r="F170" s="390"/>
      <c r="G170" s="22" t="s">
        <v>193</v>
      </c>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4"/>
    </row>
    <row r="171" spans="1:51" ht="75" customHeight="1" x14ac:dyDescent="0.2">
      <c r="A171" s="391"/>
      <c r="B171" s="392"/>
      <c r="C171" s="392"/>
      <c r="D171" s="392"/>
      <c r="E171" s="392"/>
      <c r="F171" s="393"/>
      <c r="G171" s="25"/>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6"/>
    </row>
    <row r="172" spans="1:51" ht="180" customHeight="1" x14ac:dyDescent="0.2">
      <c r="A172" s="391"/>
      <c r="B172" s="392"/>
      <c r="C172" s="392"/>
      <c r="D172" s="392"/>
      <c r="E172" s="392"/>
      <c r="F172" s="393"/>
      <c r="G172" s="25"/>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6"/>
    </row>
    <row r="173" spans="1:51" ht="88.5" customHeight="1" x14ac:dyDescent="0.2">
      <c r="A173" s="391"/>
      <c r="B173" s="392"/>
      <c r="C173" s="392"/>
      <c r="D173" s="392"/>
      <c r="E173" s="392"/>
      <c r="F173" s="393"/>
      <c r="G173" s="25"/>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6"/>
    </row>
    <row r="174" spans="1:51" ht="160.5" customHeight="1" x14ac:dyDescent="0.2">
      <c r="A174" s="391"/>
      <c r="B174" s="392"/>
      <c r="C174" s="392"/>
      <c r="D174" s="392"/>
      <c r="E174" s="392"/>
      <c r="F174" s="393"/>
      <c r="G174" s="25"/>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6"/>
    </row>
    <row r="175" spans="1:51" ht="78.75" customHeight="1" x14ac:dyDescent="0.2">
      <c r="A175" s="391"/>
      <c r="B175" s="392"/>
      <c r="C175" s="392"/>
      <c r="D175" s="392"/>
      <c r="E175" s="392"/>
      <c r="F175" s="393"/>
      <c r="G175" s="25"/>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6"/>
    </row>
    <row r="176" spans="1:51" ht="19.5" customHeight="1" x14ac:dyDescent="0.2">
      <c r="A176" s="391"/>
      <c r="B176" s="392"/>
      <c r="C176" s="392"/>
      <c r="D176" s="392"/>
      <c r="E176" s="392"/>
      <c r="F176" s="393"/>
      <c r="G176" s="25"/>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6"/>
    </row>
    <row r="177" spans="1:51" ht="19.5" customHeight="1" x14ac:dyDescent="0.2">
      <c r="A177" s="391"/>
      <c r="B177" s="392"/>
      <c r="C177" s="392"/>
      <c r="D177" s="392"/>
      <c r="E177" s="392"/>
      <c r="F177" s="393"/>
      <c r="G177" s="25"/>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6"/>
    </row>
    <row r="178" spans="1:51" ht="19.5" customHeight="1" x14ac:dyDescent="0.2">
      <c r="A178" s="391"/>
      <c r="B178" s="392"/>
      <c r="C178" s="392"/>
      <c r="D178" s="392"/>
      <c r="E178" s="392"/>
      <c r="F178" s="393"/>
      <c r="G178" s="25"/>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6"/>
    </row>
    <row r="179" spans="1:51" ht="52.5" customHeight="1" x14ac:dyDescent="0.2">
      <c r="A179" s="391"/>
      <c r="B179" s="392"/>
      <c r="C179" s="392"/>
      <c r="D179" s="392"/>
      <c r="E179" s="392"/>
      <c r="F179" s="393"/>
      <c r="G179" s="25"/>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6"/>
    </row>
    <row r="180" spans="1:51" ht="70.5" customHeight="1" x14ac:dyDescent="0.2">
      <c r="A180" s="391"/>
      <c r="B180" s="392"/>
      <c r="C180" s="392"/>
      <c r="D180" s="392"/>
      <c r="E180" s="392"/>
      <c r="F180" s="393"/>
      <c r="G180" s="25"/>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6"/>
    </row>
    <row r="181" spans="1:51" ht="231.75" customHeight="1" thickBot="1" x14ac:dyDescent="0.25">
      <c r="A181" s="394"/>
      <c r="B181" s="395"/>
      <c r="C181" s="395"/>
      <c r="D181" s="395"/>
      <c r="E181" s="395"/>
      <c r="F181" s="396"/>
      <c r="G181" s="27"/>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9"/>
    </row>
    <row r="182" spans="1:51" ht="24.75" customHeight="1" x14ac:dyDescent="0.2">
      <c r="A182" s="615" t="s">
        <v>194</v>
      </c>
      <c r="B182" s="616"/>
      <c r="C182" s="616"/>
      <c r="D182" s="616"/>
      <c r="E182" s="616"/>
      <c r="F182" s="617"/>
      <c r="G182" s="643" t="s">
        <v>330</v>
      </c>
      <c r="H182" s="644"/>
      <c r="I182" s="644"/>
      <c r="J182" s="644"/>
      <c r="K182" s="644"/>
      <c r="L182" s="644"/>
      <c r="M182" s="644"/>
      <c r="N182" s="644"/>
      <c r="O182" s="644"/>
      <c r="P182" s="644"/>
      <c r="Q182" s="644"/>
      <c r="R182" s="644"/>
      <c r="S182" s="644"/>
      <c r="T182" s="644"/>
      <c r="U182" s="644"/>
      <c r="V182" s="644"/>
      <c r="W182" s="644"/>
      <c r="X182" s="644"/>
      <c r="Y182" s="644"/>
      <c r="Z182" s="644"/>
      <c r="AA182" s="644"/>
      <c r="AB182" s="644"/>
      <c r="AC182" s="645"/>
      <c r="AD182" s="646" t="s">
        <v>331</v>
      </c>
      <c r="AE182" s="647"/>
      <c r="AF182" s="647"/>
      <c r="AG182" s="647"/>
      <c r="AH182" s="647"/>
      <c r="AI182" s="647"/>
      <c r="AJ182" s="647"/>
      <c r="AK182" s="647"/>
      <c r="AL182" s="647"/>
      <c r="AM182" s="647"/>
      <c r="AN182" s="647"/>
      <c r="AO182" s="647"/>
      <c r="AP182" s="647"/>
      <c r="AQ182" s="647"/>
      <c r="AR182" s="647"/>
      <c r="AS182" s="647"/>
      <c r="AT182" s="647"/>
      <c r="AU182" s="647"/>
      <c r="AV182" s="647"/>
      <c r="AW182" s="647"/>
      <c r="AX182" s="647"/>
      <c r="AY182" s="648"/>
    </row>
    <row r="183" spans="1:51" ht="24.75" customHeight="1" x14ac:dyDescent="0.2">
      <c r="A183" s="618"/>
      <c r="B183" s="619"/>
      <c r="C183" s="619"/>
      <c r="D183" s="619"/>
      <c r="E183" s="619"/>
      <c r="F183" s="620"/>
      <c r="G183" s="608" t="s">
        <v>197</v>
      </c>
      <c r="H183" s="223"/>
      <c r="I183" s="223"/>
      <c r="J183" s="223"/>
      <c r="K183" s="224"/>
      <c r="L183" s="222" t="s">
        <v>198</v>
      </c>
      <c r="M183" s="223"/>
      <c r="N183" s="223"/>
      <c r="O183" s="223"/>
      <c r="P183" s="223"/>
      <c r="Q183" s="223"/>
      <c r="R183" s="223"/>
      <c r="S183" s="223"/>
      <c r="T183" s="223"/>
      <c r="U183" s="223"/>
      <c r="V183" s="223"/>
      <c r="W183" s="223"/>
      <c r="X183" s="224"/>
      <c r="Y183" s="609" t="s">
        <v>199</v>
      </c>
      <c r="Z183" s="610"/>
      <c r="AA183" s="610"/>
      <c r="AB183" s="610"/>
      <c r="AC183" s="649"/>
      <c r="AD183" s="650" t="s">
        <v>197</v>
      </c>
      <c r="AE183" s="651"/>
      <c r="AF183" s="651"/>
      <c r="AG183" s="651"/>
      <c r="AH183" s="651"/>
      <c r="AI183" s="222" t="s">
        <v>198</v>
      </c>
      <c r="AJ183" s="223"/>
      <c r="AK183" s="223"/>
      <c r="AL183" s="223"/>
      <c r="AM183" s="223"/>
      <c r="AN183" s="223"/>
      <c r="AO183" s="223"/>
      <c r="AP183" s="223"/>
      <c r="AQ183" s="223"/>
      <c r="AR183" s="223"/>
      <c r="AS183" s="223"/>
      <c r="AT183" s="223"/>
      <c r="AU183" s="224"/>
      <c r="AV183" s="609" t="s">
        <v>200</v>
      </c>
      <c r="AW183" s="610"/>
      <c r="AX183" s="610"/>
      <c r="AY183" s="611"/>
    </row>
    <row r="184" spans="1:51" ht="24.75" customHeight="1" x14ac:dyDescent="0.2">
      <c r="A184" s="618"/>
      <c r="B184" s="619"/>
      <c r="C184" s="619"/>
      <c r="D184" s="619"/>
      <c r="E184" s="619"/>
      <c r="F184" s="620"/>
      <c r="G184" s="561" t="s">
        <v>111</v>
      </c>
      <c r="H184" s="562"/>
      <c r="I184" s="562"/>
      <c r="J184" s="562"/>
      <c r="K184" s="563"/>
      <c r="L184" s="662" t="s">
        <v>316</v>
      </c>
      <c r="M184" s="663"/>
      <c r="N184" s="663"/>
      <c r="O184" s="663"/>
      <c r="P184" s="663"/>
      <c r="Q184" s="663"/>
      <c r="R184" s="663"/>
      <c r="S184" s="663"/>
      <c r="T184" s="663"/>
      <c r="U184" s="663"/>
      <c r="V184" s="663"/>
      <c r="W184" s="663"/>
      <c r="X184" s="664"/>
      <c r="Y184" s="593">
        <v>6.626417</v>
      </c>
      <c r="Z184" s="594"/>
      <c r="AA184" s="594"/>
      <c r="AB184" s="594"/>
      <c r="AC184" s="595"/>
      <c r="AD184" s="665" t="s">
        <v>111</v>
      </c>
      <c r="AE184" s="666"/>
      <c r="AF184" s="666"/>
      <c r="AG184" s="666"/>
      <c r="AH184" s="667"/>
      <c r="AI184" s="668" t="s">
        <v>332</v>
      </c>
      <c r="AJ184" s="666"/>
      <c r="AK184" s="666"/>
      <c r="AL184" s="666"/>
      <c r="AM184" s="666"/>
      <c r="AN184" s="666"/>
      <c r="AO184" s="666"/>
      <c r="AP184" s="666"/>
      <c r="AQ184" s="666"/>
      <c r="AR184" s="666"/>
      <c r="AS184" s="666"/>
      <c r="AT184" s="666"/>
      <c r="AU184" s="667"/>
      <c r="AV184" s="612">
        <v>769.70469300000002</v>
      </c>
      <c r="AW184" s="613"/>
      <c r="AX184" s="613"/>
      <c r="AY184" s="614"/>
    </row>
    <row r="185" spans="1:51" ht="24.75" customHeight="1" x14ac:dyDescent="0.2">
      <c r="A185" s="618"/>
      <c r="B185" s="619"/>
      <c r="C185" s="619"/>
      <c r="D185" s="619"/>
      <c r="E185" s="619"/>
      <c r="F185" s="620"/>
      <c r="G185" s="656" t="s">
        <v>333</v>
      </c>
      <c r="H185" s="657"/>
      <c r="I185" s="657"/>
      <c r="J185" s="657"/>
      <c r="K185" s="658"/>
      <c r="L185" s="547" t="s">
        <v>334</v>
      </c>
      <c r="M185" s="545"/>
      <c r="N185" s="545"/>
      <c r="O185" s="545"/>
      <c r="P185" s="545"/>
      <c r="Q185" s="545"/>
      <c r="R185" s="545"/>
      <c r="S185" s="545"/>
      <c r="T185" s="545"/>
      <c r="U185" s="545"/>
      <c r="V185" s="545"/>
      <c r="W185" s="545"/>
      <c r="X185" s="546"/>
      <c r="Y185" s="579">
        <v>877.40469299999995</v>
      </c>
      <c r="Z185" s="580"/>
      <c r="AA185" s="580"/>
      <c r="AB185" s="580"/>
      <c r="AC185" s="581"/>
      <c r="AD185" s="659" t="s">
        <v>405</v>
      </c>
      <c r="AE185" s="660"/>
      <c r="AF185" s="660"/>
      <c r="AG185" s="660"/>
      <c r="AH185" s="661"/>
      <c r="AI185" s="573" t="s">
        <v>399</v>
      </c>
      <c r="AJ185" s="660"/>
      <c r="AK185" s="660"/>
      <c r="AL185" s="660"/>
      <c r="AM185" s="660"/>
      <c r="AN185" s="660"/>
      <c r="AO185" s="660"/>
      <c r="AP185" s="660"/>
      <c r="AQ185" s="660"/>
      <c r="AR185" s="660"/>
      <c r="AS185" s="660"/>
      <c r="AT185" s="660"/>
      <c r="AU185" s="661"/>
      <c r="AV185" s="576">
        <v>107.7</v>
      </c>
      <c r="AW185" s="577"/>
      <c r="AX185" s="577"/>
      <c r="AY185" s="578"/>
    </row>
    <row r="186" spans="1:51" ht="24.75" customHeight="1" x14ac:dyDescent="0.2">
      <c r="A186" s="618"/>
      <c r="B186" s="619"/>
      <c r="C186" s="619"/>
      <c r="D186" s="619"/>
      <c r="E186" s="619"/>
      <c r="F186" s="620"/>
      <c r="G186" s="656" t="s">
        <v>110</v>
      </c>
      <c r="H186" s="657"/>
      <c r="I186" s="657"/>
      <c r="J186" s="657"/>
      <c r="K186" s="658"/>
      <c r="L186" s="547" t="s">
        <v>335</v>
      </c>
      <c r="M186" s="545"/>
      <c r="N186" s="545"/>
      <c r="O186" s="545"/>
      <c r="P186" s="545"/>
      <c r="Q186" s="545"/>
      <c r="R186" s="545"/>
      <c r="S186" s="545"/>
      <c r="T186" s="545"/>
      <c r="U186" s="545"/>
      <c r="V186" s="545"/>
      <c r="W186" s="545"/>
      <c r="X186" s="546"/>
      <c r="Y186" s="567">
        <v>12056.3</v>
      </c>
      <c r="Z186" s="568"/>
      <c r="AA186" s="568"/>
      <c r="AB186" s="568"/>
      <c r="AC186" s="569"/>
      <c r="AD186" s="544"/>
      <c r="AE186" s="545"/>
      <c r="AF186" s="545"/>
      <c r="AG186" s="545"/>
      <c r="AH186" s="546"/>
      <c r="AI186" s="547"/>
      <c r="AJ186" s="545"/>
      <c r="AK186" s="545"/>
      <c r="AL186" s="545"/>
      <c r="AM186" s="545"/>
      <c r="AN186" s="545"/>
      <c r="AO186" s="545"/>
      <c r="AP186" s="545"/>
      <c r="AQ186" s="545"/>
      <c r="AR186" s="545"/>
      <c r="AS186" s="545"/>
      <c r="AT186" s="545"/>
      <c r="AU186" s="546"/>
      <c r="AV186" s="551"/>
      <c r="AW186" s="552"/>
      <c r="AX186" s="552"/>
      <c r="AY186" s="564"/>
    </row>
    <row r="187" spans="1:51" ht="24.75" hidden="1" customHeight="1" x14ac:dyDescent="0.2">
      <c r="A187" s="618"/>
      <c r="B187" s="619"/>
      <c r="C187" s="619"/>
      <c r="D187" s="619"/>
      <c r="E187" s="619"/>
      <c r="F187" s="620"/>
      <c r="G187" s="544"/>
      <c r="H187" s="545"/>
      <c r="I187" s="545"/>
      <c r="J187" s="545"/>
      <c r="K187" s="546"/>
      <c r="L187" s="547"/>
      <c r="M187" s="565"/>
      <c r="N187" s="565"/>
      <c r="O187" s="565"/>
      <c r="P187" s="565"/>
      <c r="Q187" s="565"/>
      <c r="R187" s="565"/>
      <c r="S187" s="565"/>
      <c r="T187" s="565"/>
      <c r="U187" s="565"/>
      <c r="V187" s="565"/>
      <c r="W187" s="565"/>
      <c r="X187" s="566"/>
      <c r="Y187" s="567"/>
      <c r="Z187" s="568"/>
      <c r="AA187" s="568"/>
      <c r="AB187" s="568"/>
      <c r="AC187" s="569"/>
      <c r="AD187" s="544"/>
      <c r="AE187" s="545"/>
      <c r="AF187" s="545"/>
      <c r="AG187" s="545"/>
      <c r="AH187" s="546"/>
      <c r="AI187" s="547"/>
      <c r="AJ187" s="545"/>
      <c r="AK187" s="545"/>
      <c r="AL187" s="545"/>
      <c r="AM187" s="545"/>
      <c r="AN187" s="545"/>
      <c r="AO187" s="545"/>
      <c r="AP187" s="545"/>
      <c r="AQ187" s="545"/>
      <c r="AR187" s="545"/>
      <c r="AS187" s="545"/>
      <c r="AT187" s="545"/>
      <c r="AU187" s="546"/>
      <c r="AV187" s="551"/>
      <c r="AW187" s="552"/>
      <c r="AX187" s="552"/>
      <c r="AY187" s="564"/>
    </row>
    <row r="188" spans="1:51" ht="24.75" hidden="1" customHeight="1" x14ac:dyDescent="0.2">
      <c r="A188" s="618"/>
      <c r="B188" s="619"/>
      <c r="C188" s="619"/>
      <c r="D188" s="619"/>
      <c r="E188" s="619"/>
      <c r="F188" s="620"/>
      <c r="G188" s="544"/>
      <c r="H188" s="545"/>
      <c r="I188" s="545"/>
      <c r="J188" s="545"/>
      <c r="K188" s="546"/>
      <c r="L188" s="547"/>
      <c r="M188" s="565"/>
      <c r="N188" s="565"/>
      <c r="O188" s="565"/>
      <c r="P188" s="565"/>
      <c r="Q188" s="565"/>
      <c r="R188" s="565"/>
      <c r="S188" s="565"/>
      <c r="T188" s="565"/>
      <c r="U188" s="565"/>
      <c r="V188" s="565"/>
      <c r="W188" s="565"/>
      <c r="X188" s="566"/>
      <c r="Y188" s="567"/>
      <c r="Z188" s="568"/>
      <c r="AA188" s="568"/>
      <c r="AB188" s="568"/>
      <c r="AC188" s="569"/>
      <c r="AD188" s="544"/>
      <c r="AE188" s="545"/>
      <c r="AF188" s="545"/>
      <c r="AG188" s="545"/>
      <c r="AH188" s="546"/>
      <c r="AI188" s="547"/>
      <c r="AJ188" s="545"/>
      <c r="AK188" s="545"/>
      <c r="AL188" s="545"/>
      <c r="AM188" s="545"/>
      <c r="AN188" s="545"/>
      <c r="AO188" s="545"/>
      <c r="AP188" s="545"/>
      <c r="AQ188" s="545"/>
      <c r="AR188" s="545"/>
      <c r="AS188" s="545"/>
      <c r="AT188" s="545"/>
      <c r="AU188" s="546"/>
      <c r="AV188" s="551"/>
      <c r="AW188" s="552"/>
      <c r="AX188" s="552"/>
      <c r="AY188" s="564"/>
    </row>
    <row r="189" spans="1:51" ht="24.75" hidden="1" customHeight="1" x14ac:dyDescent="0.2">
      <c r="A189" s="618"/>
      <c r="B189" s="619"/>
      <c r="C189" s="619"/>
      <c r="D189" s="619"/>
      <c r="E189" s="619"/>
      <c r="F189" s="620"/>
      <c r="G189" s="544"/>
      <c r="H189" s="545"/>
      <c r="I189" s="545"/>
      <c r="J189" s="545"/>
      <c r="K189" s="546"/>
      <c r="L189" s="547"/>
      <c r="M189" s="565"/>
      <c r="N189" s="565"/>
      <c r="O189" s="565"/>
      <c r="P189" s="565"/>
      <c r="Q189" s="565"/>
      <c r="R189" s="565"/>
      <c r="S189" s="565"/>
      <c r="T189" s="565"/>
      <c r="U189" s="565"/>
      <c r="V189" s="565"/>
      <c r="W189" s="565"/>
      <c r="X189" s="566"/>
      <c r="Y189" s="567"/>
      <c r="Z189" s="568"/>
      <c r="AA189" s="568"/>
      <c r="AB189" s="568"/>
      <c r="AC189" s="569"/>
      <c r="AD189" s="544"/>
      <c r="AE189" s="545"/>
      <c r="AF189" s="545"/>
      <c r="AG189" s="545"/>
      <c r="AH189" s="546"/>
      <c r="AI189" s="547"/>
      <c r="AJ189" s="545"/>
      <c r="AK189" s="545"/>
      <c r="AL189" s="545"/>
      <c r="AM189" s="545"/>
      <c r="AN189" s="545"/>
      <c r="AO189" s="545"/>
      <c r="AP189" s="545"/>
      <c r="AQ189" s="545"/>
      <c r="AR189" s="545"/>
      <c r="AS189" s="545"/>
      <c r="AT189" s="545"/>
      <c r="AU189" s="546"/>
      <c r="AV189" s="551"/>
      <c r="AW189" s="552"/>
      <c r="AX189" s="552"/>
      <c r="AY189" s="564"/>
    </row>
    <row r="190" spans="1:51" ht="24.75" hidden="1" customHeight="1" x14ac:dyDescent="0.2">
      <c r="A190" s="618"/>
      <c r="B190" s="619"/>
      <c r="C190" s="619"/>
      <c r="D190" s="619"/>
      <c r="E190" s="619"/>
      <c r="F190" s="620"/>
      <c r="G190" s="544"/>
      <c r="H190" s="545"/>
      <c r="I190" s="545"/>
      <c r="J190" s="545"/>
      <c r="K190" s="546"/>
      <c r="L190" s="547"/>
      <c r="M190" s="565"/>
      <c r="N190" s="565"/>
      <c r="O190" s="565"/>
      <c r="P190" s="565"/>
      <c r="Q190" s="565"/>
      <c r="R190" s="565"/>
      <c r="S190" s="565"/>
      <c r="T190" s="565"/>
      <c r="U190" s="565"/>
      <c r="V190" s="565"/>
      <c r="W190" s="565"/>
      <c r="X190" s="566"/>
      <c r="Y190" s="567"/>
      <c r="Z190" s="568"/>
      <c r="AA190" s="568"/>
      <c r="AB190" s="568"/>
      <c r="AC190" s="569"/>
      <c r="AD190" s="544"/>
      <c r="AE190" s="545"/>
      <c r="AF190" s="545"/>
      <c r="AG190" s="545"/>
      <c r="AH190" s="546"/>
      <c r="AI190" s="547"/>
      <c r="AJ190" s="545"/>
      <c r="AK190" s="545"/>
      <c r="AL190" s="545"/>
      <c r="AM190" s="545"/>
      <c r="AN190" s="545"/>
      <c r="AO190" s="545"/>
      <c r="AP190" s="545"/>
      <c r="AQ190" s="545"/>
      <c r="AR190" s="545"/>
      <c r="AS190" s="545"/>
      <c r="AT190" s="545"/>
      <c r="AU190" s="546"/>
      <c r="AV190" s="551"/>
      <c r="AW190" s="552"/>
      <c r="AX190" s="552"/>
      <c r="AY190" s="564"/>
    </row>
    <row r="191" spans="1:51" ht="24.75" hidden="1" customHeight="1" x14ac:dyDescent="0.2">
      <c r="A191" s="618"/>
      <c r="B191" s="619"/>
      <c r="C191" s="619"/>
      <c r="D191" s="619"/>
      <c r="E191" s="619"/>
      <c r="F191" s="620"/>
      <c r="G191" s="633"/>
      <c r="H191" s="634"/>
      <c r="I191" s="634"/>
      <c r="J191" s="634"/>
      <c r="K191" s="635"/>
      <c r="L191" s="636"/>
      <c r="M191" s="634"/>
      <c r="N191" s="634"/>
      <c r="O191" s="634"/>
      <c r="P191" s="634"/>
      <c r="Q191" s="634"/>
      <c r="R191" s="634"/>
      <c r="S191" s="634"/>
      <c r="T191" s="634"/>
      <c r="U191" s="634"/>
      <c r="V191" s="634"/>
      <c r="W191" s="634"/>
      <c r="X191" s="635"/>
      <c r="Y191" s="637"/>
      <c r="Z191" s="638"/>
      <c r="AA191" s="638"/>
      <c r="AB191" s="638"/>
      <c r="AC191" s="638"/>
      <c r="AD191" s="633"/>
      <c r="AE191" s="634"/>
      <c r="AF191" s="634"/>
      <c r="AG191" s="634"/>
      <c r="AH191" s="635"/>
      <c r="AI191" s="636"/>
      <c r="AJ191" s="634"/>
      <c r="AK191" s="634"/>
      <c r="AL191" s="634"/>
      <c r="AM191" s="634"/>
      <c r="AN191" s="634"/>
      <c r="AO191" s="634"/>
      <c r="AP191" s="634"/>
      <c r="AQ191" s="634"/>
      <c r="AR191" s="634"/>
      <c r="AS191" s="634"/>
      <c r="AT191" s="634"/>
      <c r="AU191" s="635"/>
      <c r="AV191" s="639"/>
      <c r="AW191" s="640"/>
      <c r="AX191" s="640"/>
      <c r="AY191" s="641"/>
    </row>
    <row r="192" spans="1:51" ht="24.75" customHeight="1" x14ac:dyDescent="0.2">
      <c r="A192" s="618"/>
      <c r="B192" s="619"/>
      <c r="C192" s="619"/>
      <c r="D192" s="619"/>
      <c r="E192" s="619"/>
      <c r="F192" s="620"/>
      <c r="G192" s="608" t="s">
        <v>201</v>
      </c>
      <c r="H192" s="223"/>
      <c r="I192" s="223"/>
      <c r="J192" s="223"/>
      <c r="K192" s="224"/>
      <c r="L192" s="627"/>
      <c r="M192" s="628"/>
      <c r="N192" s="628"/>
      <c r="O192" s="628"/>
      <c r="P192" s="628"/>
      <c r="Q192" s="628"/>
      <c r="R192" s="628"/>
      <c r="S192" s="628"/>
      <c r="T192" s="628"/>
      <c r="U192" s="628"/>
      <c r="V192" s="628"/>
      <c r="W192" s="628"/>
      <c r="X192" s="629"/>
      <c r="Y192" s="538">
        <f>SUM(Y184:AC191)</f>
        <v>12940.331109999999</v>
      </c>
      <c r="Z192" s="539"/>
      <c r="AA192" s="539"/>
      <c r="AB192" s="539"/>
      <c r="AC192" s="540"/>
      <c r="AD192" s="608" t="s">
        <v>201</v>
      </c>
      <c r="AE192" s="223"/>
      <c r="AF192" s="223"/>
      <c r="AG192" s="223"/>
      <c r="AH192" s="223"/>
      <c r="AI192" s="627"/>
      <c r="AJ192" s="628"/>
      <c r="AK192" s="628"/>
      <c r="AL192" s="628"/>
      <c r="AM192" s="628"/>
      <c r="AN192" s="628"/>
      <c r="AO192" s="628"/>
      <c r="AP192" s="628"/>
      <c r="AQ192" s="628"/>
      <c r="AR192" s="628"/>
      <c r="AS192" s="628"/>
      <c r="AT192" s="628"/>
      <c r="AU192" s="629"/>
      <c r="AV192" s="630">
        <f>SUM(AV184:AY191)</f>
        <v>877.40469300000007</v>
      </c>
      <c r="AW192" s="631"/>
      <c r="AX192" s="631"/>
      <c r="AY192" s="632"/>
    </row>
    <row r="193" spans="1:51" ht="25.2" customHeight="1" x14ac:dyDescent="0.2">
      <c r="A193" s="618"/>
      <c r="B193" s="619"/>
      <c r="C193" s="619"/>
      <c r="D193" s="619"/>
      <c r="E193" s="619"/>
      <c r="F193" s="620"/>
      <c r="G193" s="602" t="s">
        <v>412</v>
      </c>
      <c r="H193" s="603"/>
      <c r="I193" s="603"/>
      <c r="J193" s="603"/>
      <c r="K193" s="603"/>
      <c r="L193" s="603"/>
      <c r="M193" s="603"/>
      <c r="N193" s="603"/>
      <c r="O193" s="603"/>
      <c r="P193" s="603"/>
      <c r="Q193" s="603"/>
      <c r="R193" s="603"/>
      <c r="S193" s="603"/>
      <c r="T193" s="603"/>
      <c r="U193" s="603"/>
      <c r="V193" s="603"/>
      <c r="W193" s="603"/>
      <c r="X193" s="603"/>
      <c r="Y193" s="603"/>
      <c r="Z193" s="603"/>
      <c r="AA193" s="603"/>
      <c r="AB193" s="603"/>
      <c r="AC193" s="604"/>
      <c r="AD193" s="605" t="s">
        <v>413</v>
      </c>
      <c r="AE193" s="606"/>
      <c r="AF193" s="606"/>
      <c r="AG193" s="606"/>
      <c r="AH193" s="606"/>
      <c r="AI193" s="603"/>
      <c r="AJ193" s="603"/>
      <c r="AK193" s="603"/>
      <c r="AL193" s="603"/>
      <c r="AM193" s="603"/>
      <c r="AN193" s="603"/>
      <c r="AO193" s="603"/>
      <c r="AP193" s="603"/>
      <c r="AQ193" s="603"/>
      <c r="AR193" s="603"/>
      <c r="AS193" s="603"/>
      <c r="AT193" s="603"/>
      <c r="AU193" s="603"/>
      <c r="AV193" s="603"/>
      <c r="AW193" s="603"/>
      <c r="AX193" s="603"/>
      <c r="AY193" s="607"/>
    </row>
    <row r="194" spans="1:51" ht="25.5" customHeight="1" x14ac:dyDescent="0.2">
      <c r="A194" s="618"/>
      <c r="B194" s="619"/>
      <c r="C194" s="619"/>
      <c r="D194" s="619"/>
      <c r="E194" s="619"/>
      <c r="F194" s="620"/>
      <c r="G194" s="608" t="s">
        <v>197</v>
      </c>
      <c r="H194" s="223"/>
      <c r="I194" s="223"/>
      <c r="J194" s="223"/>
      <c r="K194" s="224"/>
      <c r="L194" s="222" t="s">
        <v>198</v>
      </c>
      <c r="M194" s="223"/>
      <c r="N194" s="223"/>
      <c r="O194" s="223"/>
      <c r="P194" s="223"/>
      <c r="Q194" s="223"/>
      <c r="R194" s="223"/>
      <c r="S194" s="223"/>
      <c r="T194" s="223"/>
      <c r="U194" s="223"/>
      <c r="V194" s="223"/>
      <c r="W194" s="223"/>
      <c r="X194" s="224"/>
      <c r="Y194" s="609" t="s">
        <v>199</v>
      </c>
      <c r="Z194" s="610"/>
      <c r="AA194" s="610"/>
      <c r="AB194" s="610"/>
      <c r="AC194" s="610"/>
      <c r="AD194" s="608" t="s">
        <v>197</v>
      </c>
      <c r="AE194" s="223"/>
      <c r="AF194" s="223"/>
      <c r="AG194" s="223"/>
      <c r="AH194" s="224"/>
      <c r="AI194" s="223" t="s">
        <v>198</v>
      </c>
      <c r="AJ194" s="223"/>
      <c r="AK194" s="223"/>
      <c r="AL194" s="223"/>
      <c r="AM194" s="223"/>
      <c r="AN194" s="223"/>
      <c r="AO194" s="223"/>
      <c r="AP194" s="223"/>
      <c r="AQ194" s="223"/>
      <c r="AR194" s="223"/>
      <c r="AS194" s="223"/>
      <c r="AT194" s="223"/>
      <c r="AU194" s="224"/>
      <c r="AV194" s="609" t="s">
        <v>199</v>
      </c>
      <c r="AW194" s="610"/>
      <c r="AX194" s="610"/>
      <c r="AY194" s="611"/>
    </row>
    <row r="195" spans="1:51" ht="24.75" customHeight="1" x14ac:dyDescent="0.2">
      <c r="A195" s="618"/>
      <c r="B195" s="619"/>
      <c r="C195" s="619"/>
      <c r="D195" s="619"/>
      <c r="E195" s="619"/>
      <c r="F195" s="620"/>
      <c r="G195" s="544" t="s">
        <v>110</v>
      </c>
      <c r="H195" s="545"/>
      <c r="I195" s="545"/>
      <c r="J195" s="545"/>
      <c r="K195" s="546"/>
      <c r="L195" s="557" t="s">
        <v>336</v>
      </c>
      <c r="M195" s="591"/>
      <c r="N195" s="591"/>
      <c r="O195" s="591"/>
      <c r="P195" s="591"/>
      <c r="Q195" s="591"/>
      <c r="R195" s="591"/>
      <c r="S195" s="591"/>
      <c r="T195" s="591"/>
      <c r="U195" s="591"/>
      <c r="V195" s="591"/>
      <c r="W195" s="591"/>
      <c r="X195" s="592"/>
      <c r="Y195" s="593">
        <v>3909</v>
      </c>
      <c r="Z195" s="594"/>
      <c r="AA195" s="594"/>
      <c r="AB195" s="594"/>
      <c r="AC195" s="595"/>
      <c r="AD195" s="582" t="s">
        <v>111</v>
      </c>
      <c r="AE195" s="583"/>
      <c r="AF195" s="583"/>
      <c r="AG195" s="583"/>
      <c r="AH195" s="584"/>
      <c r="AI195" s="596" t="s">
        <v>390</v>
      </c>
      <c r="AJ195" s="597"/>
      <c r="AK195" s="597"/>
      <c r="AL195" s="597"/>
      <c r="AM195" s="597"/>
      <c r="AN195" s="597"/>
      <c r="AO195" s="597"/>
      <c r="AP195" s="597"/>
      <c r="AQ195" s="597"/>
      <c r="AR195" s="597"/>
      <c r="AS195" s="597"/>
      <c r="AT195" s="597"/>
      <c r="AU195" s="598"/>
      <c r="AV195" s="599">
        <v>72.787724999999995</v>
      </c>
      <c r="AW195" s="600"/>
      <c r="AX195" s="600"/>
      <c r="AY195" s="601"/>
    </row>
    <row r="196" spans="1:51" ht="24.75" customHeight="1" x14ac:dyDescent="0.2">
      <c r="A196" s="618"/>
      <c r="B196" s="619"/>
      <c r="C196" s="619"/>
      <c r="D196" s="619"/>
      <c r="E196" s="619"/>
      <c r="F196" s="620"/>
      <c r="G196" s="544" t="s">
        <v>110</v>
      </c>
      <c r="H196" s="545"/>
      <c r="I196" s="545"/>
      <c r="J196" s="545"/>
      <c r="K196" s="546"/>
      <c r="L196" s="547" t="s">
        <v>337</v>
      </c>
      <c r="M196" s="565"/>
      <c r="N196" s="565"/>
      <c r="O196" s="565"/>
      <c r="P196" s="565"/>
      <c r="Q196" s="565"/>
      <c r="R196" s="565"/>
      <c r="S196" s="565"/>
      <c r="T196" s="565"/>
      <c r="U196" s="565"/>
      <c r="V196" s="565"/>
      <c r="W196" s="565"/>
      <c r="X196" s="566"/>
      <c r="Y196" s="579">
        <v>3140.8</v>
      </c>
      <c r="Z196" s="580"/>
      <c r="AA196" s="580"/>
      <c r="AB196" s="580"/>
      <c r="AC196" s="581"/>
      <c r="AD196" s="582" t="s">
        <v>406</v>
      </c>
      <c r="AE196" s="583"/>
      <c r="AF196" s="583"/>
      <c r="AG196" s="583"/>
      <c r="AH196" s="584"/>
      <c r="AI196" s="585" t="s">
        <v>407</v>
      </c>
      <c r="AJ196" s="586"/>
      <c r="AK196" s="586"/>
      <c r="AL196" s="586"/>
      <c r="AM196" s="586"/>
      <c r="AN196" s="586"/>
      <c r="AO196" s="586"/>
      <c r="AP196" s="586"/>
      <c r="AQ196" s="586"/>
      <c r="AR196" s="586"/>
      <c r="AS196" s="586"/>
      <c r="AT196" s="586"/>
      <c r="AU196" s="587"/>
      <c r="AV196" s="588">
        <v>3.0281129999999998</v>
      </c>
      <c r="AW196" s="589"/>
      <c r="AX196" s="589"/>
      <c r="AY196" s="590"/>
    </row>
    <row r="197" spans="1:51" ht="24.75" customHeight="1" x14ac:dyDescent="0.2">
      <c r="A197" s="618"/>
      <c r="B197" s="619"/>
      <c r="C197" s="619"/>
      <c r="D197" s="619"/>
      <c r="E197" s="619"/>
      <c r="F197" s="620"/>
      <c r="G197" s="544" t="s">
        <v>110</v>
      </c>
      <c r="H197" s="545"/>
      <c r="I197" s="545"/>
      <c r="J197" s="545"/>
      <c r="K197" s="546"/>
      <c r="L197" s="547" t="s">
        <v>338</v>
      </c>
      <c r="M197" s="565"/>
      <c r="N197" s="565"/>
      <c r="O197" s="565"/>
      <c r="P197" s="565"/>
      <c r="Q197" s="565"/>
      <c r="R197" s="565"/>
      <c r="S197" s="565"/>
      <c r="T197" s="565"/>
      <c r="U197" s="565"/>
      <c r="V197" s="565"/>
      <c r="W197" s="565"/>
      <c r="X197" s="566"/>
      <c r="Y197" s="551">
        <v>2667.9</v>
      </c>
      <c r="Z197" s="552"/>
      <c r="AA197" s="552"/>
      <c r="AB197" s="552"/>
      <c r="AC197" s="553"/>
      <c r="AD197" s="570"/>
      <c r="AE197" s="571"/>
      <c r="AF197" s="571"/>
      <c r="AG197" s="571"/>
      <c r="AH197" s="572"/>
      <c r="AI197" s="573"/>
      <c r="AJ197" s="574"/>
      <c r="AK197" s="574"/>
      <c r="AL197" s="574"/>
      <c r="AM197" s="574"/>
      <c r="AN197" s="574"/>
      <c r="AO197" s="574"/>
      <c r="AP197" s="574"/>
      <c r="AQ197" s="574"/>
      <c r="AR197" s="574"/>
      <c r="AS197" s="574"/>
      <c r="AT197" s="574"/>
      <c r="AU197" s="575"/>
      <c r="AV197" s="576"/>
      <c r="AW197" s="577"/>
      <c r="AX197" s="577"/>
      <c r="AY197" s="578"/>
    </row>
    <row r="198" spans="1:51" ht="24.75" customHeight="1" x14ac:dyDescent="0.2">
      <c r="A198" s="618"/>
      <c r="B198" s="619"/>
      <c r="C198" s="619"/>
      <c r="D198" s="619"/>
      <c r="E198" s="619"/>
      <c r="F198" s="620"/>
      <c r="G198" s="544" t="s">
        <v>110</v>
      </c>
      <c r="H198" s="545"/>
      <c r="I198" s="545"/>
      <c r="J198" s="545"/>
      <c r="K198" s="546"/>
      <c r="L198" s="547" t="s">
        <v>339</v>
      </c>
      <c r="M198" s="565"/>
      <c r="N198" s="565"/>
      <c r="O198" s="565"/>
      <c r="P198" s="565"/>
      <c r="Q198" s="565"/>
      <c r="R198" s="565"/>
      <c r="S198" s="565"/>
      <c r="T198" s="565"/>
      <c r="U198" s="565"/>
      <c r="V198" s="565"/>
      <c r="W198" s="565"/>
      <c r="X198" s="566"/>
      <c r="Y198" s="551">
        <v>558.29999999999995</v>
      </c>
      <c r="Z198" s="552"/>
      <c r="AA198" s="552"/>
      <c r="AB198" s="552"/>
      <c r="AC198" s="553"/>
      <c r="AD198" s="570"/>
      <c r="AE198" s="571"/>
      <c r="AF198" s="571"/>
      <c r="AG198" s="571"/>
      <c r="AH198" s="572"/>
      <c r="AI198" s="573"/>
      <c r="AJ198" s="574"/>
      <c r="AK198" s="574"/>
      <c r="AL198" s="574"/>
      <c r="AM198" s="574"/>
      <c r="AN198" s="574"/>
      <c r="AO198" s="574"/>
      <c r="AP198" s="574"/>
      <c r="AQ198" s="574"/>
      <c r="AR198" s="574"/>
      <c r="AS198" s="574"/>
      <c r="AT198" s="574"/>
      <c r="AU198" s="575"/>
      <c r="AV198" s="576"/>
      <c r="AW198" s="577"/>
      <c r="AX198" s="577"/>
      <c r="AY198" s="578"/>
    </row>
    <row r="199" spans="1:51" ht="24.75" customHeight="1" x14ac:dyDescent="0.2">
      <c r="A199" s="618"/>
      <c r="B199" s="619"/>
      <c r="C199" s="619"/>
      <c r="D199" s="619"/>
      <c r="E199" s="619"/>
      <c r="F199" s="620"/>
      <c r="G199" s="544" t="s">
        <v>110</v>
      </c>
      <c r="H199" s="545"/>
      <c r="I199" s="545"/>
      <c r="J199" s="545"/>
      <c r="K199" s="546"/>
      <c r="L199" s="547" t="s">
        <v>340</v>
      </c>
      <c r="M199" s="565"/>
      <c r="N199" s="565"/>
      <c r="O199" s="565"/>
      <c r="P199" s="565"/>
      <c r="Q199" s="565"/>
      <c r="R199" s="565"/>
      <c r="S199" s="565"/>
      <c r="T199" s="565"/>
      <c r="U199" s="565"/>
      <c r="V199" s="565"/>
      <c r="W199" s="565"/>
      <c r="X199" s="566"/>
      <c r="Y199" s="551">
        <v>421.4</v>
      </c>
      <c r="Z199" s="552"/>
      <c r="AA199" s="552"/>
      <c r="AB199" s="552"/>
      <c r="AC199" s="553"/>
      <c r="AD199" s="561"/>
      <c r="AE199" s="562"/>
      <c r="AF199" s="562"/>
      <c r="AG199" s="562"/>
      <c r="AH199" s="563"/>
      <c r="AI199" s="547"/>
      <c r="AJ199" s="545"/>
      <c r="AK199" s="545"/>
      <c r="AL199" s="545"/>
      <c r="AM199" s="545"/>
      <c r="AN199" s="545"/>
      <c r="AO199" s="545"/>
      <c r="AP199" s="545"/>
      <c r="AQ199" s="545"/>
      <c r="AR199" s="545"/>
      <c r="AS199" s="545"/>
      <c r="AT199" s="545"/>
      <c r="AU199" s="546"/>
      <c r="AV199" s="551"/>
      <c r="AW199" s="552"/>
      <c r="AX199" s="552"/>
      <c r="AY199" s="564"/>
    </row>
    <row r="200" spans="1:51" ht="24.75" customHeight="1" x14ac:dyDescent="0.2">
      <c r="A200" s="618"/>
      <c r="B200" s="619"/>
      <c r="C200" s="619"/>
      <c r="D200" s="619"/>
      <c r="E200" s="619"/>
      <c r="F200" s="620"/>
      <c r="G200" s="544" t="s">
        <v>110</v>
      </c>
      <c r="H200" s="545"/>
      <c r="I200" s="545"/>
      <c r="J200" s="545"/>
      <c r="K200" s="546"/>
      <c r="L200" s="547" t="s">
        <v>341</v>
      </c>
      <c r="M200" s="545"/>
      <c r="N200" s="545"/>
      <c r="O200" s="545"/>
      <c r="P200" s="545"/>
      <c r="Q200" s="545"/>
      <c r="R200" s="545"/>
      <c r="S200" s="545"/>
      <c r="T200" s="545"/>
      <c r="U200" s="545"/>
      <c r="V200" s="545"/>
      <c r="W200" s="545"/>
      <c r="X200" s="546"/>
      <c r="Y200" s="551">
        <v>744.6</v>
      </c>
      <c r="Z200" s="552"/>
      <c r="AA200" s="552"/>
      <c r="AB200" s="552"/>
      <c r="AC200" s="553"/>
      <c r="AD200" s="561"/>
      <c r="AE200" s="562"/>
      <c r="AF200" s="562"/>
      <c r="AG200" s="562"/>
      <c r="AH200" s="563"/>
      <c r="AI200" s="547"/>
      <c r="AJ200" s="545"/>
      <c r="AK200" s="545"/>
      <c r="AL200" s="545"/>
      <c r="AM200" s="545"/>
      <c r="AN200" s="545"/>
      <c r="AO200" s="545"/>
      <c r="AP200" s="545"/>
      <c r="AQ200" s="545"/>
      <c r="AR200" s="545"/>
      <c r="AS200" s="545"/>
      <c r="AT200" s="545"/>
      <c r="AU200" s="546"/>
      <c r="AV200" s="551"/>
      <c r="AW200" s="552"/>
      <c r="AX200" s="552"/>
      <c r="AY200" s="564"/>
    </row>
    <row r="201" spans="1:51" ht="24.75" customHeight="1" x14ac:dyDescent="0.2">
      <c r="A201" s="618"/>
      <c r="B201" s="619"/>
      <c r="C201" s="619"/>
      <c r="D201" s="619"/>
      <c r="E201" s="619"/>
      <c r="F201" s="620"/>
      <c r="G201" s="544" t="s">
        <v>110</v>
      </c>
      <c r="H201" s="545"/>
      <c r="I201" s="545"/>
      <c r="J201" s="545"/>
      <c r="K201" s="546"/>
      <c r="L201" s="547" t="s">
        <v>342</v>
      </c>
      <c r="M201" s="545"/>
      <c r="N201" s="545"/>
      <c r="O201" s="545"/>
      <c r="P201" s="545"/>
      <c r="Q201" s="545"/>
      <c r="R201" s="545"/>
      <c r="S201" s="545"/>
      <c r="T201" s="545"/>
      <c r="U201" s="545"/>
      <c r="V201" s="545"/>
      <c r="W201" s="545"/>
      <c r="X201" s="546"/>
      <c r="Y201" s="551">
        <v>317.5</v>
      </c>
      <c r="Z201" s="552"/>
      <c r="AA201" s="552"/>
      <c r="AB201" s="552"/>
      <c r="AC201" s="553"/>
      <c r="AD201" s="561"/>
      <c r="AE201" s="562"/>
      <c r="AF201" s="562"/>
      <c r="AG201" s="562"/>
      <c r="AH201" s="563"/>
      <c r="AI201" s="547"/>
      <c r="AJ201" s="545"/>
      <c r="AK201" s="545"/>
      <c r="AL201" s="545"/>
      <c r="AM201" s="545"/>
      <c r="AN201" s="545"/>
      <c r="AO201" s="545"/>
      <c r="AP201" s="545"/>
      <c r="AQ201" s="545"/>
      <c r="AR201" s="545"/>
      <c r="AS201" s="545"/>
      <c r="AT201" s="545"/>
      <c r="AU201" s="546"/>
      <c r="AV201" s="551"/>
      <c r="AW201" s="552"/>
      <c r="AX201" s="552"/>
      <c r="AY201" s="564"/>
    </row>
    <row r="202" spans="1:51" ht="24.75" customHeight="1" x14ac:dyDescent="0.2">
      <c r="A202" s="618"/>
      <c r="B202" s="619"/>
      <c r="C202" s="619"/>
      <c r="D202" s="619"/>
      <c r="E202" s="619"/>
      <c r="F202" s="620"/>
      <c r="G202" s="544" t="s">
        <v>110</v>
      </c>
      <c r="H202" s="545"/>
      <c r="I202" s="545"/>
      <c r="J202" s="545"/>
      <c r="K202" s="546"/>
      <c r="L202" s="547" t="s">
        <v>340</v>
      </c>
      <c r="M202" s="545"/>
      <c r="N202" s="545"/>
      <c r="O202" s="545"/>
      <c r="P202" s="545"/>
      <c r="Q202" s="545"/>
      <c r="R202" s="545"/>
      <c r="S202" s="545"/>
      <c r="T202" s="545"/>
      <c r="U202" s="545"/>
      <c r="V202" s="545"/>
      <c r="W202" s="545"/>
      <c r="X202" s="546"/>
      <c r="Y202" s="551">
        <v>167</v>
      </c>
      <c r="Z202" s="552"/>
      <c r="AA202" s="552"/>
      <c r="AB202" s="552"/>
      <c r="AC202" s="553"/>
      <c r="AD202" s="554"/>
      <c r="AE202" s="555"/>
      <c r="AF202" s="555"/>
      <c r="AG202" s="555"/>
      <c r="AH202" s="556"/>
      <c r="AI202" s="557"/>
      <c r="AJ202" s="555"/>
      <c r="AK202" s="555"/>
      <c r="AL202" s="555"/>
      <c r="AM202" s="555"/>
      <c r="AN202" s="555"/>
      <c r="AO202" s="555"/>
      <c r="AP202" s="555"/>
      <c r="AQ202" s="555"/>
      <c r="AR202" s="555"/>
      <c r="AS202" s="555"/>
      <c r="AT202" s="555"/>
      <c r="AU202" s="556"/>
      <c r="AV202" s="558"/>
      <c r="AW202" s="559"/>
      <c r="AX202" s="559"/>
      <c r="AY202" s="560"/>
    </row>
    <row r="203" spans="1:51" ht="24.75" customHeight="1" x14ac:dyDescent="0.2">
      <c r="A203" s="618"/>
      <c r="B203" s="619"/>
      <c r="C203" s="619"/>
      <c r="D203" s="619"/>
      <c r="E203" s="619"/>
      <c r="F203" s="620"/>
      <c r="G203" s="544" t="s">
        <v>110</v>
      </c>
      <c r="H203" s="545"/>
      <c r="I203" s="545"/>
      <c r="J203" s="545"/>
      <c r="K203" s="546"/>
      <c r="L203" s="547" t="s">
        <v>343</v>
      </c>
      <c r="M203" s="545"/>
      <c r="N203" s="545"/>
      <c r="O203" s="545"/>
      <c r="P203" s="545"/>
      <c r="Q203" s="545"/>
      <c r="R203" s="545"/>
      <c r="S203" s="545"/>
      <c r="T203" s="545"/>
      <c r="U203" s="545"/>
      <c r="V203" s="545"/>
      <c r="W203" s="545"/>
      <c r="X203" s="546"/>
      <c r="Y203" s="548">
        <v>89.9</v>
      </c>
      <c r="Z203" s="549"/>
      <c r="AA203" s="549"/>
      <c r="AB203" s="549"/>
      <c r="AC203" s="550"/>
      <c r="AD203" s="140"/>
      <c r="AE203" s="141"/>
      <c r="AF203" s="141"/>
      <c r="AG203" s="141"/>
      <c r="AH203" s="142"/>
      <c r="AI203" s="143"/>
      <c r="AJ203" s="144"/>
      <c r="AK203" s="144"/>
      <c r="AL203" s="144"/>
      <c r="AM203" s="144"/>
      <c r="AN203" s="144"/>
      <c r="AO203" s="144"/>
      <c r="AP203" s="144"/>
      <c r="AQ203" s="144"/>
      <c r="AR203" s="144"/>
      <c r="AS203" s="144"/>
      <c r="AT203" s="144"/>
      <c r="AU203" s="145"/>
      <c r="AV203" s="137"/>
      <c r="AW203" s="138"/>
      <c r="AX203" s="138"/>
      <c r="AY203" s="146"/>
    </row>
    <row r="204" spans="1:51" ht="24.75" customHeight="1" x14ac:dyDescent="0.2">
      <c r="A204" s="618"/>
      <c r="B204" s="619"/>
      <c r="C204" s="619"/>
      <c r="D204" s="619"/>
      <c r="E204" s="619"/>
      <c r="F204" s="620"/>
      <c r="G204" s="544" t="s">
        <v>110</v>
      </c>
      <c r="H204" s="545"/>
      <c r="I204" s="545"/>
      <c r="J204" s="545"/>
      <c r="K204" s="546"/>
      <c r="L204" s="624" t="s">
        <v>344</v>
      </c>
      <c r="M204" s="625"/>
      <c r="N204" s="625"/>
      <c r="O204" s="625"/>
      <c r="P204" s="625"/>
      <c r="Q204" s="625"/>
      <c r="R204" s="625"/>
      <c r="S204" s="625"/>
      <c r="T204" s="625"/>
      <c r="U204" s="625"/>
      <c r="V204" s="625"/>
      <c r="W204" s="625"/>
      <c r="X204" s="626"/>
      <c r="Y204" s="137">
        <v>39.9</v>
      </c>
      <c r="Z204" s="138"/>
      <c r="AA204" s="138"/>
      <c r="AB204" s="138"/>
      <c r="AC204" s="139"/>
      <c r="AD204" s="140"/>
      <c r="AE204" s="141"/>
      <c r="AF204" s="141"/>
      <c r="AG204" s="141"/>
      <c r="AH204" s="142"/>
      <c r="AI204" s="143"/>
      <c r="AJ204" s="144"/>
      <c r="AK204" s="144"/>
      <c r="AL204" s="144"/>
      <c r="AM204" s="144"/>
      <c r="AN204" s="144"/>
      <c r="AO204" s="144"/>
      <c r="AP204" s="144"/>
      <c r="AQ204" s="144"/>
      <c r="AR204" s="144"/>
      <c r="AS204" s="144"/>
      <c r="AT204" s="144"/>
      <c r="AU204" s="145"/>
      <c r="AV204" s="137"/>
      <c r="AW204" s="138"/>
      <c r="AX204" s="138"/>
      <c r="AY204" s="146"/>
    </row>
    <row r="205" spans="1:51" ht="24.75" customHeight="1" x14ac:dyDescent="0.2">
      <c r="A205" s="618"/>
      <c r="B205" s="619"/>
      <c r="C205" s="619"/>
      <c r="D205" s="619"/>
      <c r="E205" s="619"/>
      <c r="F205" s="620"/>
      <c r="G205" s="521" t="s">
        <v>201</v>
      </c>
      <c r="H205" s="522"/>
      <c r="I205" s="522"/>
      <c r="J205" s="522"/>
      <c r="K205" s="523"/>
      <c r="L205" s="529"/>
      <c r="M205" s="536"/>
      <c r="N205" s="536"/>
      <c r="O205" s="536"/>
      <c r="P205" s="536"/>
      <c r="Q205" s="536"/>
      <c r="R205" s="536"/>
      <c r="S205" s="536"/>
      <c r="T205" s="536"/>
      <c r="U205" s="536"/>
      <c r="V205" s="536"/>
      <c r="W205" s="536"/>
      <c r="X205" s="537"/>
      <c r="Y205" s="538">
        <f>SUM(Y195:AC204)</f>
        <v>12056.3</v>
      </c>
      <c r="Z205" s="539"/>
      <c r="AA205" s="539"/>
      <c r="AB205" s="539"/>
      <c r="AC205" s="540"/>
      <c r="AD205" s="521" t="s">
        <v>201</v>
      </c>
      <c r="AE205" s="522"/>
      <c r="AF205" s="522"/>
      <c r="AG205" s="522"/>
      <c r="AH205" s="522"/>
      <c r="AI205" s="529"/>
      <c r="AJ205" s="536"/>
      <c r="AK205" s="536"/>
      <c r="AL205" s="536"/>
      <c r="AM205" s="536"/>
      <c r="AN205" s="536"/>
      <c r="AO205" s="536"/>
      <c r="AP205" s="536"/>
      <c r="AQ205" s="536"/>
      <c r="AR205" s="536"/>
      <c r="AS205" s="536"/>
      <c r="AT205" s="536"/>
      <c r="AU205" s="537"/>
      <c r="AV205" s="541">
        <f>AV195+AV196</f>
        <v>75.815837999999999</v>
      </c>
      <c r="AW205" s="542"/>
      <c r="AX205" s="542"/>
      <c r="AY205" s="543"/>
    </row>
    <row r="206" spans="1:51" ht="24.75" hidden="1" customHeight="1" x14ac:dyDescent="0.2">
      <c r="A206" s="618"/>
      <c r="B206" s="619"/>
      <c r="C206" s="619"/>
      <c r="D206" s="619"/>
      <c r="E206" s="619"/>
      <c r="F206" s="620"/>
      <c r="G206" s="147" t="s">
        <v>204</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9"/>
      <c r="AD206" s="147" t="s">
        <v>205</v>
      </c>
      <c r="AE206" s="148"/>
      <c r="AF206" s="148"/>
      <c r="AG206" s="148"/>
      <c r="AH206" s="148"/>
      <c r="AI206" s="148"/>
      <c r="AJ206" s="148"/>
      <c r="AK206" s="148"/>
      <c r="AL206" s="148"/>
      <c r="AM206" s="148"/>
      <c r="AN206" s="148"/>
      <c r="AO206" s="148"/>
      <c r="AP206" s="148"/>
      <c r="AQ206" s="148"/>
      <c r="AR206" s="148"/>
      <c r="AS206" s="148"/>
      <c r="AT206" s="148"/>
      <c r="AU206" s="148"/>
      <c r="AV206" s="148"/>
      <c r="AW206" s="148"/>
      <c r="AX206" s="148"/>
      <c r="AY206" s="150"/>
    </row>
    <row r="207" spans="1:51" ht="24.75" hidden="1" customHeight="1" x14ac:dyDescent="0.2">
      <c r="A207" s="618"/>
      <c r="B207" s="619"/>
      <c r="C207" s="619"/>
      <c r="D207" s="619"/>
      <c r="E207" s="619"/>
      <c r="F207" s="620"/>
      <c r="G207" s="521" t="s">
        <v>197</v>
      </c>
      <c r="H207" s="522"/>
      <c r="I207" s="522"/>
      <c r="J207" s="522"/>
      <c r="K207" s="523"/>
      <c r="L207" s="524" t="s">
        <v>198</v>
      </c>
      <c r="M207" s="522"/>
      <c r="N207" s="522"/>
      <c r="O207" s="522"/>
      <c r="P207" s="522"/>
      <c r="Q207" s="522"/>
      <c r="R207" s="522"/>
      <c r="S207" s="522"/>
      <c r="T207" s="522"/>
      <c r="U207" s="522"/>
      <c r="V207" s="522"/>
      <c r="W207" s="522"/>
      <c r="X207" s="523"/>
      <c r="Y207" s="525" t="s">
        <v>199</v>
      </c>
      <c r="Z207" s="526"/>
      <c r="AA207" s="526"/>
      <c r="AB207" s="526"/>
      <c r="AC207" s="527"/>
      <c r="AD207" s="521" t="s">
        <v>197</v>
      </c>
      <c r="AE207" s="522"/>
      <c r="AF207" s="522"/>
      <c r="AG207" s="522"/>
      <c r="AH207" s="523"/>
      <c r="AI207" s="524" t="s">
        <v>198</v>
      </c>
      <c r="AJ207" s="522"/>
      <c r="AK207" s="522"/>
      <c r="AL207" s="522"/>
      <c r="AM207" s="522"/>
      <c r="AN207" s="522"/>
      <c r="AO207" s="522"/>
      <c r="AP207" s="522"/>
      <c r="AQ207" s="522"/>
      <c r="AR207" s="522"/>
      <c r="AS207" s="522"/>
      <c r="AT207" s="522"/>
      <c r="AU207" s="523"/>
      <c r="AV207" s="525" t="s">
        <v>199</v>
      </c>
      <c r="AW207" s="526"/>
      <c r="AX207" s="526"/>
      <c r="AY207" s="528"/>
    </row>
    <row r="208" spans="1:51" ht="24.75" hidden="1" customHeight="1" x14ac:dyDescent="0.2">
      <c r="A208" s="618"/>
      <c r="B208" s="619"/>
      <c r="C208" s="619"/>
      <c r="D208" s="619"/>
      <c r="E208" s="619"/>
      <c r="F208" s="620"/>
      <c r="G208" s="509"/>
      <c r="H208" s="510"/>
      <c r="I208" s="510"/>
      <c r="J208" s="510"/>
      <c r="K208" s="511"/>
      <c r="L208" s="512"/>
      <c r="M208" s="513"/>
      <c r="N208" s="513"/>
      <c r="O208" s="513"/>
      <c r="P208" s="513"/>
      <c r="Q208" s="513"/>
      <c r="R208" s="513"/>
      <c r="S208" s="513"/>
      <c r="T208" s="513"/>
      <c r="U208" s="513"/>
      <c r="V208" s="513"/>
      <c r="W208" s="513"/>
      <c r="X208" s="514"/>
      <c r="Y208" s="515"/>
      <c r="Z208" s="516"/>
      <c r="AA208" s="516"/>
      <c r="AB208" s="516"/>
      <c r="AC208" s="517"/>
      <c r="AD208" s="509"/>
      <c r="AE208" s="510"/>
      <c r="AF208" s="510"/>
      <c r="AG208" s="510"/>
      <c r="AH208" s="511"/>
      <c r="AI208" s="512"/>
      <c r="AJ208" s="513"/>
      <c r="AK208" s="513"/>
      <c r="AL208" s="513"/>
      <c r="AM208" s="513"/>
      <c r="AN208" s="513"/>
      <c r="AO208" s="513"/>
      <c r="AP208" s="513"/>
      <c r="AQ208" s="513"/>
      <c r="AR208" s="513"/>
      <c r="AS208" s="513"/>
      <c r="AT208" s="513"/>
      <c r="AU208" s="514"/>
      <c r="AV208" s="518"/>
      <c r="AW208" s="519"/>
      <c r="AX208" s="519"/>
      <c r="AY208" s="520"/>
    </row>
    <row r="209" spans="1:51" ht="24.75" hidden="1" customHeight="1" x14ac:dyDescent="0.2">
      <c r="A209" s="618"/>
      <c r="B209" s="619"/>
      <c r="C209" s="619"/>
      <c r="D209" s="619"/>
      <c r="E209" s="619"/>
      <c r="F209" s="620"/>
      <c r="G209" s="496"/>
      <c r="H209" s="497"/>
      <c r="I209" s="497"/>
      <c r="J209" s="497"/>
      <c r="K209" s="498"/>
      <c r="L209" s="499"/>
      <c r="M209" s="500"/>
      <c r="N209" s="500"/>
      <c r="O209" s="500"/>
      <c r="P209" s="500"/>
      <c r="Q209" s="500"/>
      <c r="R209" s="500"/>
      <c r="S209" s="500"/>
      <c r="T209" s="500"/>
      <c r="U209" s="500"/>
      <c r="V209" s="500"/>
      <c r="W209" s="500"/>
      <c r="X209" s="501"/>
      <c r="Y209" s="506"/>
      <c r="Z209" s="507"/>
      <c r="AA209" s="507"/>
      <c r="AB209" s="507"/>
      <c r="AC209" s="508"/>
      <c r="AD209" s="496"/>
      <c r="AE209" s="497"/>
      <c r="AF209" s="497"/>
      <c r="AG209" s="497"/>
      <c r="AH209" s="498"/>
      <c r="AI209" s="499"/>
      <c r="AJ209" s="500"/>
      <c r="AK209" s="500"/>
      <c r="AL209" s="500"/>
      <c r="AM209" s="500"/>
      <c r="AN209" s="500"/>
      <c r="AO209" s="500"/>
      <c r="AP209" s="500"/>
      <c r="AQ209" s="500"/>
      <c r="AR209" s="500"/>
      <c r="AS209" s="500"/>
      <c r="AT209" s="500"/>
      <c r="AU209" s="501"/>
      <c r="AV209" s="502"/>
      <c r="AW209" s="503"/>
      <c r="AX209" s="503"/>
      <c r="AY209" s="505"/>
    </row>
    <row r="210" spans="1:51" ht="24.75" hidden="1" customHeight="1" x14ac:dyDescent="0.2">
      <c r="A210" s="618"/>
      <c r="B210" s="619"/>
      <c r="C210" s="619"/>
      <c r="D210" s="619"/>
      <c r="E210" s="619"/>
      <c r="F210" s="620"/>
      <c r="G210" s="496"/>
      <c r="H210" s="497"/>
      <c r="I210" s="497"/>
      <c r="J210" s="497"/>
      <c r="K210" s="498"/>
      <c r="L210" s="499"/>
      <c r="M210" s="500"/>
      <c r="N210" s="500"/>
      <c r="O210" s="500"/>
      <c r="P210" s="500"/>
      <c r="Q210" s="500"/>
      <c r="R210" s="500"/>
      <c r="S210" s="500"/>
      <c r="T210" s="500"/>
      <c r="U210" s="500"/>
      <c r="V210" s="500"/>
      <c r="W210" s="500"/>
      <c r="X210" s="501"/>
      <c r="Y210" s="502"/>
      <c r="Z210" s="503"/>
      <c r="AA210" s="503"/>
      <c r="AB210" s="503"/>
      <c r="AC210" s="504"/>
      <c r="AD210" s="496"/>
      <c r="AE210" s="497"/>
      <c r="AF210" s="497"/>
      <c r="AG210" s="497"/>
      <c r="AH210" s="498"/>
      <c r="AI210" s="499"/>
      <c r="AJ210" s="500"/>
      <c r="AK210" s="500"/>
      <c r="AL210" s="500"/>
      <c r="AM210" s="500"/>
      <c r="AN210" s="500"/>
      <c r="AO210" s="500"/>
      <c r="AP210" s="500"/>
      <c r="AQ210" s="500"/>
      <c r="AR210" s="500"/>
      <c r="AS210" s="500"/>
      <c r="AT210" s="500"/>
      <c r="AU210" s="501"/>
      <c r="AV210" s="502"/>
      <c r="AW210" s="503"/>
      <c r="AX210" s="503"/>
      <c r="AY210" s="505"/>
    </row>
    <row r="211" spans="1:51" ht="24.75" hidden="1" customHeight="1" x14ac:dyDescent="0.2">
      <c r="A211" s="618"/>
      <c r="B211" s="619"/>
      <c r="C211" s="619"/>
      <c r="D211" s="619"/>
      <c r="E211" s="619"/>
      <c r="F211" s="620"/>
      <c r="G211" s="496"/>
      <c r="H211" s="497"/>
      <c r="I211" s="497"/>
      <c r="J211" s="497"/>
      <c r="K211" s="498"/>
      <c r="L211" s="499"/>
      <c r="M211" s="497"/>
      <c r="N211" s="497"/>
      <c r="O211" s="497"/>
      <c r="P211" s="497"/>
      <c r="Q211" s="497"/>
      <c r="R211" s="497"/>
      <c r="S211" s="497"/>
      <c r="T211" s="497"/>
      <c r="U211" s="497"/>
      <c r="V211" s="497"/>
      <c r="W211" s="497"/>
      <c r="X211" s="498"/>
      <c r="Y211" s="502"/>
      <c r="Z211" s="503"/>
      <c r="AA211" s="503"/>
      <c r="AB211" s="503"/>
      <c r="AC211" s="504"/>
      <c r="AD211" s="496"/>
      <c r="AE211" s="497"/>
      <c r="AF211" s="497"/>
      <c r="AG211" s="497"/>
      <c r="AH211" s="498"/>
      <c r="AI211" s="499"/>
      <c r="AJ211" s="500"/>
      <c r="AK211" s="500"/>
      <c r="AL211" s="500"/>
      <c r="AM211" s="500"/>
      <c r="AN211" s="500"/>
      <c r="AO211" s="500"/>
      <c r="AP211" s="500"/>
      <c r="AQ211" s="500"/>
      <c r="AR211" s="500"/>
      <c r="AS211" s="500"/>
      <c r="AT211" s="500"/>
      <c r="AU211" s="501"/>
      <c r="AV211" s="502"/>
      <c r="AW211" s="503"/>
      <c r="AX211" s="503"/>
      <c r="AY211" s="505"/>
    </row>
    <row r="212" spans="1:51" ht="24.75" hidden="1" customHeight="1" x14ac:dyDescent="0.2">
      <c r="A212" s="618"/>
      <c r="B212" s="619"/>
      <c r="C212" s="619"/>
      <c r="D212" s="619"/>
      <c r="E212" s="619"/>
      <c r="F212" s="620"/>
      <c r="G212" s="496"/>
      <c r="H212" s="497"/>
      <c r="I212" s="497"/>
      <c r="J212" s="497"/>
      <c r="K212" s="498"/>
      <c r="L212" s="499"/>
      <c r="M212" s="500"/>
      <c r="N212" s="500"/>
      <c r="O212" s="500"/>
      <c r="P212" s="500"/>
      <c r="Q212" s="500"/>
      <c r="R212" s="500"/>
      <c r="S212" s="500"/>
      <c r="T212" s="500"/>
      <c r="U212" s="500"/>
      <c r="V212" s="500"/>
      <c r="W212" s="500"/>
      <c r="X212" s="501"/>
      <c r="Y212" s="502"/>
      <c r="Z212" s="503"/>
      <c r="AA212" s="503"/>
      <c r="AB212" s="503"/>
      <c r="AC212" s="504"/>
      <c r="AD212" s="496"/>
      <c r="AE212" s="497"/>
      <c r="AF212" s="497"/>
      <c r="AG212" s="497"/>
      <c r="AH212" s="498"/>
      <c r="AI212" s="499"/>
      <c r="AJ212" s="500"/>
      <c r="AK212" s="500"/>
      <c r="AL212" s="500"/>
      <c r="AM212" s="500"/>
      <c r="AN212" s="500"/>
      <c r="AO212" s="500"/>
      <c r="AP212" s="500"/>
      <c r="AQ212" s="500"/>
      <c r="AR212" s="500"/>
      <c r="AS212" s="500"/>
      <c r="AT212" s="500"/>
      <c r="AU212" s="501"/>
      <c r="AV212" s="502"/>
      <c r="AW212" s="503"/>
      <c r="AX212" s="503"/>
      <c r="AY212" s="505"/>
    </row>
    <row r="213" spans="1:51" ht="24.75" hidden="1" customHeight="1" x14ac:dyDescent="0.2">
      <c r="A213" s="618"/>
      <c r="B213" s="619"/>
      <c r="C213" s="619"/>
      <c r="D213" s="619"/>
      <c r="E213" s="619"/>
      <c r="F213" s="620"/>
      <c r="G213" s="496"/>
      <c r="H213" s="497"/>
      <c r="I213" s="497"/>
      <c r="J213" s="497"/>
      <c r="K213" s="498"/>
      <c r="L213" s="499"/>
      <c r="M213" s="500"/>
      <c r="N213" s="500"/>
      <c r="O213" s="500"/>
      <c r="P213" s="500"/>
      <c r="Q213" s="500"/>
      <c r="R213" s="500"/>
      <c r="S213" s="500"/>
      <c r="T213" s="500"/>
      <c r="U213" s="500"/>
      <c r="V213" s="500"/>
      <c r="W213" s="500"/>
      <c r="X213" s="501"/>
      <c r="Y213" s="502"/>
      <c r="Z213" s="503"/>
      <c r="AA213" s="503"/>
      <c r="AB213" s="503"/>
      <c r="AC213" s="504"/>
      <c r="AD213" s="496"/>
      <c r="AE213" s="497"/>
      <c r="AF213" s="497"/>
      <c r="AG213" s="497"/>
      <c r="AH213" s="498"/>
      <c r="AI213" s="499"/>
      <c r="AJ213" s="500"/>
      <c r="AK213" s="500"/>
      <c r="AL213" s="500"/>
      <c r="AM213" s="500"/>
      <c r="AN213" s="500"/>
      <c r="AO213" s="500"/>
      <c r="AP213" s="500"/>
      <c r="AQ213" s="500"/>
      <c r="AR213" s="500"/>
      <c r="AS213" s="500"/>
      <c r="AT213" s="500"/>
      <c r="AU213" s="501"/>
      <c r="AV213" s="502"/>
      <c r="AW213" s="503"/>
      <c r="AX213" s="503"/>
      <c r="AY213" s="505"/>
    </row>
    <row r="214" spans="1:51" ht="24.75" hidden="1" customHeight="1" x14ac:dyDescent="0.2">
      <c r="A214" s="618"/>
      <c r="B214" s="619"/>
      <c r="C214" s="619"/>
      <c r="D214" s="619"/>
      <c r="E214" s="619"/>
      <c r="F214" s="620"/>
      <c r="G214" s="496"/>
      <c r="H214" s="497"/>
      <c r="I214" s="497"/>
      <c r="J214" s="497"/>
      <c r="K214" s="498"/>
      <c r="L214" s="499"/>
      <c r="M214" s="500"/>
      <c r="N214" s="500"/>
      <c r="O214" s="500"/>
      <c r="P214" s="500"/>
      <c r="Q214" s="500"/>
      <c r="R214" s="500"/>
      <c r="S214" s="500"/>
      <c r="T214" s="500"/>
      <c r="U214" s="500"/>
      <c r="V214" s="500"/>
      <c r="W214" s="500"/>
      <c r="X214" s="501"/>
      <c r="Y214" s="502"/>
      <c r="Z214" s="503"/>
      <c r="AA214" s="503"/>
      <c r="AB214" s="503"/>
      <c r="AC214" s="504"/>
      <c r="AD214" s="496"/>
      <c r="AE214" s="497"/>
      <c r="AF214" s="497"/>
      <c r="AG214" s="497"/>
      <c r="AH214" s="498"/>
      <c r="AI214" s="499"/>
      <c r="AJ214" s="500"/>
      <c r="AK214" s="500"/>
      <c r="AL214" s="500"/>
      <c r="AM214" s="500"/>
      <c r="AN214" s="500"/>
      <c r="AO214" s="500"/>
      <c r="AP214" s="500"/>
      <c r="AQ214" s="500"/>
      <c r="AR214" s="500"/>
      <c r="AS214" s="500"/>
      <c r="AT214" s="500"/>
      <c r="AU214" s="501"/>
      <c r="AV214" s="502"/>
      <c r="AW214" s="503"/>
      <c r="AX214" s="503"/>
      <c r="AY214" s="505"/>
    </row>
    <row r="215" spans="1:51" ht="24.75" hidden="1" customHeight="1" x14ac:dyDescent="0.2">
      <c r="A215" s="618"/>
      <c r="B215" s="619"/>
      <c r="C215" s="619"/>
      <c r="D215" s="619"/>
      <c r="E215" s="619"/>
      <c r="F215" s="620"/>
      <c r="G215" s="151"/>
      <c r="H215" s="152"/>
      <c r="I215" s="152"/>
      <c r="J215" s="152"/>
      <c r="K215" s="153"/>
      <c r="L215" s="154"/>
      <c r="M215" s="155"/>
      <c r="N215" s="155"/>
      <c r="O215" s="155"/>
      <c r="P215" s="155"/>
      <c r="Q215" s="155"/>
      <c r="R215" s="155"/>
      <c r="S215" s="155"/>
      <c r="T215" s="155"/>
      <c r="U215" s="155"/>
      <c r="V215" s="155"/>
      <c r="W215" s="155"/>
      <c r="X215" s="156"/>
      <c r="Y215" s="157"/>
      <c r="Z215" s="158"/>
      <c r="AA215" s="158"/>
      <c r="AB215" s="158"/>
      <c r="AC215" s="158"/>
      <c r="AD215" s="151"/>
      <c r="AE215" s="152"/>
      <c r="AF215" s="152"/>
      <c r="AG215" s="152"/>
      <c r="AH215" s="153"/>
      <c r="AI215" s="154"/>
      <c r="AJ215" s="155"/>
      <c r="AK215" s="155"/>
      <c r="AL215" s="155"/>
      <c r="AM215" s="155"/>
      <c r="AN215" s="155"/>
      <c r="AO215" s="155"/>
      <c r="AP215" s="155"/>
      <c r="AQ215" s="155"/>
      <c r="AR215" s="155"/>
      <c r="AS215" s="155"/>
      <c r="AT215" s="155"/>
      <c r="AU215" s="156"/>
      <c r="AV215" s="157"/>
      <c r="AW215" s="158"/>
      <c r="AX215" s="158"/>
      <c r="AY215" s="159"/>
    </row>
    <row r="216" spans="1:51" ht="24.75" hidden="1" customHeight="1" x14ac:dyDescent="0.2">
      <c r="A216" s="618"/>
      <c r="B216" s="619"/>
      <c r="C216" s="619"/>
      <c r="D216" s="619"/>
      <c r="E216" s="619"/>
      <c r="F216" s="620"/>
      <c r="G216" s="521" t="s">
        <v>201</v>
      </c>
      <c r="H216" s="522"/>
      <c r="I216" s="522"/>
      <c r="J216" s="522"/>
      <c r="K216" s="523"/>
      <c r="L216" s="529"/>
      <c r="M216" s="530"/>
      <c r="N216" s="530"/>
      <c r="O216" s="530"/>
      <c r="P216" s="530"/>
      <c r="Q216" s="530"/>
      <c r="R216" s="530"/>
      <c r="S216" s="530"/>
      <c r="T216" s="530"/>
      <c r="U216" s="530"/>
      <c r="V216" s="530"/>
      <c r="W216" s="530"/>
      <c r="X216" s="531"/>
      <c r="Y216" s="532">
        <f>SUM(Y208:AC215)</f>
        <v>0</v>
      </c>
      <c r="Z216" s="533"/>
      <c r="AA216" s="533"/>
      <c r="AB216" s="533"/>
      <c r="AC216" s="534"/>
      <c r="AD216" s="521" t="s">
        <v>201</v>
      </c>
      <c r="AE216" s="522"/>
      <c r="AF216" s="522"/>
      <c r="AG216" s="522"/>
      <c r="AH216" s="523"/>
      <c r="AI216" s="529"/>
      <c r="AJ216" s="530"/>
      <c r="AK216" s="530"/>
      <c r="AL216" s="530"/>
      <c r="AM216" s="530"/>
      <c r="AN216" s="530"/>
      <c r="AO216" s="530"/>
      <c r="AP216" s="530"/>
      <c r="AQ216" s="530"/>
      <c r="AR216" s="530"/>
      <c r="AS216" s="530"/>
      <c r="AT216" s="530"/>
      <c r="AU216" s="531"/>
      <c r="AV216" s="532">
        <f>SUM(AV208:AY215)</f>
        <v>0</v>
      </c>
      <c r="AW216" s="533"/>
      <c r="AX216" s="533"/>
      <c r="AY216" s="535"/>
    </row>
    <row r="217" spans="1:51" ht="24.75" hidden="1" customHeight="1" x14ac:dyDescent="0.2">
      <c r="A217" s="618"/>
      <c r="B217" s="619"/>
      <c r="C217" s="619"/>
      <c r="D217" s="619"/>
      <c r="E217" s="619"/>
      <c r="F217" s="620"/>
      <c r="G217" s="147" t="s">
        <v>206</v>
      </c>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9"/>
      <c r="AD217" s="147" t="s">
        <v>207</v>
      </c>
      <c r="AE217" s="148"/>
      <c r="AF217" s="148"/>
      <c r="AG217" s="148"/>
      <c r="AH217" s="148"/>
      <c r="AI217" s="148"/>
      <c r="AJ217" s="148"/>
      <c r="AK217" s="148"/>
      <c r="AL217" s="148"/>
      <c r="AM217" s="148"/>
      <c r="AN217" s="148"/>
      <c r="AO217" s="148"/>
      <c r="AP217" s="148"/>
      <c r="AQ217" s="148"/>
      <c r="AR217" s="148"/>
      <c r="AS217" s="148"/>
      <c r="AT217" s="148"/>
      <c r="AU217" s="148"/>
      <c r="AV217" s="148"/>
      <c r="AW217" s="148"/>
      <c r="AX217" s="148"/>
      <c r="AY217" s="150"/>
    </row>
    <row r="218" spans="1:51" ht="24.75" hidden="1" customHeight="1" x14ac:dyDescent="0.2">
      <c r="A218" s="618"/>
      <c r="B218" s="619"/>
      <c r="C218" s="619"/>
      <c r="D218" s="619"/>
      <c r="E218" s="619"/>
      <c r="F218" s="620"/>
      <c r="G218" s="521" t="s">
        <v>197</v>
      </c>
      <c r="H218" s="522"/>
      <c r="I218" s="522"/>
      <c r="J218" s="522"/>
      <c r="K218" s="523"/>
      <c r="L218" s="524" t="s">
        <v>198</v>
      </c>
      <c r="M218" s="522"/>
      <c r="N218" s="522"/>
      <c r="O218" s="522"/>
      <c r="P218" s="522"/>
      <c r="Q218" s="522"/>
      <c r="R218" s="522"/>
      <c r="S218" s="522"/>
      <c r="T218" s="522"/>
      <c r="U218" s="522"/>
      <c r="V218" s="522"/>
      <c r="W218" s="522"/>
      <c r="X218" s="523"/>
      <c r="Y218" s="525" t="s">
        <v>199</v>
      </c>
      <c r="Z218" s="526"/>
      <c r="AA218" s="526"/>
      <c r="AB218" s="526"/>
      <c r="AC218" s="527"/>
      <c r="AD218" s="521" t="s">
        <v>197</v>
      </c>
      <c r="AE218" s="522"/>
      <c r="AF218" s="522"/>
      <c r="AG218" s="522"/>
      <c r="AH218" s="523"/>
      <c r="AI218" s="524" t="s">
        <v>198</v>
      </c>
      <c r="AJ218" s="522"/>
      <c r="AK218" s="522"/>
      <c r="AL218" s="522"/>
      <c r="AM218" s="522"/>
      <c r="AN218" s="522"/>
      <c r="AO218" s="522"/>
      <c r="AP218" s="522"/>
      <c r="AQ218" s="522"/>
      <c r="AR218" s="522"/>
      <c r="AS218" s="522"/>
      <c r="AT218" s="522"/>
      <c r="AU218" s="523"/>
      <c r="AV218" s="525" t="s">
        <v>199</v>
      </c>
      <c r="AW218" s="526"/>
      <c r="AX218" s="526"/>
      <c r="AY218" s="528"/>
    </row>
    <row r="219" spans="1:51" ht="24.75" hidden="1" customHeight="1" x14ac:dyDescent="0.2">
      <c r="A219" s="618"/>
      <c r="B219" s="619"/>
      <c r="C219" s="619"/>
      <c r="D219" s="619"/>
      <c r="E219" s="619"/>
      <c r="F219" s="620"/>
      <c r="G219" s="509"/>
      <c r="H219" s="510"/>
      <c r="I219" s="510"/>
      <c r="J219" s="510"/>
      <c r="K219" s="511"/>
      <c r="L219" s="512"/>
      <c r="M219" s="513"/>
      <c r="N219" s="513"/>
      <c r="O219" s="513"/>
      <c r="P219" s="513"/>
      <c r="Q219" s="513"/>
      <c r="R219" s="513"/>
      <c r="S219" s="513"/>
      <c r="T219" s="513"/>
      <c r="U219" s="513"/>
      <c r="V219" s="513"/>
      <c r="W219" s="513"/>
      <c r="X219" s="514"/>
      <c r="Y219" s="515"/>
      <c r="Z219" s="516"/>
      <c r="AA219" s="516"/>
      <c r="AB219" s="516"/>
      <c r="AC219" s="517"/>
      <c r="AD219" s="509"/>
      <c r="AE219" s="510"/>
      <c r="AF219" s="510"/>
      <c r="AG219" s="510"/>
      <c r="AH219" s="511"/>
      <c r="AI219" s="512"/>
      <c r="AJ219" s="513"/>
      <c r="AK219" s="513"/>
      <c r="AL219" s="513"/>
      <c r="AM219" s="513"/>
      <c r="AN219" s="513"/>
      <c r="AO219" s="513"/>
      <c r="AP219" s="513"/>
      <c r="AQ219" s="513"/>
      <c r="AR219" s="513"/>
      <c r="AS219" s="513"/>
      <c r="AT219" s="513"/>
      <c r="AU219" s="514"/>
      <c r="AV219" s="518"/>
      <c r="AW219" s="519"/>
      <c r="AX219" s="519"/>
      <c r="AY219" s="520"/>
    </row>
    <row r="220" spans="1:51" ht="24.75" hidden="1" customHeight="1" x14ac:dyDescent="0.2">
      <c r="A220" s="618"/>
      <c r="B220" s="619"/>
      <c r="C220" s="619"/>
      <c r="D220" s="619"/>
      <c r="E220" s="619"/>
      <c r="F220" s="620"/>
      <c r="G220" s="496"/>
      <c r="H220" s="497"/>
      <c r="I220" s="497"/>
      <c r="J220" s="497"/>
      <c r="K220" s="498"/>
      <c r="L220" s="499"/>
      <c r="M220" s="500"/>
      <c r="N220" s="500"/>
      <c r="O220" s="500"/>
      <c r="P220" s="500"/>
      <c r="Q220" s="500"/>
      <c r="R220" s="500"/>
      <c r="S220" s="500"/>
      <c r="T220" s="500"/>
      <c r="U220" s="500"/>
      <c r="V220" s="500"/>
      <c r="W220" s="500"/>
      <c r="X220" s="501"/>
      <c r="Y220" s="506"/>
      <c r="Z220" s="507"/>
      <c r="AA220" s="507"/>
      <c r="AB220" s="507"/>
      <c r="AC220" s="508"/>
      <c r="AD220" s="496"/>
      <c r="AE220" s="497"/>
      <c r="AF220" s="497"/>
      <c r="AG220" s="497"/>
      <c r="AH220" s="498"/>
      <c r="AI220" s="499"/>
      <c r="AJ220" s="500"/>
      <c r="AK220" s="500"/>
      <c r="AL220" s="500"/>
      <c r="AM220" s="500"/>
      <c r="AN220" s="500"/>
      <c r="AO220" s="500"/>
      <c r="AP220" s="500"/>
      <c r="AQ220" s="500"/>
      <c r="AR220" s="500"/>
      <c r="AS220" s="500"/>
      <c r="AT220" s="500"/>
      <c r="AU220" s="501"/>
      <c r="AV220" s="502"/>
      <c r="AW220" s="503"/>
      <c r="AX220" s="503"/>
      <c r="AY220" s="505"/>
    </row>
    <row r="221" spans="1:51" ht="24.75" hidden="1" customHeight="1" x14ac:dyDescent="0.2">
      <c r="A221" s="618"/>
      <c r="B221" s="619"/>
      <c r="C221" s="619"/>
      <c r="D221" s="619"/>
      <c r="E221" s="619"/>
      <c r="F221" s="620"/>
      <c r="G221" s="496"/>
      <c r="H221" s="497"/>
      <c r="I221" s="497"/>
      <c r="J221" s="497"/>
      <c r="K221" s="498"/>
      <c r="L221" s="499"/>
      <c r="M221" s="500"/>
      <c r="N221" s="500"/>
      <c r="O221" s="500"/>
      <c r="P221" s="500"/>
      <c r="Q221" s="500"/>
      <c r="R221" s="500"/>
      <c r="S221" s="500"/>
      <c r="T221" s="500"/>
      <c r="U221" s="500"/>
      <c r="V221" s="500"/>
      <c r="W221" s="500"/>
      <c r="X221" s="501"/>
      <c r="Y221" s="502"/>
      <c r="Z221" s="503"/>
      <c r="AA221" s="503"/>
      <c r="AB221" s="503"/>
      <c r="AC221" s="504"/>
      <c r="AD221" s="496"/>
      <c r="AE221" s="497"/>
      <c r="AF221" s="497"/>
      <c r="AG221" s="497"/>
      <c r="AH221" s="498"/>
      <c r="AI221" s="499"/>
      <c r="AJ221" s="500"/>
      <c r="AK221" s="500"/>
      <c r="AL221" s="500"/>
      <c r="AM221" s="500"/>
      <c r="AN221" s="500"/>
      <c r="AO221" s="500"/>
      <c r="AP221" s="500"/>
      <c r="AQ221" s="500"/>
      <c r="AR221" s="500"/>
      <c r="AS221" s="500"/>
      <c r="AT221" s="500"/>
      <c r="AU221" s="501"/>
      <c r="AV221" s="502"/>
      <c r="AW221" s="503"/>
      <c r="AX221" s="503"/>
      <c r="AY221" s="505"/>
    </row>
    <row r="222" spans="1:51" ht="24.75" hidden="1" customHeight="1" x14ac:dyDescent="0.2">
      <c r="A222" s="618"/>
      <c r="B222" s="619"/>
      <c r="C222" s="619"/>
      <c r="D222" s="619"/>
      <c r="E222" s="619"/>
      <c r="F222" s="620"/>
      <c r="G222" s="496"/>
      <c r="H222" s="497"/>
      <c r="I222" s="497"/>
      <c r="J222" s="497"/>
      <c r="K222" s="498"/>
      <c r="L222" s="499"/>
      <c r="M222" s="500"/>
      <c r="N222" s="500"/>
      <c r="O222" s="500"/>
      <c r="P222" s="500"/>
      <c r="Q222" s="500"/>
      <c r="R222" s="500"/>
      <c r="S222" s="500"/>
      <c r="T222" s="500"/>
      <c r="U222" s="500"/>
      <c r="V222" s="500"/>
      <c r="W222" s="500"/>
      <c r="X222" s="501"/>
      <c r="Y222" s="502"/>
      <c r="Z222" s="503"/>
      <c r="AA222" s="503"/>
      <c r="AB222" s="503"/>
      <c r="AC222" s="504"/>
      <c r="AD222" s="496"/>
      <c r="AE222" s="497"/>
      <c r="AF222" s="497"/>
      <c r="AG222" s="497"/>
      <c r="AH222" s="498"/>
      <c r="AI222" s="499"/>
      <c r="AJ222" s="500"/>
      <c r="AK222" s="500"/>
      <c r="AL222" s="500"/>
      <c r="AM222" s="500"/>
      <c r="AN222" s="500"/>
      <c r="AO222" s="500"/>
      <c r="AP222" s="500"/>
      <c r="AQ222" s="500"/>
      <c r="AR222" s="500"/>
      <c r="AS222" s="500"/>
      <c r="AT222" s="500"/>
      <c r="AU222" s="501"/>
      <c r="AV222" s="502"/>
      <c r="AW222" s="503"/>
      <c r="AX222" s="503"/>
      <c r="AY222" s="505"/>
    </row>
    <row r="223" spans="1:51" ht="24.75" hidden="1" customHeight="1" x14ac:dyDescent="0.2">
      <c r="A223" s="618"/>
      <c r="B223" s="619"/>
      <c r="C223" s="619"/>
      <c r="D223" s="619"/>
      <c r="E223" s="619"/>
      <c r="F223" s="620"/>
      <c r="G223" s="496"/>
      <c r="H223" s="497"/>
      <c r="I223" s="497"/>
      <c r="J223" s="497"/>
      <c r="K223" s="498"/>
      <c r="L223" s="499"/>
      <c r="M223" s="500"/>
      <c r="N223" s="500"/>
      <c r="O223" s="500"/>
      <c r="P223" s="500"/>
      <c r="Q223" s="500"/>
      <c r="R223" s="500"/>
      <c r="S223" s="500"/>
      <c r="T223" s="500"/>
      <c r="U223" s="500"/>
      <c r="V223" s="500"/>
      <c r="W223" s="500"/>
      <c r="X223" s="501"/>
      <c r="Y223" s="502"/>
      <c r="Z223" s="503"/>
      <c r="AA223" s="503"/>
      <c r="AB223" s="503"/>
      <c r="AC223" s="504"/>
      <c r="AD223" s="496"/>
      <c r="AE223" s="497"/>
      <c r="AF223" s="497"/>
      <c r="AG223" s="497"/>
      <c r="AH223" s="498"/>
      <c r="AI223" s="499"/>
      <c r="AJ223" s="500"/>
      <c r="AK223" s="500"/>
      <c r="AL223" s="500"/>
      <c r="AM223" s="500"/>
      <c r="AN223" s="500"/>
      <c r="AO223" s="500"/>
      <c r="AP223" s="500"/>
      <c r="AQ223" s="500"/>
      <c r="AR223" s="500"/>
      <c r="AS223" s="500"/>
      <c r="AT223" s="500"/>
      <c r="AU223" s="501"/>
      <c r="AV223" s="502"/>
      <c r="AW223" s="503"/>
      <c r="AX223" s="503"/>
      <c r="AY223" s="505"/>
    </row>
    <row r="224" spans="1:51" ht="24.75" hidden="1" customHeight="1" x14ac:dyDescent="0.2">
      <c r="A224" s="618"/>
      <c r="B224" s="619"/>
      <c r="C224" s="619"/>
      <c r="D224" s="619"/>
      <c r="E224" s="619"/>
      <c r="F224" s="620"/>
      <c r="G224" s="496"/>
      <c r="H224" s="497"/>
      <c r="I224" s="497"/>
      <c r="J224" s="497"/>
      <c r="K224" s="498"/>
      <c r="L224" s="499"/>
      <c r="M224" s="500"/>
      <c r="N224" s="500"/>
      <c r="O224" s="500"/>
      <c r="P224" s="500"/>
      <c r="Q224" s="500"/>
      <c r="R224" s="500"/>
      <c r="S224" s="500"/>
      <c r="T224" s="500"/>
      <c r="U224" s="500"/>
      <c r="V224" s="500"/>
      <c r="W224" s="500"/>
      <c r="X224" s="501"/>
      <c r="Y224" s="502"/>
      <c r="Z224" s="503"/>
      <c r="AA224" s="503"/>
      <c r="AB224" s="503"/>
      <c r="AC224" s="504"/>
      <c r="AD224" s="496"/>
      <c r="AE224" s="497"/>
      <c r="AF224" s="497"/>
      <c r="AG224" s="497"/>
      <c r="AH224" s="498"/>
      <c r="AI224" s="499"/>
      <c r="AJ224" s="500"/>
      <c r="AK224" s="500"/>
      <c r="AL224" s="500"/>
      <c r="AM224" s="500"/>
      <c r="AN224" s="500"/>
      <c r="AO224" s="500"/>
      <c r="AP224" s="500"/>
      <c r="AQ224" s="500"/>
      <c r="AR224" s="500"/>
      <c r="AS224" s="500"/>
      <c r="AT224" s="500"/>
      <c r="AU224" s="501"/>
      <c r="AV224" s="502"/>
      <c r="AW224" s="503"/>
      <c r="AX224" s="503"/>
      <c r="AY224" s="505"/>
    </row>
    <row r="225" spans="1:51" ht="24.75" hidden="1" customHeight="1" thickBot="1" x14ac:dyDescent="0.25">
      <c r="A225" s="618"/>
      <c r="B225" s="619"/>
      <c r="C225" s="619"/>
      <c r="D225" s="619"/>
      <c r="E225" s="619"/>
      <c r="F225" s="620"/>
      <c r="G225" s="496"/>
      <c r="H225" s="497"/>
      <c r="I225" s="497"/>
      <c r="J225" s="497"/>
      <c r="K225" s="498"/>
      <c r="L225" s="499"/>
      <c r="M225" s="500"/>
      <c r="N225" s="500"/>
      <c r="O225" s="500"/>
      <c r="P225" s="500"/>
      <c r="Q225" s="500"/>
      <c r="R225" s="500"/>
      <c r="S225" s="500"/>
      <c r="T225" s="500"/>
      <c r="U225" s="500"/>
      <c r="V225" s="500"/>
      <c r="W225" s="500"/>
      <c r="X225" s="501"/>
      <c r="Y225" s="502"/>
      <c r="Z225" s="503"/>
      <c r="AA225" s="503"/>
      <c r="AB225" s="503"/>
      <c r="AC225" s="504"/>
      <c r="AD225" s="496"/>
      <c r="AE225" s="497"/>
      <c r="AF225" s="497"/>
      <c r="AG225" s="497"/>
      <c r="AH225" s="498"/>
      <c r="AI225" s="499"/>
      <c r="AJ225" s="500"/>
      <c r="AK225" s="500"/>
      <c r="AL225" s="500"/>
      <c r="AM225" s="500"/>
      <c r="AN225" s="500"/>
      <c r="AO225" s="500"/>
      <c r="AP225" s="500"/>
      <c r="AQ225" s="500"/>
      <c r="AR225" s="500"/>
      <c r="AS225" s="500"/>
      <c r="AT225" s="500"/>
      <c r="AU225" s="501"/>
      <c r="AV225" s="502"/>
      <c r="AW225" s="503"/>
      <c r="AX225" s="503"/>
      <c r="AY225" s="505"/>
    </row>
    <row r="226" spans="1:51" ht="24.75" hidden="1" customHeight="1" x14ac:dyDescent="0.2">
      <c r="A226" s="618"/>
      <c r="B226" s="619"/>
      <c r="C226" s="619"/>
      <c r="D226" s="619"/>
      <c r="E226" s="619"/>
      <c r="F226" s="620"/>
      <c r="G226" s="151"/>
      <c r="H226" s="152"/>
      <c r="I226" s="152"/>
      <c r="J226" s="152"/>
      <c r="K226" s="153"/>
      <c r="L226" s="154"/>
      <c r="M226" s="155"/>
      <c r="N226" s="155"/>
      <c r="O226" s="155"/>
      <c r="P226" s="155"/>
      <c r="Q226" s="155"/>
      <c r="R226" s="155"/>
      <c r="S226" s="155"/>
      <c r="T226" s="155"/>
      <c r="U226" s="155"/>
      <c r="V226" s="155"/>
      <c r="W226" s="155"/>
      <c r="X226" s="156"/>
      <c r="Y226" s="157"/>
      <c r="Z226" s="158"/>
      <c r="AA226" s="158"/>
      <c r="AB226" s="158"/>
      <c r="AC226" s="158"/>
      <c r="AD226" s="151"/>
      <c r="AE226" s="152"/>
      <c r="AF226" s="152"/>
      <c r="AG226" s="152"/>
      <c r="AH226" s="153"/>
      <c r="AI226" s="154"/>
      <c r="AJ226" s="155"/>
      <c r="AK226" s="155"/>
      <c r="AL226" s="155"/>
      <c r="AM226" s="155"/>
      <c r="AN226" s="155"/>
      <c r="AO226" s="155"/>
      <c r="AP226" s="155"/>
      <c r="AQ226" s="155"/>
      <c r="AR226" s="155"/>
      <c r="AS226" s="155"/>
      <c r="AT226" s="155"/>
      <c r="AU226" s="156"/>
      <c r="AV226" s="157"/>
      <c r="AW226" s="158"/>
      <c r="AX226" s="158"/>
      <c r="AY226" s="159"/>
    </row>
    <row r="227" spans="1:51" ht="24.75" hidden="1" customHeight="1" x14ac:dyDescent="0.2">
      <c r="A227" s="621"/>
      <c r="B227" s="622"/>
      <c r="C227" s="622"/>
      <c r="D227" s="622"/>
      <c r="E227" s="622"/>
      <c r="F227" s="623"/>
      <c r="G227" s="121" t="s">
        <v>201</v>
      </c>
      <c r="H227" s="122"/>
      <c r="I227" s="122"/>
      <c r="J227" s="122"/>
      <c r="K227" s="123"/>
      <c r="L227" s="124"/>
      <c r="M227" s="125"/>
      <c r="N227" s="125"/>
      <c r="O227" s="125"/>
      <c r="P227" s="125"/>
      <c r="Q227" s="125"/>
      <c r="R227" s="125"/>
      <c r="S227" s="125"/>
      <c r="T227" s="125"/>
      <c r="U227" s="125"/>
      <c r="V227" s="125"/>
      <c r="W227" s="125"/>
      <c r="X227" s="126"/>
      <c r="Y227" s="127">
        <f>SUM(Y219:AC226)</f>
        <v>0</v>
      </c>
      <c r="Z227" s="128"/>
      <c r="AA227" s="128"/>
      <c r="AB227" s="128"/>
      <c r="AC227" s="129"/>
      <c r="AD227" s="121" t="s">
        <v>201</v>
      </c>
      <c r="AE227" s="122"/>
      <c r="AF227" s="122"/>
      <c r="AG227" s="122"/>
      <c r="AH227" s="123"/>
      <c r="AI227" s="124"/>
      <c r="AJ227" s="125"/>
      <c r="AK227" s="125"/>
      <c r="AL227" s="125"/>
      <c r="AM227" s="125"/>
      <c r="AN227" s="125"/>
      <c r="AO227" s="125"/>
      <c r="AP227" s="125"/>
      <c r="AQ227" s="125"/>
      <c r="AR227" s="125"/>
      <c r="AS227" s="125"/>
      <c r="AT227" s="125"/>
      <c r="AU227" s="126"/>
      <c r="AV227" s="127">
        <f>SUM(AV219:AY226)</f>
        <v>0</v>
      </c>
      <c r="AW227" s="128"/>
      <c r="AX227" s="128"/>
      <c r="AY227" s="130"/>
    </row>
    <row r="228" spans="1:51" ht="25.2" customHeight="1" x14ac:dyDescent="0.2">
      <c r="A228" s="60"/>
      <c r="B228" s="60"/>
      <c r="C228" s="60"/>
      <c r="D228" s="60"/>
      <c r="E228" s="60"/>
      <c r="F228" s="60"/>
      <c r="G228" s="1183" t="s">
        <v>414</v>
      </c>
      <c r="H228" s="1184"/>
      <c r="I228" s="1184"/>
      <c r="J228" s="1184"/>
      <c r="K228" s="1184"/>
      <c r="L228" s="1184"/>
      <c r="M228" s="1184"/>
      <c r="N228" s="1184"/>
      <c r="O228" s="1184"/>
      <c r="P228" s="1184"/>
      <c r="Q228" s="1184"/>
      <c r="R228" s="1184"/>
      <c r="S228" s="1184"/>
      <c r="T228" s="1184"/>
      <c r="U228" s="1184"/>
      <c r="V228" s="1184"/>
      <c r="W228" s="1184"/>
      <c r="X228" s="1184"/>
      <c r="Y228" s="1184"/>
      <c r="Z228" s="1184"/>
      <c r="AA228" s="1184"/>
      <c r="AB228" s="1184"/>
      <c r="AC228" s="1185"/>
      <c r="AD228" s="605"/>
      <c r="AE228" s="606"/>
      <c r="AF228" s="606"/>
      <c r="AG228" s="606"/>
      <c r="AH228" s="606"/>
      <c r="AI228" s="603"/>
      <c r="AJ228" s="603"/>
      <c r="AK228" s="603"/>
      <c r="AL228" s="603"/>
      <c r="AM228" s="603"/>
      <c r="AN228" s="603"/>
      <c r="AO228" s="603"/>
      <c r="AP228" s="603"/>
      <c r="AQ228" s="603"/>
      <c r="AR228" s="603"/>
      <c r="AS228" s="603"/>
      <c r="AT228" s="603"/>
      <c r="AU228" s="603"/>
      <c r="AV228" s="603"/>
      <c r="AW228" s="603"/>
      <c r="AX228" s="603"/>
      <c r="AY228" s="607"/>
    </row>
    <row r="229" spans="1:51" ht="25.5" customHeight="1" x14ac:dyDescent="0.2">
      <c r="A229" s="60"/>
      <c r="B229" s="60"/>
      <c r="C229" s="60"/>
      <c r="D229" s="60"/>
      <c r="E229" s="60"/>
      <c r="F229" s="60"/>
      <c r="G229" s="1186" t="s">
        <v>197</v>
      </c>
      <c r="H229" s="1187"/>
      <c r="I229" s="1187"/>
      <c r="J229" s="1187"/>
      <c r="K229" s="1188"/>
      <c r="L229" s="1189" t="s">
        <v>198</v>
      </c>
      <c r="M229" s="1187"/>
      <c r="N229" s="1187"/>
      <c r="O229" s="1187"/>
      <c r="P229" s="1187"/>
      <c r="Q229" s="1187"/>
      <c r="R229" s="1187"/>
      <c r="S229" s="1187"/>
      <c r="T229" s="1187"/>
      <c r="U229" s="1187"/>
      <c r="V229" s="1187"/>
      <c r="W229" s="1187"/>
      <c r="X229" s="1188"/>
      <c r="Y229" s="1190" t="s">
        <v>199</v>
      </c>
      <c r="Z229" s="1191"/>
      <c r="AA229" s="1191"/>
      <c r="AB229" s="1191"/>
      <c r="AC229" s="1191"/>
      <c r="AD229" s="608" t="s">
        <v>197</v>
      </c>
      <c r="AE229" s="223"/>
      <c r="AF229" s="223"/>
      <c r="AG229" s="223"/>
      <c r="AH229" s="224"/>
      <c r="AI229" s="223" t="s">
        <v>198</v>
      </c>
      <c r="AJ229" s="223"/>
      <c r="AK229" s="223"/>
      <c r="AL229" s="223"/>
      <c r="AM229" s="223"/>
      <c r="AN229" s="223"/>
      <c r="AO229" s="223"/>
      <c r="AP229" s="223"/>
      <c r="AQ229" s="223"/>
      <c r="AR229" s="223"/>
      <c r="AS229" s="223"/>
      <c r="AT229" s="223"/>
      <c r="AU229" s="224"/>
      <c r="AV229" s="609" t="s">
        <v>199</v>
      </c>
      <c r="AW229" s="610"/>
      <c r="AX229" s="610"/>
      <c r="AY229" s="611"/>
    </row>
    <row r="230" spans="1:51" ht="24.75" customHeight="1" x14ac:dyDescent="0.2">
      <c r="A230" s="60"/>
      <c r="B230" s="60"/>
      <c r="C230" s="60"/>
      <c r="D230" s="60"/>
      <c r="E230" s="60"/>
      <c r="F230" s="60"/>
      <c r="G230" s="659" t="s">
        <v>111</v>
      </c>
      <c r="H230" s="660"/>
      <c r="I230" s="660"/>
      <c r="J230" s="660"/>
      <c r="K230" s="661"/>
      <c r="L230" s="1192" t="s">
        <v>407</v>
      </c>
      <c r="M230" s="1193"/>
      <c r="N230" s="1193"/>
      <c r="O230" s="1193"/>
      <c r="P230" s="1193"/>
      <c r="Q230" s="1193"/>
      <c r="R230" s="1193"/>
      <c r="S230" s="1193"/>
      <c r="T230" s="1193"/>
      <c r="U230" s="1193"/>
      <c r="V230" s="1193"/>
      <c r="W230" s="1193"/>
      <c r="X230" s="1194"/>
      <c r="Y230" s="1195">
        <v>4.5999999999999996</v>
      </c>
      <c r="Z230" s="1196"/>
      <c r="AA230" s="1196"/>
      <c r="AB230" s="1196"/>
      <c r="AC230" s="1197"/>
      <c r="AD230" s="570"/>
      <c r="AE230" s="571"/>
      <c r="AF230" s="571"/>
      <c r="AG230" s="571"/>
      <c r="AH230" s="572"/>
      <c r="AI230" s="668"/>
      <c r="AJ230" s="1198"/>
      <c r="AK230" s="1198"/>
      <c r="AL230" s="1198"/>
      <c r="AM230" s="1198"/>
      <c r="AN230" s="1198"/>
      <c r="AO230" s="1198"/>
      <c r="AP230" s="1198"/>
      <c r="AQ230" s="1198"/>
      <c r="AR230" s="1198"/>
      <c r="AS230" s="1198"/>
      <c r="AT230" s="1198"/>
      <c r="AU230" s="1199"/>
      <c r="AV230" s="612"/>
      <c r="AW230" s="613"/>
      <c r="AX230" s="613"/>
      <c r="AY230" s="614"/>
    </row>
    <row r="231" spans="1:51" ht="24.75" customHeight="1" x14ac:dyDescent="0.2">
      <c r="A231" s="60"/>
      <c r="B231" s="60"/>
      <c r="C231" s="60"/>
      <c r="D231" s="60"/>
      <c r="E231" s="60"/>
      <c r="F231" s="60"/>
      <c r="G231" s="1173" t="s">
        <v>201</v>
      </c>
      <c r="H231" s="1174"/>
      <c r="I231" s="1174"/>
      <c r="J231" s="1174"/>
      <c r="K231" s="1175"/>
      <c r="L231" s="1176"/>
      <c r="M231" s="1177"/>
      <c r="N231" s="1177"/>
      <c r="O231" s="1177"/>
      <c r="P231" s="1177"/>
      <c r="Q231" s="1177"/>
      <c r="R231" s="1177"/>
      <c r="S231" s="1177"/>
      <c r="T231" s="1177"/>
      <c r="U231" s="1177"/>
      <c r="V231" s="1177"/>
      <c r="W231" s="1177"/>
      <c r="X231" s="1178"/>
      <c r="Y231" s="1179">
        <f>SUM(Y230:AC230)</f>
        <v>4.5999999999999996</v>
      </c>
      <c r="Z231" s="1180"/>
      <c r="AA231" s="1180"/>
      <c r="AB231" s="1180"/>
      <c r="AC231" s="1181"/>
      <c r="AD231" s="521" t="s">
        <v>201</v>
      </c>
      <c r="AE231" s="522"/>
      <c r="AF231" s="522"/>
      <c r="AG231" s="522"/>
      <c r="AH231" s="522"/>
      <c r="AI231" s="529"/>
      <c r="AJ231" s="536"/>
      <c r="AK231" s="536"/>
      <c r="AL231" s="536"/>
      <c r="AM231" s="536"/>
      <c r="AN231" s="536"/>
      <c r="AO231" s="536"/>
      <c r="AP231" s="536"/>
      <c r="AQ231" s="536"/>
      <c r="AR231" s="536"/>
      <c r="AS231" s="536"/>
      <c r="AT231" s="536"/>
      <c r="AU231" s="537"/>
      <c r="AV231" s="1179">
        <f>SUM(AV230:AY230)</f>
        <v>0</v>
      </c>
      <c r="AW231" s="1180"/>
      <c r="AX231" s="1180"/>
      <c r="AY231" s="1182"/>
    </row>
    <row r="232" spans="1:51" x14ac:dyDescent="0.2">
      <c r="A232" s="11"/>
    </row>
    <row r="233" spans="1:51" ht="14.4" x14ac:dyDescent="0.2">
      <c r="A233" s="11"/>
      <c r="B233" s="17" t="s">
        <v>208</v>
      </c>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row>
    <row r="234" spans="1:51" x14ac:dyDescent="0.2">
      <c r="A234" s="11"/>
      <c r="B234" s="11" t="s">
        <v>195</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ht="34.5" customHeight="1" x14ac:dyDescent="0.2">
      <c r="A235" s="488"/>
      <c r="B235" s="489"/>
      <c r="C235" s="261" t="s">
        <v>209</v>
      </c>
      <c r="D235" s="262"/>
      <c r="E235" s="262"/>
      <c r="F235" s="262"/>
      <c r="G235" s="262"/>
      <c r="H235" s="262"/>
      <c r="I235" s="262"/>
      <c r="J235" s="262"/>
      <c r="K235" s="262"/>
      <c r="L235" s="483"/>
      <c r="M235" s="490" t="s">
        <v>210</v>
      </c>
      <c r="N235" s="491"/>
      <c r="O235" s="491"/>
      <c r="P235" s="491"/>
      <c r="Q235" s="491"/>
      <c r="R235" s="491"/>
      <c r="S235" s="492"/>
      <c r="T235" s="484" t="s">
        <v>211</v>
      </c>
      <c r="U235" s="262"/>
      <c r="V235" s="262"/>
      <c r="W235" s="262"/>
      <c r="X235" s="262"/>
      <c r="Y235" s="262"/>
      <c r="Z235" s="262"/>
      <c r="AA235" s="262"/>
      <c r="AB235" s="262"/>
      <c r="AC235" s="262"/>
      <c r="AD235" s="262"/>
      <c r="AE235" s="262"/>
      <c r="AF235" s="262"/>
      <c r="AG235" s="262"/>
      <c r="AH235" s="262"/>
      <c r="AI235" s="262"/>
      <c r="AJ235" s="262"/>
      <c r="AK235" s="263"/>
      <c r="AL235" s="485" t="s">
        <v>212</v>
      </c>
      <c r="AM235" s="486"/>
      <c r="AN235" s="486"/>
      <c r="AO235" s="486"/>
      <c r="AP235" s="486"/>
      <c r="AQ235" s="486"/>
      <c r="AR235" s="486"/>
      <c r="AS235" s="486"/>
      <c r="AT235" s="486"/>
      <c r="AU235" s="486"/>
      <c r="AV235" s="486"/>
      <c r="AW235" s="486"/>
      <c r="AX235" s="486"/>
      <c r="AY235" s="487"/>
    </row>
    <row r="236" spans="1:51" ht="30.75" customHeight="1" x14ac:dyDescent="0.2">
      <c r="A236" s="58">
        <v>1</v>
      </c>
      <c r="B236" s="59">
        <v>1</v>
      </c>
      <c r="C236" s="454" t="s">
        <v>345</v>
      </c>
      <c r="D236" s="455"/>
      <c r="E236" s="455"/>
      <c r="F236" s="455"/>
      <c r="G236" s="455"/>
      <c r="H236" s="455"/>
      <c r="I236" s="455"/>
      <c r="J236" s="455"/>
      <c r="K236" s="455"/>
      <c r="L236" s="456"/>
      <c r="M236" s="493" t="s">
        <v>317</v>
      </c>
      <c r="N236" s="494"/>
      <c r="O236" s="494"/>
      <c r="P236" s="494"/>
      <c r="Q236" s="494"/>
      <c r="R236" s="494"/>
      <c r="S236" s="495"/>
      <c r="T236" s="460" t="s">
        <v>346</v>
      </c>
      <c r="U236" s="461"/>
      <c r="V236" s="461"/>
      <c r="W236" s="461"/>
      <c r="X236" s="461"/>
      <c r="Y236" s="461"/>
      <c r="Z236" s="461"/>
      <c r="AA236" s="461"/>
      <c r="AB236" s="461"/>
      <c r="AC236" s="461"/>
      <c r="AD236" s="461"/>
      <c r="AE236" s="461"/>
      <c r="AF236" s="461"/>
      <c r="AG236" s="461"/>
      <c r="AH236" s="461"/>
      <c r="AI236" s="461"/>
      <c r="AJ236" s="461"/>
      <c r="AK236" s="462"/>
      <c r="AL236" s="463">
        <f>AH87</f>
        <v>12000</v>
      </c>
      <c r="AM236" s="464"/>
      <c r="AN236" s="464"/>
      <c r="AO236" s="464"/>
      <c r="AP236" s="464"/>
      <c r="AQ236" s="464"/>
      <c r="AR236" s="464"/>
      <c r="AS236" s="464"/>
      <c r="AT236" s="464"/>
      <c r="AU236" s="464"/>
      <c r="AV236" s="464"/>
      <c r="AW236" s="464"/>
      <c r="AX236" s="464"/>
      <c r="AY236" s="465"/>
    </row>
    <row r="237" spans="1:51" x14ac:dyDescent="0.2">
      <c r="A237" s="11"/>
      <c r="B237" s="11" t="s">
        <v>196</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488"/>
      <c r="B238" s="489"/>
      <c r="C238" s="261" t="s">
        <v>209</v>
      </c>
      <c r="D238" s="262"/>
      <c r="E238" s="262"/>
      <c r="F238" s="262"/>
      <c r="G238" s="262"/>
      <c r="H238" s="262"/>
      <c r="I238" s="262"/>
      <c r="J238" s="262"/>
      <c r="K238" s="262"/>
      <c r="L238" s="483"/>
      <c r="M238" s="480" t="s">
        <v>210</v>
      </c>
      <c r="N238" s="481"/>
      <c r="O238" s="481"/>
      <c r="P238" s="481"/>
      <c r="Q238" s="481"/>
      <c r="R238" s="481"/>
      <c r="S238" s="482"/>
      <c r="T238" s="484" t="s">
        <v>211</v>
      </c>
      <c r="U238" s="262"/>
      <c r="V238" s="262"/>
      <c r="W238" s="262"/>
      <c r="X238" s="262"/>
      <c r="Y238" s="262"/>
      <c r="Z238" s="262"/>
      <c r="AA238" s="262"/>
      <c r="AB238" s="262"/>
      <c r="AC238" s="262"/>
      <c r="AD238" s="262"/>
      <c r="AE238" s="262"/>
      <c r="AF238" s="262"/>
      <c r="AG238" s="262"/>
      <c r="AH238" s="262"/>
      <c r="AI238" s="262"/>
      <c r="AJ238" s="262"/>
      <c r="AK238" s="263"/>
      <c r="AL238" s="485" t="s">
        <v>212</v>
      </c>
      <c r="AM238" s="486"/>
      <c r="AN238" s="486"/>
      <c r="AO238" s="486"/>
      <c r="AP238" s="486"/>
      <c r="AQ238" s="486"/>
      <c r="AR238" s="486"/>
      <c r="AS238" s="486"/>
      <c r="AT238" s="486"/>
      <c r="AU238" s="486"/>
      <c r="AV238" s="486"/>
      <c r="AW238" s="486"/>
      <c r="AX238" s="486"/>
      <c r="AY238" s="487"/>
    </row>
    <row r="239" spans="1:51" ht="24" customHeight="1" x14ac:dyDescent="0.2">
      <c r="A239" s="261">
        <v>1</v>
      </c>
      <c r="B239" s="263"/>
      <c r="C239" s="454" t="s">
        <v>347</v>
      </c>
      <c r="D239" s="455"/>
      <c r="E239" s="455"/>
      <c r="F239" s="455"/>
      <c r="G239" s="455"/>
      <c r="H239" s="455"/>
      <c r="I239" s="455"/>
      <c r="J239" s="455"/>
      <c r="K239" s="455"/>
      <c r="L239" s="456"/>
      <c r="M239" s="457">
        <v>6010001030403</v>
      </c>
      <c r="N239" s="458"/>
      <c r="O239" s="458"/>
      <c r="P239" s="458"/>
      <c r="Q239" s="458"/>
      <c r="R239" s="458"/>
      <c r="S239" s="459"/>
      <c r="T239" s="460" t="s">
        <v>348</v>
      </c>
      <c r="U239" s="461"/>
      <c r="V239" s="461"/>
      <c r="W239" s="461"/>
      <c r="X239" s="461"/>
      <c r="Y239" s="461"/>
      <c r="Z239" s="461"/>
      <c r="AA239" s="461"/>
      <c r="AB239" s="461"/>
      <c r="AC239" s="461"/>
      <c r="AD239" s="461"/>
      <c r="AE239" s="461"/>
      <c r="AF239" s="461"/>
      <c r="AG239" s="461"/>
      <c r="AH239" s="461"/>
      <c r="AI239" s="461"/>
      <c r="AJ239" s="461"/>
      <c r="AK239" s="462"/>
      <c r="AL239" s="463">
        <f>AV192</f>
        <v>877.40469300000007</v>
      </c>
      <c r="AM239" s="464"/>
      <c r="AN239" s="464"/>
      <c r="AO239" s="464"/>
      <c r="AP239" s="464"/>
      <c r="AQ239" s="464"/>
      <c r="AR239" s="464"/>
      <c r="AS239" s="464"/>
      <c r="AT239" s="464"/>
      <c r="AU239" s="464"/>
      <c r="AV239" s="464"/>
      <c r="AW239" s="464"/>
      <c r="AX239" s="464"/>
      <c r="AY239" s="465"/>
    </row>
    <row r="240" spans="1:51" ht="24" hidden="1" customHeight="1" x14ac:dyDescent="0.2">
      <c r="A240" s="261">
        <v>2</v>
      </c>
      <c r="B240" s="263"/>
      <c r="C240" s="454"/>
      <c r="D240" s="455"/>
      <c r="E240" s="455"/>
      <c r="F240" s="455"/>
      <c r="G240" s="455"/>
      <c r="H240" s="455"/>
      <c r="I240" s="455"/>
      <c r="J240" s="455"/>
      <c r="K240" s="455"/>
      <c r="L240" s="456"/>
      <c r="M240" s="457"/>
      <c r="N240" s="458"/>
      <c r="O240" s="458"/>
      <c r="P240" s="458"/>
      <c r="Q240" s="458"/>
      <c r="R240" s="458"/>
      <c r="S240" s="459"/>
      <c r="T240" s="460"/>
      <c r="U240" s="461"/>
      <c r="V240" s="461"/>
      <c r="W240" s="461"/>
      <c r="X240" s="461"/>
      <c r="Y240" s="461"/>
      <c r="Z240" s="461"/>
      <c r="AA240" s="461"/>
      <c r="AB240" s="461"/>
      <c r="AC240" s="461"/>
      <c r="AD240" s="461"/>
      <c r="AE240" s="461"/>
      <c r="AF240" s="461"/>
      <c r="AG240" s="461"/>
      <c r="AH240" s="461"/>
      <c r="AI240" s="461"/>
      <c r="AJ240" s="461"/>
      <c r="AK240" s="462"/>
      <c r="AL240" s="463"/>
      <c r="AM240" s="464"/>
      <c r="AN240" s="464"/>
      <c r="AO240" s="464"/>
      <c r="AP240" s="464"/>
      <c r="AQ240" s="464"/>
      <c r="AR240" s="464"/>
      <c r="AS240" s="464"/>
      <c r="AT240" s="464"/>
      <c r="AU240" s="464"/>
      <c r="AV240" s="464"/>
      <c r="AW240" s="464"/>
      <c r="AX240" s="464"/>
      <c r="AY240" s="465"/>
    </row>
    <row r="241" spans="1:51" ht="24" hidden="1" customHeight="1" x14ac:dyDescent="0.2">
      <c r="A241" s="261">
        <v>3</v>
      </c>
      <c r="B241" s="263"/>
      <c r="C241" s="454"/>
      <c r="D241" s="455"/>
      <c r="E241" s="455"/>
      <c r="F241" s="455"/>
      <c r="G241" s="455"/>
      <c r="H241" s="455"/>
      <c r="I241" s="455"/>
      <c r="J241" s="455"/>
      <c r="K241" s="455"/>
      <c r="L241" s="456"/>
      <c r="M241" s="457"/>
      <c r="N241" s="458"/>
      <c r="O241" s="458"/>
      <c r="P241" s="458"/>
      <c r="Q241" s="458"/>
      <c r="R241" s="458"/>
      <c r="S241" s="459"/>
      <c r="T241" s="460"/>
      <c r="U241" s="461"/>
      <c r="V241" s="461"/>
      <c r="W241" s="461"/>
      <c r="X241" s="461"/>
      <c r="Y241" s="461"/>
      <c r="Z241" s="461"/>
      <c r="AA241" s="461"/>
      <c r="AB241" s="461"/>
      <c r="AC241" s="461"/>
      <c r="AD241" s="461"/>
      <c r="AE241" s="461"/>
      <c r="AF241" s="461"/>
      <c r="AG241" s="461"/>
      <c r="AH241" s="461"/>
      <c r="AI241" s="461"/>
      <c r="AJ241" s="461"/>
      <c r="AK241" s="462"/>
      <c r="AL241" s="463"/>
      <c r="AM241" s="464"/>
      <c r="AN241" s="464"/>
      <c r="AO241" s="464"/>
      <c r="AP241" s="464"/>
      <c r="AQ241" s="464"/>
      <c r="AR241" s="464"/>
      <c r="AS241" s="464"/>
      <c r="AT241" s="464"/>
      <c r="AU241" s="464"/>
      <c r="AV241" s="464"/>
      <c r="AW241" s="464"/>
      <c r="AX241" s="464"/>
      <c r="AY241" s="465"/>
    </row>
    <row r="242" spans="1:51" ht="24" hidden="1" customHeight="1" x14ac:dyDescent="0.2">
      <c r="A242" s="261">
        <v>4</v>
      </c>
      <c r="B242" s="263"/>
      <c r="C242" s="454"/>
      <c r="D242" s="455"/>
      <c r="E242" s="455"/>
      <c r="F242" s="455"/>
      <c r="G242" s="455"/>
      <c r="H242" s="455"/>
      <c r="I242" s="455"/>
      <c r="J242" s="455"/>
      <c r="K242" s="455"/>
      <c r="L242" s="456"/>
      <c r="M242" s="457"/>
      <c r="N242" s="458"/>
      <c r="O242" s="458"/>
      <c r="P242" s="458"/>
      <c r="Q242" s="458"/>
      <c r="R242" s="458"/>
      <c r="S242" s="459"/>
      <c r="T242" s="460"/>
      <c r="U242" s="461"/>
      <c r="V242" s="461"/>
      <c r="W242" s="461"/>
      <c r="X242" s="461"/>
      <c r="Y242" s="461"/>
      <c r="Z242" s="461"/>
      <c r="AA242" s="461"/>
      <c r="AB242" s="461"/>
      <c r="AC242" s="461"/>
      <c r="AD242" s="461"/>
      <c r="AE242" s="461"/>
      <c r="AF242" s="461"/>
      <c r="AG242" s="461"/>
      <c r="AH242" s="461"/>
      <c r="AI242" s="461"/>
      <c r="AJ242" s="461"/>
      <c r="AK242" s="462"/>
      <c r="AL242" s="463"/>
      <c r="AM242" s="464"/>
      <c r="AN242" s="464"/>
      <c r="AO242" s="464"/>
      <c r="AP242" s="464"/>
      <c r="AQ242" s="464"/>
      <c r="AR242" s="464"/>
      <c r="AS242" s="464"/>
      <c r="AT242" s="464"/>
      <c r="AU242" s="464"/>
      <c r="AV242" s="464"/>
      <c r="AW242" s="464"/>
      <c r="AX242" s="464"/>
      <c r="AY242" s="465"/>
    </row>
    <row r="243" spans="1:51" ht="24" hidden="1" customHeight="1" x14ac:dyDescent="0.2">
      <c r="A243" s="261">
        <v>5</v>
      </c>
      <c r="B243" s="263"/>
      <c r="C243" s="454"/>
      <c r="D243" s="455"/>
      <c r="E243" s="455"/>
      <c r="F243" s="455"/>
      <c r="G243" s="455"/>
      <c r="H243" s="455"/>
      <c r="I243" s="455"/>
      <c r="J243" s="455"/>
      <c r="K243" s="455"/>
      <c r="L243" s="456"/>
      <c r="M243" s="457"/>
      <c r="N243" s="458"/>
      <c r="O243" s="458"/>
      <c r="P243" s="458"/>
      <c r="Q243" s="458"/>
      <c r="R243" s="458"/>
      <c r="S243" s="459"/>
      <c r="T243" s="460"/>
      <c r="U243" s="461"/>
      <c r="V243" s="461"/>
      <c r="W243" s="461"/>
      <c r="X243" s="461"/>
      <c r="Y243" s="461"/>
      <c r="Z243" s="461"/>
      <c r="AA243" s="461"/>
      <c r="AB243" s="461"/>
      <c r="AC243" s="461"/>
      <c r="AD243" s="461"/>
      <c r="AE243" s="461"/>
      <c r="AF243" s="461"/>
      <c r="AG243" s="461"/>
      <c r="AH243" s="461"/>
      <c r="AI243" s="461"/>
      <c r="AJ243" s="461"/>
      <c r="AK243" s="462"/>
      <c r="AL243" s="463"/>
      <c r="AM243" s="464"/>
      <c r="AN243" s="464"/>
      <c r="AO243" s="464"/>
      <c r="AP243" s="464"/>
      <c r="AQ243" s="464"/>
      <c r="AR243" s="464"/>
      <c r="AS243" s="464"/>
      <c r="AT243" s="464"/>
      <c r="AU243" s="464"/>
      <c r="AV243" s="464"/>
      <c r="AW243" s="464"/>
      <c r="AX243" s="464"/>
      <c r="AY243" s="465"/>
    </row>
    <row r="244" spans="1:51" ht="24" hidden="1" customHeight="1" x14ac:dyDescent="0.2">
      <c r="A244" s="261">
        <v>6</v>
      </c>
      <c r="B244" s="263"/>
      <c r="C244" s="454"/>
      <c r="D244" s="455"/>
      <c r="E244" s="455"/>
      <c r="F244" s="455"/>
      <c r="G244" s="455"/>
      <c r="H244" s="455"/>
      <c r="I244" s="455"/>
      <c r="J244" s="455"/>
      <c r="K244" s="455"/>
      <c r="L244" s="456"/>
      <c r="M244" s="457"/>
      <c r="N244" s="458"/>
      <c r="O244" s="458"/>
      <c r="P244" s="458"/>
      <c r="Q244" s="458"/>
      <c r="R244" s="458"/>
      <c r="S244" s="459"/>
      <c r="T244" s="460"/>
      <c r="U244" s="461"/>
      <c r="V244" s="461"/>
      <c r="W244" s="461"/>
      <c r="X244" s="461"/>
      <c r="Y244" s="461"/>
      <c r="Z244" s="461"/>
      <c r="AA244" s="461"/>
      <c r="AB244" s="461"/>
      <c r="AC244" s="461"/>
      <c r="AD244" s="461"/>
      <c r="AE244" s="461"/>
      <c r="AF244" s="461"/>
      <c r="AG244" s="461"/>
      <c r="AH244" s="461"/>
      <c r="AI244" s="461"/>
      <c r="AJ244" s="461"/>
      <c r="AK244" s="462"/>
      <c r="AL244" s="463"/>
      <c r="AM244" s="464"/>
      <c r="AN244" s="464"/>
      <c r="AO244" s="464"/>
      <c r="AP244" s="464"/>
      <c r="AQ244" s="464"/>
      <c r="AR244" s="464"/>
      <c r="AS244" s="464"/>
      <c r="AT244" s="464"/>
      <c r="AU244" s="464"/>
      <c r="AV244" s="464"/>
      <c r="AW244" s="464"/>
      <c r="AX244" s="464"/>
      <c r="AY244" s="465"/>
    </row>
    <row r="245" spans="1:51" ht="24" hidden="1" customHeight="1" x14ac:dyDescent="0.2">
      <c r="A245" s="261">
        <v>7</v>
      </c>
      <c r="B245" s="263"/>
      <c r="C245" s="454"/>
      <c r="D245" s="455"/>
      <c r="E245" s="455"/>
      <c r="F245" s="455"/>
      <c r="G245" s="455"/>
      <c r="H245" s="455"/>
      <c r="I245" s="455"/>
      <c r="J245" s="455"/>
      <c r="K245" s="455"/>
      <c r="L245" s="456"/>
      <c r="M245" s="457"/>
      <c r="N245" s="458"/>
      <c r="O245" s="458"/>
      <c r="P245" s="458"/>
      <c r="Q245" s="458"/>
      <c r="R245" s="458"/>
      <c r="S245" s="459"/>
      <c r="T245" s="460"/>
      <c r="U245" s="461"/>
      <c r="V245" s="461"/>
      <c r="W245" s="461"/>
      <c r="X245" s="461"/>
      <c r="Y245" s="461"/>
      <c r="Z245" s="461"/>
      <c r="AA245" s="461"/>
      <c r="AB245" s="461"/>
      <c r="AC245" s="461"/>
      <c r="AD245" s="461"/>
      <c r="AE245" s="461"/>
      <c r="AF245" s="461"/>
      <c r="AG245" s="461"/>
      <c r="AH245" s="461"/>
      <c r="AI245" s="461"/>
      <c r="AJ245" s="461"/>
      <c r="AK245" s="462"/>
      <c r="AL245" s="463"/>
      <c r="AM245" s="464"/>
      <c r="AN245" s="464"/>
      <c r="AO245" s="464"/>
      <c r="AP245" s="464"/>
      <c r="AQ245" s="464"/>
      <c r="AR245" s="464"/>
      <c r="AS245" s="464"/>
      <c r="AT245" s="464"/>
      <c r="AU245" s="464"/>
      <c r="AV245" s="464"/>
      <c r="AW245" s="464"/>
      <c r="AX245" s="464"/>
      <c r="AY245" s="465"/>
    </row>
    <row r="246" spans="1:51" ht="24" hidden="1" customHeight="1" x14ac:dyDescent="0.2">
      <c r="A246" s="261">
        <v>8</v>
      </c>
      <c r="B246" s="263"/>
      <c r="C246" s="454"/>
      <c r="D246" s="455"/>
      <c r="E246" s="455"/>
      <c r="F246" s="455"/>
      <c r="G246" s="455"/>
      <c r="H246" s="455"/>
      <c r="I246" s="455"/>
      <c r="J246" s="455"/>
      <c r="K246" s="455"/>
      <c r="L246" s="456"/>
      <c r="M246" s="457"/>
      <c r="N246" s="458"/>
      <c r="O246" s="458"/>
      <c r="P246" s="458"/>
      <c r="Q246" s="458"/>
      <c r="R246" s="458"/>
      <c r="S246" s="459"/>
      <c r="T246" s="460"/>
      <c r="U246" s="461"/>
      <c r="V246" s="461"/>
      <c r="W246" s="461"/>
      <c r="X246" s="461"/>
      <c r="Y246" s="461"/>
      <c r="Z246" s="461"/>
      <c r="AA246" s="461"/>
      <c r="AB246" s="461"/>
      <c r="AC246" s="461"/>
      <c r="AD246" s="461"/>
      <c r="AE246" s="461"/>
      <c r="AF246" s="461"/>
      <c r="AG246" s="461"/>
      <c r="AH246" s="461"/>
      <c r="AI246" s="461"/>
      <c r="AJ246" s="461"/>
      <c r="AK246" s="462"/>
      <c r="AL246" s="463"/>
      <c r="AM246" s="464"/>
      <c r="AN246" s="464"/>
      <c r="AO246" s="464"/>
      <c r="AP246" s="464"/>
      <c r="AQ246" s="464"/>
      <c r="AR246" s="464"/>
      <c r="AS246" s="464"/>
      <c r="AT246" s="464"/>
      <c r="AU246" s="464"/>
      <c r="AV246" s="464"/>
      <c r="AW246" s="464"/>
      <c r="AX246" s="464"/>
      <c r="AY246" s="465"/>
    </row>
    <row r="247" spans="1:51" ht="24" hidden="1" customHeight="1" x14ac:dyDescent="0.2">
      <c r="A247" s="261">
        <v>9</v>
      </c>
      <c r="B247" s="263"/>
      <c r="C247" s="454"/>
      <c r="D247" s="455"/>
      <c r="E247" s="455"/>
      <c r="F247" s="455"/>
      <c r="G247" s="455"/>
      <c r="H247" s="455"/>
      <c r="I247" s="455"/>
      <c r="J247" s="455"/>
      <c r="K247" s="455"/>
      <c r="L247" s="456"/>
      <c r="M247" s="457"/>
      <c r="N247" s="458"/>
      <c r="O247" s="458"/>
      <c r="P247" s="458"/>
      <c r="Q247" s="458"/>
      <c r="R247" s="458"/>
      <c r="S247" s="459"/>
      <c r="T247" s="460"/>
      <c r="U247" s="461"/>
      <c r="V247" s="461"/>
      <c r="W247" s="461"/>
      <c r="X247" s="461"/>
      <c r="Y247" s="461"/>
      <c r="Z247" s="461"/>
      <c r="AA247" s="461"/>
      <c r="AB247" s="461"/>
      <c r="AC247" s="461"/>
      <c r="AD247" s="461"/>
      <c r="AE247" s="461"/>
      <c r="AF247" s="461"/>
      <c r="AG247" s="461"/>
      <c r="AH247" s="461"/>
      <c r="AI247" s="461"/>
      <c r="AJ247" s="461"/>
      <c r="AK247" s="462"/>
      <c r="AL247" s="463"/>
      <c r="AM247" s="464"/>
      <c r="AN247" s="464"/>
      <c r="AO247" s="464"/>
      <c r="AP247" s="464"/>
      <c r="AQ247" s="464"/>
      <c r="AR247" s="464"/>
      <c r="AS247" s="464"/>
      <c r="AT247" s="464"/>
      <c r="AU247" s="464"/>
      <c r="AV247" s="464"/>
      <c r="AW247" s="464"/>
      <c r="AX247" s="464"/>
      <c r="AY247" s="465"/>
    </row>
    <row r="248" spans="1:51" ht="24" hidden="1" customHeight="1" x14ac:dyDescent="0.2">
      <c r="A248" s="261">
        <v>10</v>
      </c>
      <c r="B248" s="263"/>
      <c r="C248" s="454"/>
      <c r="D248" s="455"/>
      <c r="E248" s="455"/>
      <c r="F248" s="455"/>
      <c r="G248" s="455"/>
      <c r="H248" s="455"/>
      <c r="I248" s="455"/>
      <c r="J248" s="455"/>
      <c r="K248" s="455"/>
      <c r="L248" s="456"/>
      <c r="M248" s="457"/>
      <c r="N248" s="458"/>
      <c r="O248" s="458"/>
      <c r="P248" s="458"/>
      <c r="Q248" s="458"/>
      <c r="R248" s="458"/>
      <c r="S248" s="459"/>
      <c r="T248" s="460"/>
      <c r="U248" s="461"/>
      <c r="V248" s="461"/>
      <c r="W248" s="461"/>
      <c r="X248" s="461"/>
      <c r="Y248" s="461"/>
      <c r="Z248" s="461"/>
      <c r="AA248" s="461"/>
      <c r="AB248" s="461"/>
      <c r="AC248" s="461"/>
      <c r="AD248" s="461"/>
      <c r="AE248" s="461"/>
      <c r="AF248" s="461"/>
      <c r="AG248" s="461"/>
      <c r="AH248" s="461"/>
      <c r="AI248" s="461"/>
      <c r="AJ248" s="461"/>
      <c r="AK248" s="462"/>
      <c r="AL248" s="463"/>
      <c r="AM248" s="464"/>
      <c r="AN248" s="464"/>
      <c r="AO248" s="464"/>
      <c r="AP248" s="464"/>
      <c r="AQ248" s="464"/>
      <c r="AR248" s="464"/>
      <c r="AS248" s="464"/>
      <c r="AT248" s="464"/>
      <c r="AU248" s="464"/>
      <c r="AV248" s="464"/>
      <c r="AW248" s="464"/>
      <c r="AX248" s="464"/>
      <c r="AY248" s="465"/>
    </row>
    <row r="249" spans="1:51" x14ac:dyDescent="0.2">
      <c r="A249" s="18"/>
      <c r="B249" s="18" t="s">
        <v>202</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261"/>
      <c r="B250" s="263"/>
      <c r="C250" s="261" t="s">
        <v>209</v>
      </c>
      <c r="D250" s="262"/>
      <c r="E250" s="262"/>
      <c r="F250" s="262"/>
      <c r="G250" s="262"/>
      <c r="H250" s="262"/>
      <c r="I250" s="262"/>
      <c r="J250" s="262"/>
      <c r="K250" s="262"/>
      <c r="L250" s="483"/>
      <c r="M250" s="480" t="s">
        <v>210</v>
      </c>
      <c r="N250" s="481"/>
      <c r="O250" s="481"/>
      <c r="P250" s="481"/>
      <c r="Q250" s="481"/>
      <c r="R250" s="481"/>
      <c r="S250" s="482"/>
      <c r="T250" s="484" t="s">
        <v>211</v>
      </c>
      <c r="U250" s="262"/>
      <c r="V250" s="262"/>
      <c r="W250" s="262"/>
      <c r="X250" s="262"/>
      <c r="Y250" s="262"/>
      <c r="Z250" s="262"/>
      <c r="AA250" s="262"/>
      <c r="AB250" s="262"/>
      <c r="AC250" s="262"/>
      <c r="AD250" s="262"/>
      <c r="AE250" s="262"/>
      <c r="AF250" s="262"/>
      <c r="AG250" s="262"/>
      <c r="AH250" s="262"/>
      <c r="AI250" s="262"/>
      <c r="AJ250" s="262"/>
      <c r="AK250" s="263"/>
      <c r="AL250" s="485" t="s">
        <v>212</v>
      </c>
      <c r="AM250" s="486"/>
      <c r="AN250" s="486"/>
      <c r="AO250" s="486"/>
      <c r="AP250" s="486"/>
      <c r="AQ250" s="486"/>
      <c r="AR250" s="486"/>
      <c r="AS250" s="486"/>
      <c r="AT250" s="486"/>
      <c r="AU250" s="486"/>
      <c r="AV250" s="486"/>
      <c r="AW250" s="486"/>
      <c r="AX250" s="486"/>
      <c r="AY250" s="487"/>
    </row>
    <row r="251" spans="1:51" ht="33" customHeight="1" x14ac:dyDescent="0.2">
      <c r="A251" s="261">
        <v>1</v>
      </c>
      <c r="B251" s="263"/>
      <c r="C251" s="454" t="s">
        <v>349</v>
      </c>
      <c r="D251" s="455"/>
      <c r="E251" s="455"/>
      <c r="F251" s="455"/>
      <c r="G251" s="455"/>
      <c r="H251" s="455"/>
      <c r="I251" s="455"/>
      <c r="J251" s="455"/>
      <c r="K251" s="455"/>
      <c r="L251" s="456"/>
      <c r="M251" s="457">
        <v>1010405012076</v>
      </c>
      <c r="N251" s="458"/>
      <c r="O251" s="458"/>
      <c r="P251" s="458"/>
      <c r="Q251" s="458"/>
      <c r="R251" s="458"/>
      <c r="S251" s="459"/>
      <c r="T251" s="460" t="s">
        <v>350</v>
      </c>
      <c r="U251" s="461"/>
      <c r="V251" s="461"/>
      <c r="W251" s="461"/>
      <c r="X251" s="461"/>
      <c r="Y251" s="461"/>
      <c r="Z251" s="461"/>
      <c r="AA251" s="461"/>
      <c r="AB251" s="461"/>
      <c r="AC251" s="461"/>
      <c r="AD251" s="461"/>
      <c r="AE251" s="461"/>
      <c r="AF251" s="461"/>
      <c r="AG251" s="461"/>
      <c r="AH251" s="461"/>
      <c r="AI251" s="461"/>
      <c r="AJ251" s="461"/>
      <c r="AK251" s="462"/>
      <c r="AL251" s="463">
        <v>7909.2</v>
      </c>
      <c r="AM251" s="464"/>
      <c r="AN251" s="464"/>
      <c r="AO251" s="464"/>
      <c r="AP251" s="464"/>
      <c r="AQ251" s="464"/>
      <c r="AR251" s="464"/>
      <c r="AS251" s="464"/>
      <c r="AT251" s="464"/>
      <c r="AU251" s="464"/>
      <c r="AV251" s="464"/>
      <c r="AW251" s="464"/>
      <c r="AX251" s="464"/>
      <c r="AY251" s="465"/>
    </row>
    <row r="252" spans="1:51" ht="37.5" customHeight="1" x14ac:dyDescent="0.2">
      <c r="A252" s="261">
        <v>2</v>
      </c>
      <c r="B252" s="263"/>
      <c r="C252" s="454" t="s">
        <v>351</v>
      </c>
      <c r="D252" s="455"/>
      <c r="E252" s="455"/>
      <c r="F252" s="455"/>
      <c r="G252" s="455"/>
      <c r="H252" s="455"/>
      <c r="I252" s="455"/>
      <c r="J252" s="455"/>
      <c r="K252" s="455"/>
      <c r="L252" s="456"/>
      <c r="M252" s="457">
        <v>6050005002007</v>
      </c>
      <c r="N252" s="458"/>
      <c r="O252" s="458"/>
      <c r="P252" s="458"/>
      <c r="Q252" s="458"/>
      <c r="R252" s="458"/>
      <c r="S252" s="459"/>
      <c r="T252" s="460" t="s">
        <v>352</v>
      </c>
      <c r="U252" s="461"/>
      <c r="V252" s="461"/>
      <c r="W252" s="461"/>
      <c r="X252" s="461"/>
      <c r="Y252" s="461"/>
      <c r="Z252" s="461"/>
      <c r="AA252" s="461"/>
      <c r="AB252" s="461"/>
      <c r="AC252" s="461"/>
      <c r="AD252" s="461"/>
      <c r="AE252" s="461"/>
      <c r="AF252" s="461"/>
      <c r="AG252" s="461"/>
      <c r="AH252" s="461"/>
      <c r="AI252" s="461"/>
      <c r="AJ252" s="461"/>
      <c r="AK252" s="462"/>
      <c r="AL252" s="463">
        <v>2524.5429869999998</v>
      </c>
      <c r="AM252" s="464"/>
      <c r="AN252" s="464"/>
      <c r="AO252" s="464"/>
      <c r="AP252" s="464"/>
      <c r="AQ252" s="464"/>
      <c r="AR252" s="464"/>
      <c r="AS252" s="464"/>
      <c r="AT252" s="464"/>
      <c r="AU252" s="464"/>
      <c r="AV252" s="464"/>
      <c r="AW252" s="464"/>
      <c r="AX252" s="464"/>
      <c r="AY252" s="465"/>
    </row>
    <row r="253" spans="1:51" ht="24" customHeight="1" x14ac:dyDescent="0.2">
      <c r="A253" s="261">
        <v>3</v>
      </c>
      <c r="B253" s="263"/>
      <c r="C253" s="454" t="s">
        <v>353</v>
      </c>
      <c r="D253" s="455"/>
      <c r="E253" s="455"/>
      <c r="F253" s="455"/>
      <c r="G253" s="455"/>
      <c r="H253" s="455"/>
      <c r="I253" s="455"/>
      <c r="J253" s="455"/>
      <c r="K253" s="455"/>
      <c r="L253" s="456"/>
      <c r="M253" s="457">
        <v>4010601031604</v>
      </c>
      <c r="N253" s="458"/>
      <c r="O253" s="458"/>
      <c r="P253" s="458"/>
      <c r="Q253" s="458"/>
      <c r="R253" s="458"/>
      <c r="S253" s="459"/>
      <c r="T253" s="460" t="s">
        <v>354</v>
      </c>
      <c r="U253" s="461"/>
      <c r="V253" s="461"/>
      <c r="W253" s="461"/>
      <c r="X253" s="461"/>
      <c r="Y253" s="461"/>
      <c r="Z253" s="461"/>
      <c r="AA253" s="461"/>
      <c r="AB253" s="461"/>
      <c r="AC253" s="461"/>
      <c r="AD253" s="461"/>
      <c r="AE253" s="461"/>
      <c r="AF253" s="461"/>
      <c r="AG253" s="461"/>
      <c r="AH253" s="461"/>
      <c r="AI253" s="461"/>
      <c r="AJ253" s="461"/>
      <c r="AK253" s="462"/>
      <c r="AL253" s="463">
        <v>766.69649200000003</v>
      </c>
      <c r="AM253" s="464"/>
      <c r="AN253" s="464"/>
      <c r="AO253" s="464"/>
      <c r="AP253" s="464"/>
      <c r="AQ253" s="464"/>
      <c r="AR253" s="464"/>
      <c r="AS253" s="464"/>
      <c r="AT253" s="464"/>
      <c r="AU253" s="464"/>
      <c r="AV253" s="464"/>
      <c r="AW253" s="464"/>
      <c r="AX253" s="464"/>
      <c r="AY253" s="465"/>
    </row>
    <row r="254" spans="1:51" ht="24" customHeight="1" x14ac:dyDescent="0.2">
      <c r="A254" s="261">
        <v>4</v>
      </c>
      <c r="B254" s="263"/>
      <c r="C254" s="454" t="s">
        <v>355</v>
      </c>
      <c r="D254" s="455"/>
      <c r="E254" s="455"/>
      <c r="F254" s="455"/>
      <c r="G254" s="455"/>
      <c r="H254" s="455"/>
      <c r="I254" s="455"/>
      <c r="J254" s="455"/>
      <c r="K254" s="455"/>
      <c r="L254" s="456"/>
      <c r="M254" s="457" t="s">
        <v>39</v>
      </c>
      <c r="N254" s="458"/>
      <c r="O254" s="458"/>
      <c r="P254" s="458"/>
      <c r="Q254" s="458"/>
      <c r="R254" s="458"/>
      <c r="S254" s="459"/>
      <c r="T254" s="460" t="s">
        <v>338</v>
      </c>
      <c r="U254" s="461"/>
      <c r="V254" s="461"/>
      <c r="W254" s="461"/>
      <c r="X254" s="461"/>
      <c r="Y254" s="461"/>
      <c r="Z254" s="461"/>
      <c r="AA254" s="461"/>
      <c r="AB254" s="461"/>
      <c r="AC254" s="461"/>
      <c r="AD254" s="461"/>
      <c r="AE254" s="461"/>
      <c r="AF254" s="461"/>
      <c r="AG254" s="461"/>
      <c r="AH254" s="461"/>
      <c r="AI254" s="461"/>
      <c r="AJ254" s="461"/>
      <c r="AK254" s="462"/>
      <c r="AL254" s="463">
        <v>112.87721999999999</v>
      </c>
      <c r="AM254" s="464"/>
      <c r="AN254" s="464"/>
      <c r="AO254" s="464"/>
      <c r="AP254" s="464"/>
      <c r="AQ254" s="464"/>
      <c r="AR254" s="464"/>
      <c r="AS254" s="464"/>
      <c r="AT254" s="464"/>
      <c r="AU254" s="464"/>
      <c r="AV254" s="464"/>
      <c r="AW254" s="464"/>
      <c r="AX254" s="464"/>
      <c r="AY254" s="465"/>
    </row>
    <row r="255" spans="1:51" ht="35.25" customHeight="1" x14ac:dyDescent="0.2">
      <c r="A255" s="261">
        <v>5</v>
      </c>
      <c r="B255" s="263"/>
      <c r="C255" s="454" t="s">
        <v>356</v>
      </c>
      <c r="D255" s="455"/>
      <c r="E255" s="455"/>
      <c r="F255" s="455"/>
      <c r="G255" s="455"/>
      <c r="H255" s="455"/>
      <c r="I255" s="455"/>
      <c r="J255" s="455"/>
      <c r="K255" s="455"/>
      <c r="L255" s="456"/>
      <c r="M255" s="457" t="s">
        <v>39</v>
      </c>
      <c r="N255" s="458"/>
      <c r="O255" s="458"/>
      <c r="P255" s="458"/>
      <c r="Q255" s="458"/>
      <c r="R255" s="458"/>
      <c r="S255" s="459"/>
      <c r="T255" s="460" t="s">
        <v>337</v>
      </c>
      <c r="U255" s="461"/>
      <c r="V255" s="461"/>
      <c r="W255" s="461"/>
      <c r="X255" s="461"/>
      <c r="Y255" s="461"/>
      <c r="Z255" s="461"/>
      <c r="AA255" s="461"/>
      <c r="AB255" s="461"/>
      <c r="AC255" s="461"/>
      <c r="AD255" s="461"/>
      <c r="AE255" s="461"/>
      <c r="AF255" s="461"/>
      <c r="AG255" s="461"/>
      <c r="AH255" s="461"/>
      <c r="AI255" s="461"/>
      <c r="AJ255" s="461"/>
      <c r="AK255" s="462"/>
      <c r="AL255" s="463">
        <v>291.887</v>
      </c>
      <c r="AM255" s="464"/>
      <c r="AN255" s="464"/>
      <c r="AO255" s="464"/>
      <c r="AP255" s="464"/>
      <c r="AQ255" s="464"/>
      <c r="AR255" s="464"/>
      <c r="AS255" s="464"/>
      <c r="AT255" s="464"/>
      <c r="AU255" s="464"/>
      <c r="AV255" s="464"/>
      <c r="AW255" s="464"/>
      <c r="AX255" s="464"/>
      <c r="AY255" s="465"/>
    </row>
    <row r="256" spans="1:51" ht="24" customHeight="1" x14ac:dyDescent="0.2">
      <c r="A256" s="261">
        <v>6</v>
      </c>
      <c r="B256" s="263"/>
      <c r="C256" s="454" t="s">
        <v>357</v>
      </c>
      <c r="D256" s="455"/>
      <c r="E256" s="455"/>
      <c r="F256" s="455"/>
      <c r="G256" s="455"/>
      <c r="H256" s="455"/>
      <c r="I256" s="455"/>
      <c r="J256" s="455"/>
      <c r="K256" s="455"/>
      <c r="L256" s="456"/>
      <c r="M256" s="457" t="s">
        <v>39</v>
      </c>
      <c r="N256" s="458"/>
      <c r="O256" s="458"/>
      <c r="P256" s="458"/>
      <c r="Q256" s="458"/>
      <c r="R256" s="458"/>
      <c r="S256" s="459"/>
      <c r="T256" s="460" t="s">
        <v>338</v>
      </c>
      <c r="U256" s="461"/>
      <c r="V256" s="461"/>
      <c r="W256" s="461"/>
      <c r="X256" s="461"/>
      <c r="Y256" s="461"/>
      <c r="Z256" s="461"/>
      <c r="AA256" s="461"/>
      <c r="AB256" s="461"/>
      <c r="AC256" s="461"/>
      <c r="AD256" s="461"/>
      <c r="AE256" s="461"/>
      <c r="AF256" s="461"/>
      <c r="AG256" s="461"/>
      <c r="AH256" s="461"/>
      <c r="AI256" s="461"/>
      <c r="AJ256" s="461"/>
      <c r="AK256" s="462"/>
      <c r="AL256" s="463">
        <v>246.71506600000001</v>
      </c>
      <c r="AM256" s="464"/>
      <c r="AN256" s="464"/>
      <c r="AO256" s="464"/>
      <c r="AP256" s="464"/>
      <c r="AQ256" s="464"/>
      <c r="AR256" s="464"/>
      <c r="AS256" s="464"/>
      <c r="AT256" s="464"/>
      <c r="AU256" s="464"/>
      <c r="AV256" s="464"/>
      <c r="AW256" s="464"/>
      <c r="AX256" s="464"/>
      <c r="AY256" s="465"/>
    </row>
    <row r="257" spans="1:51" ht="24" customHeight="1" x14ac:dyDescent="0.2">
      <c r="A257" s="261">
        <v>7</v>
      </c>
      <c r="B257" s="263"/>
      <c r="C257" s="454" t="s">
        <v>358</v>
      </c>
      <c r="D257" s="455"/>
      <c r="E257" s="455"/>
      <c r="F257" s="455"/>
      <c r="G257" s="455"/>
      <c r="H257" s="455"/>
      <c r="I257" s="455"/>
      <c r="J257" s="455"/>
      <c r="K257" s="455"/>
      <c r="L257" s="456"/>
      <c r="M257" s="457">
        <v>4010005018545</v>
      </c>
      <c r="N257" s="458"/>
      <c r="O257" s="458"/>
      <c r="P257" s="458"/>
      <c r="Q257" s="458"/>
      <c r="R257" s="458"/>
      <c r="S257" s="459"/>
      <c r="T257" s="460" t="s">
        <v>338</v>
      </c>
      <c r="U257" s="461"/>
      <c r="V257" s="461"/>
      <c r="W257" s="461"/>
      <c r="X257" s="461"/>
      <c r="Y257" s="461"/>
      <c r="Z257" s="461"/>
      <c r="AA257" s="461"/>
      <c r="AB257" s="461"/>
      <c r="AC257" s="461"/>
      <c r="AD257" s="461"/>
      <c r="AE257" s="461"/>
      <c r="AF257" s="461"/>
      <c r="AG257" s="461"/>
      <c r="AH257" s="461"/>
      <c r="AI257" s="461"/>
      <c r="AJ257" s="461"/>
      <c r="AK257" s="462"/>
      <c r="AL257" s="463">
        <v>161.68087499999999</v>
      </c>
      <c r="AM257" s="464"/>
      <c r="AN257" s="464"/>
      <c r="AO257" s="464"/>
      <c r="AP257" s="464"/>
      <c r="AQ257" s="464"/>
      <c r="AR257" s="464"/>
      <c r="AS257" s="464"/>
      <c r="AT257" s="464"/>
      <c r="AU257" s="464"/>
      <c r="AV257" s="464"/>
      <c r="AW257" s="464"/>
      <c r="AX257" s="464"/>
      <c r="AY257" s="465"/>
    </row>
    <row r="258" spans="1:51" ht="31.5" customHeight="1" x14ac:dyDescent="0.2">
      <c r="A258" s="261">
        <v>8</v>
      </c>
      <c r="B258" s="263"/>
      <c r="C258" s="454" t="s">
        <v>359</v>
      </c>
      <c r="D258" s="455"/>
      <c r="E258" s="455"/>
      <c r="F258" s="455"/>
      <c r="G258" s="455"/>
      <c r="H258" s="455"/>
      <c r="I258" s="455"/>
      <c r="J258" s="455"/>
      <c r="K258" s="455"/>
      <c r="L258" s="456"/>
      <c r="M258" s="457">
        <v>9010001161534</v>
      </c>
      <c r="N258" s="458"/>
      <c r="O258" s="458"/>
      <c r="P258" s="458"/>
      <c r="Q258" s="458"/>
      <c r="R258" s="458"/>
      <c r="S258" s="459"/>
      <c r="T258" s="460" t="s">
        <v>338</v>
      </c>
      <c r="U258" s="461"/>
      <c r="V258" s="461"/>
      <c r="W258" s="461"/>
      <c r="X258" s="461"/>
      <c r="Y258" s="461"/>
      <c r="Z258" s="461"/>
      <c r="AA258" s="461"/>
      <c r="AB258" s="461"/>
      <c r="AC258" s="461"/>
      <c r="AD258" s="461"/>
      <c r="AE258" s="461"/>
      <c r="AF258" s="461"/>
      <c r="AG258" s="461"/>
      <c r="AH258" s="461"/>
      <c r="AI258" s="461"/>
      <c r="AJ258" s="461"/>
      <c r="AK258" s="462"/>
      <c r="AL258" s="463">
        <v>41.921399999999998</v>
      </c>
      <c r="AM258" s="464"/>
      <c r="AN258" s="464"/>
      <c r="AO258" s="464"/>
      <c r="AP258" s="464"/>
      <c r="AQ258" s="464"/>
      <c r="AR258" s="464"/>
      <c r="AS258" s="464"/>
      <c r="AT258" s="464"/>
      <c r="AU258" s="464"/>
      <c r="AV258" s="464"/>
      <c r="AW258" s="464"/>
      <c r="AX258" s="464"/>
      <c r="AY258" s="465"/>
    </row>
    <row r="259" spans="1:51" x14ac:dyDescent="0.2">
      <c r="A259" s="18"/>
      <c r="B259" s="18" t="s">
        <v>203</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row>
    <row r="260" spans="1:51" ht="34.5" customHeight="1" x14ac:dyDescent="0.2">
      <c r="A260" s="261"/>
      <c r="B260" s="263"/>
      <c r="C260" s="261" t="s">
        <v>209</v>
      </c>
      <c r="D260" s="262"/>
      <c r="E260" s="262"/>
      <c r="F260" s="262"/>
      <c r="G260" s="262"/>
      <c r="H260" s="262"/>
      <c r="I260" s="262"/>
      <c r="J260" s="262"/>
      <c r="K260" s="262"/>
      <c r="L260" s="483"/>
      <c r="M260" s="480" t="s">
        <v>210</v>
      </c>
      <c r="N260" s="481"/>
      <c r="O260" s="481"/>
      <c r="P260" s="481"/>
      <c r="Q260" s="481"/>
      <c r="R260" s="481"/>
      <c r="S260" s="482"/>
      <c r="T260" s="484" t="s">
        <v>211</v>
      </c>
      <c r="U260" s="262"/>
      <c r="V260" s="262"/>
      <c r="W260" s="262"/>
      <c r="X260" s="262"/>
      <c r="Y260" s="262"/>
      <c r="Z260" s="262"/>
      <c r="AA260" s="262"/>
      <c r="AB260" s="262"/>
      <c r="AC260" s="262"/>
      <c r="AD260" s="262"/>
      <c r="AE260" s="262"/>
      <c r="AF260" s="262"/>
      <c r="AG260" s="262"/>
      <c r="AH260" s="262"/>
      <c r="AI260" s="262"/>
      <c r="AJ260" s="262"/>
      <c r="AK260" s="263"/>
      <c r="AL260" s="485" t="s">
        <v>212</v>
      </c>
      <c r="AM260" s="486"/>
      <c r="AN260" s="486"/>
      <c r="AO260" s="486"/>
      <c r="AP260" s="486"/>
      <c r="AQ260" s="486"/>
      <c r="AR260" s="486"/>
      <c r="AS260" s="486"/>
      <c r="AT260" s="486"/>
      <c r="AU260" s="486"/>
      <c r="AV260" s="486"/>
      <c r="AW260" s="486"/>
      <c r="AX260" s="486"/>
      <c r="AY260" s="487"/>
    </row>
    <row r="261" spans="1:51" ht="34.5" customHeight="1" x14ac:dyDescent="0.2">
      <c r="A261" s="261">
        <v>1</v>
      </c>
      <c r="B261" s="263"/>
      <c r="C261" s="466" t="s">
        <v>393</v>
      </c>
      <c r="D261" s="467"/>
      <c r="E261" s="467"/>
      <c r="F261" s="467"/>
      <c r="G261" s="467"/>
      <c r="H261" s="467"/>
      <c r="I261" s="467"/>
      <c r="J261" s="467"/>
      <c r="K261" s="467"/>
      <c r="L261" s="468"/>
      <c r="M261" s="469">
        <v>7010001012532</v>
      </c>
      <c r="N261" s="470"/>
      <c r="O261" s="470"/>
      <c r="P261" s="470"/>
      <c r="Q261" s="470"/>
      <c r="R261" s="470"/>
      <c r="S261" s="471"/>
      <c r="T261" s="472" t="s">
        <v>390</v>
      </c>
      <c r="U261" s="473"/>
      <c r="V261" s="473"/>
      <c r="W261" s="473"/>
      <c r="X261" s="473"/>
      <c r="Y261" s="473"/>
      <c r="Z261" s="473"/>
      <c r="AA261" s="473"/>
      <c r="AB261" s="473"/>
      <c r="AC261" s="473"/>
      <c r="AD261" s="473"/>
      <c r="AE261" s="473"/>
      <c r="AF261" s="473"/>
      <c r="AG261" s="473"/>
      <c r="AH261" s="473"/>
      <c r="AI261" s="473"/>
      <c r="AJ261" s="473"/>
      <c r="AK261" s="474"/>
      <c r="AL261" s="475">
        <v>75.8</v>
      </c>
      <c r="AM261" s="476"/>
      <c r="AN261" s="476"/>
      <c r="AO261" s="476"/>
      <c r="AP261" s="476"/>
      <c r="AQ261" s="476"/>
      <c r="AR261" s="476"/>
      <c r="AS261" s="476"/>
      <c r="AT261" s="476"/>
      <c r="AU261" s="476"/>
      <c r="AV261" s="476"/>
      <c r="AW261" s="476"/>
      <c r="AX261" s="476"/>
      <c r="AY261" s="477"/>
    </row>
    <row r="262" spans="1:51" ht="24" customHeight="1" x14ac:dyDescent="0.2">
      <c r="A262" s="261">
        <v>2</v>
      </c>
      <c r="B262" s="263"/>
      <c r="C262" s="466" t="s">
        <v>394</v>
      </c>
      <c r="D262" s="467"/>
      <c r="E262" s="467"/>
      <c r="F262" s="467"/>
      <c r="G262" s="467"/>
      <c r="H262" s="467"/>
      <c r="I262" s="467"/>
      <c r="J262" s="467"/>
      <c r="K262" s="467"/>
      <c r="L262" s="468"/>
      <c r="M262" s="469">
        <v>6010401071740</v>
      </c>
      <c r="N262" s="470"/>
      <c r="O262" s="470"/>
      <c r="P262" s="470"/>
      <c r="Q262" s="470"/>
      <c r="R262" s="470"/>
      <c r="S262" s="471"/>
      <c r="T262" s="472" t="s">
        <v>391</v>
      </c>
      <c r="U262" s="473"/>
      <c r="V262" s="473"/>
      <c r="W262" s="473"/>
      <c r="X262" s="473"/>
      <c r="Y262" s="473"/>
      <c r="Z262" s="473"/>
      <c r="AA262" s="473"/>
      <c r="AB262" s="473"/>
      <c r="AC262" s="473"/>
      <c r="AD262" s="473"/>
      <c r="AE262" s="473"/>
      <c r="AF262" s="473"/>
      <c r="AG262" s="473"/>
      <c r="AH262" s="473"/>
      <c r="AI262" s="473"/>
      <c r="AJ262" s="473"/>
      <c r="AK262" s="474"/>
      <c r="AL262" s="475">
        <v>6.6</v>
      </c>
      <c r="AM262" s="476"/>
      <c r="AN262" s="476"/>
      <c r="AO262" s="476"/>
      <c r="AP262" s="476"/>
      <c r="AQ262" s="476"/>
      <c r="AR262" s="476"/>
      <c r="AS262" s="476"/>
      <c r="AT262" s="476"/>
      <c r="AU262" s="476"/>
      <c r="AV262" s="476"/>
      <c r="AW262" s="476"/>
      <c r="AX262" s="476"/>
      <c r="AY262" s="477"/>
    </row>
    <row r="263" spans="1:51" ht="24" customHeight="1" x14ac:dyDescent="0.2">
      <c r="A263" s="261">
        <v>3</v>
      </c>
      <c r="B263" s="263"/>
      <c r="C263" s="466" t="s">
        <v>395</v>
      </c>
      <c r="D263" s="467"/>
      <c r="E263" s="467"/>
      <c r="F263" s="467"/>
      <c r="G263" s="467"/>
      <c r="H263" s="467"/>
      <c r="I263" s="467"/>
      <c r="J263" s="467"/>
      <c r="K263" s="467"/>
      <c r="L263" s="468"/>
      <c r="M263" s="469" t="s">
        <v>39</v>
      </c>
      <c r="N263" s="470"/>
      <c r="O263" s="470"/>
      <c r="P263" s="470"/>
      <c r="Q263" s="470"/>
      <c r="R263" s="470"/>
      <c r="S263" s="471"/>
      <c r="T263" s="472" t="s">
        <v>390</v>
      </c>
      <c r="U263" s="473"/>
      <c r="V263" s="473"/>
      <c r="W263" s="473"/>
      <c r="X263" s="473"/>
      <c r="Y263" s="473"/>
      <c r="Z263" s="473"/>
      <c r="AA263" s="473"/>
      <c r="AB263" s="473"/>
      <c r="AC263" s="473"/>
      <c r="AD263" s="473"/>
      <c r="AE263" s="473"/>
      <c r="AF263" s="473"/>
      <c r="AG263" s="473"/>
      <c r="AH263" s="473"/>
      <c r="AI263" s="473"/>
      <c r="AJ263" s="473"/>
      <c r="AK263" s="474"/>
      <c r="AL263" s="475">
        <v>5</v>
      </c>
      <c r="AM263" s="476"/>
      <c r="AN263" s="476"/>
      <c r="AO263" s="476"/>
      <c r="AP263" s="476"/>
      <c r="AQ263" s="476"/>
      <c r="AR263" s="476"/>
      <c r="AS263" s="476"/>
      <c r="AT263" s="476"/>
      <c r="AU263" s="476"/>
      <c r="AV263" s="476"/>
      <c r="AW263" s="476"/>
      <c r="AX263" s="476"/>
      <c r="AY263" s="477"/>
    </row>
    <row r="264" spans="1:51" ht="24" customHeight="1" x14ac:dyDescent="0.2">
      <c r="A264" s="261">
        <v>4</v>
      </c>
      <c r="B264" s="263"/>
      <c r="C264" s="466" t="s">
        <v>400</v>
      </c>
      <c r="D264" s="467"/>
      <c r="E264" s="467"/>
      <c r="F264" s="467"/>
      <c r="G264" s="467"/>
      <c r="H264" s="467"/>
      <c r="I264" s="467"/>
      <c r="J264" s="467"/>
      <c r="K264" s="467"/>
      <c r="L264" s="468"/>
      <c r="M264" s="469" t="s">
        <v>39</v>
      </c>
      <c r="N264" s="470"/>
      <c r="O264" s="470"/>
      <c r="P264" s="470"/>
      <c r="Q264" s="470"/>
      <c r="R264" s="470"/>
      <c r="S264" s="471"/>
      <c r="T264" s="472" t="s">
        <v>390</v>
      </c>
      <c r="U264" s="473"/>
      <c r="V264" s="473"/>
      <c r="W264" s="473"/>
      <c r="X264" s="473"/>
      <c r="Y264" s="473"/>
      <c r="Z264" s="473"/>
      <c r="AA264" s="473"/>
      <c r="AB264" s="473"/>
      <c r="AC264" s="473"/>
      <c r="AD264" s="473"/>
      <c r="AE264" s="473"/>
      <c r="AF264" s="473"/>
      <c r="AG264" s="473"/>
      <c r="AH264" s="473"/>
      <c r="AI264" s="473"/>
      <c r="AJ264" s="473"/>
      <c r="AK264" s="474"/>
      <c r="AL264" s="475">
        <v>5</v>
      </c>
      <c r="AM264" s="476"/>
      <c r="AN264" s="476"/>
      <c r="AO264" s="476"/>
      <c r="AP264" s="476"/>
      <c r="AQ264" s="476"/>
      <c r="AR264" s="476"/>
      <c r="AS264" s="476"/>
      <c r="AT264" s="476"/>
      <c r="AU264" s="476"/>
      <c r="AV264" s="476"/>
      <c r="AW264" s="476"/>
      <c r="AX264" s="476"/>
      <c r="AY264" s="477"/>
    </row>
    <row r="265" spans="1:51" ht="24" customHeight="1" x14ac:dyDescent="0.2">
      <c r="A265" s="261">
        <v>5</v>
      </c>
      <c r="B265" s="263"/>
      <c r="C265" s="466" t="s">
        <v>401</v>
      </c>
      <c r="D265" s="467"/>
      <c r="E265" s="467"/>
      <c r="F265" s="467"/>
      <c r="G265" s="467"/>
      <c r="H265" s="467"/>
      <c r="I265" s="467"/>
      <c r="J265" s="467"/>
      <c r="K265" s="467"/>
      <c r="L265" s="468"/>
      <c r="M265" s="469" t="s">
        <v>39</v>
      </c>
      <c r="N265" s="470"/>
      <c r="O265" s="470"/>
      <c r="P265" s="470"/>
      <c r="Q265" s="470"/>
      <c r="R265" s="470"/>
      <c r="S265" s="471"/>
      <c r="T265" s="472" t="s">
        <v>390</v>
      </c>
      <c r="U265" s="473"/>
      <c r="V265" s="473"/>
      <c r="W265" s="473"/>
      <c r="X265" s="473"/>
      <c r="Y265" s="473"/>
      <c r="Z265" s="473"/>
      <c r="AA265" s="473"/>
      <c r="AB265" s="473"/>
      <c r="AC265" s="473"/>
      <c r="AD265" s="473"/>
      <c r="AE265" s="473"/>
      <c r="AF265" s="473"/>
      <c r="AG265" s="473"/>
      <c r="AH265" s="473"/>
      <c r="AI265" s="473"/>
      <c r="AJ265" s="473"/>
      <c r="AK265" s="474"/>
      <c r="AL265" s="475">
        <v>4.3</v>
      </c>
      <c r="AM265" s="476"/>
      <c r="AN265" s="476"/>
      <c r="AO265" s="476"/>
      <c r="AP265" s="476"/>
      <c r="AQ265" s="476"/>
      <c r="AR265" s="476"/>
      <c r="AS265" s="476"/>
      <c r="AT265" s="476"/>
      <c r="AU265" s="476"/>
      <c r="AV265" s="476"/>
      <c r="AW265" s="476"/>
      <c r="AX265" s="476"/>
      <c r="AY265" s="477"/>
    </row>
    <row r="266" spans="1:51" ht="24" customHeight="1" x14ac:dyDescent="0.2">
      <c r="A266" s="261">
        <v>6</v>
      </c>
      <c r="B266" s="263"/>
      <c r="C266" s="466" t="s">
        <v>402</v>
      </c>
      <c r="D266" s="467"/>
      <c r="E266" s="467"/>
      <c r="F266" s="467"/>
      <c r="G266" s="467"/>
      <c r="H266" s="467"/>
      <c r="I266" s="467"/>
      <c r="J266" s="467"/>
      <c r="K266" s="467"/>
      <c r="L266" s="468"/>
      <c r="M266" s="469" t="s">
        <v>39</v>
      </c>
      <c r="N266" s="470"/>
      <c r="O266" s="470"/>
      <c r="P266" s="470"/>
      <c r="Q266" s="470"/>
      <c r="R266" s="470"/>
      <c r="S266" s="471"/>
      <c r="T266" s="472" t="s">
        <v>390</v>
      </c>
      <c r="U266" s="473"/>
      <c r="V266" s="473"/>
      <c r="W266" s="473"/>
      <c r="X266" s="473"/>
      <c r="Y266" s="473"/>
      <c r="Z266" s="473"/>
      <c r="AA266" s="473"/>
      <c r="AB266" s="473"/>
      <c r="AC266" s="473"/>
      <c r="AD266" s="473"/>
      <c r="AE266" s="473"/>
      <c r="AF266" s="473"/>
      <c r="AG266" s="473"/>
      <c r="AH266" s="473"/>
      <c r="AI266" s="473"/>
      <c r="AJ266" s="473"/>
      <c r="AK266" s="474"/>
      <c r="AL266" s="475">
        <v>3</v>
      </c>
      <c r="AM266" s="476"/>
      <c r="AN266" s="476"/>
      <c r="AO266" s="476"/>
      <c r="AP266" s="476"/>
      <c r="AQ266" s="476"/>
      <c r="AR266" s="476"/>
      <c r="AS266" s="476"/>
      <c r="AT266" s="476"/>
      <c r="AU266" s="476"/>
      <c r="AV266" s="476"/>
      <c r="AW266" s="476"/>
      <c r="AX266" s="476"/>
      <c r="AY266" s="477"/>
    </row>
    <row r="267" spans="1:51" ht="24" customHeight="1" x14ac:dyDescent="0.2">
      <c r="A267" s="261">
        <v>7</v>
      </c>
      <c r="B267" s="263"/>
      <c r="C267" s="466" t="s">
        <v>403</v>
      </c>
      <c r="D267" s="467"/>
      <c r="E267" s="467"/>
      <c r="F267" s="467"/>
      <c r="G267" s="467"/>
      <c r="H267" s="467"/>
      <c r="I267" s="467"/>
      <c r="J267" s="467"/>
      <c r="K267" s="467"/>
      <c r="L267" s="468"/>
      <c r="M267" s="469" t="s">
        <v>39</v>
      </c>
      <c r="N267" s="470"/>
      <c r="O267" s="470"/>
      <c r="P267" s="470"/>
      <c r="Q267" s="470"/>
      <c r="R267" s="470"/>
      <c r="S267" s="471"/>
      <c r="T267" s="472" t="s">
        <v>390</v>
      </c>
      <c r="U267" s="473"/>
      <c r="V267" s="473"/>
      <c r="W267" s="473"/>
      <c r="X267" s="473"/>
      <c r="Y267" s="473"/>
      <c r="Z267" s="473"/>
      <c r="AA267" s="473"/>
      <c r="AB267" s="473"/>
      <c r="AC267" s="473"/>
      <c r="AD267" s="473"/>
      <c r="AE267" s="473"/>
      <c r="AF267" s="473"/>
      <c r="AG267" s="473"/>
      <c r="AH267" s="473"/>
      <c r="AI267" s="473"/>
      <c r="AJ267" s="473"/>
      <c r="AK267" s="474"/>
      <c r="AL267" s="475">
        <v>2.6</v>
      </c>
      <c r="AM267" s="476"/>
      <c r="AN267" s="476"/>
      <c r="AO267" s="476"/>
      <c r="AP267" s="476"/>
      <c r="AQ267" s="476"/>
      <c r="AR267" s="476"/>
      <c r="AS267" s="476"/>
      <c r="AT267" s="476"/>
      <c r="AU267" s="476"/>
      <c r="AV267" s="476"/>
      <c r="AW267" s="476"/>
      <c r="AX267" s="476"/>
      <c r="AY267" s="477"/>
    </row>
    <row r="268" spans="1:51" ht="24" customHeight="1" x14ac:dyDescent="0.2">
      <c r="A268" s="261">
        <v>8</v>
      </c>
      <c r="B268" s="263"/>
      <c r="C268" s="466" t="s">
        <v>404</v>
      </c>
      <c r="D268" s="467"/>
      <c r="E268" s="467"/>
      <c r="F268" s="467"/>
      <c r="G268" s="467"/>
      <c r="H268" s="467"/>
      <c r="I268" s="467"/>
      <c r="J268" s="467"/>
      <c r="K268" s="467"/>
      <c r="L268" s="468"/>
      <c r="M268" s="469" t="s">
        <v>39</v>
      </c>
      <c r="N268" s="470"/>
      <c r="O268" s="470"/>
      <c r="P268" s="470"/>
      <c r="Q268" s="470"/>
      <c r="R268" s="470"/>
      <c r="S268" s="471"/>
      <c r="T268" s="472" t="s">
        <v>390</v>
      </c>
      <c r="U268" s="473"/>
      <c r="V268" s="473"/>
      <c r="W268" s="473"/>
      <c r="X268" s="473"/>
      <c r="Y268" s="473"/>
      <c r="Z268" s="473"/>
      <c r="AA268" s="473"/>
      <c r="AB268" s="473"/>
      <c r="AC268" s="473"/>
      <c r="AD268" s="473"/>
      <c r="AE268" s="473"/>
      <c r="AF268" s="473"/>
      <c r="AG268" s="473"/>
      <c r="AH268" s="473"/>
      <c r="AI268" s="473"/>
      <c r="AJ268" s="473"/>
      <c r="AK268" s="474"/>
      <c r="AL268" s="475">
        <v>4.0999999999999996</v>
      </c>
      <c r="AM268" s="476"/>
      <c r="AN268" s="476"/>
      <c r="AO268" s="476"/>
      <c r="AP268" s="476"/>
      <c r="AQ268" s="476"/>
      <c r="AR268" s="476"/>
      <c r="AS268" s="476"/>
      <c r="AT268" s="476"/>
      <c r="AU268" s="476"/>
      <c r="AV268" s="476"/>
      <c r="AW268" s="476"/>
      <c r="AX268" s="476"/>
      <c r="AY268" s="477"/>
    </row>
    <row r="269" spans="1:51" x14ac:dyDescent="0.2">
      <c r="A269" s="18"/>
      <c r="B269" s="18" t="s">
        <v>204</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51" ht="34.5" customHeight="1" x14ac:dyDescent="0.2">
      <c r="A270" s="261"/>
      <c r="B270" s="263"/>
      <c r="C270" s="261" t="s">
        <v>209</v>
      </c>
      <c r="D270" s="262"/>
      <c r="E270" s="262"/>
      <c r="F270" s="262"/>
      <c r="G270" s="262"/>
      <c r="H270" s="262"/>
      <c r="I270" s="262"/>
      <c r="J270" s="262"/>
      <c r="K270" s="262"/>
      <c r="L270" s="483"/>
      <c r="M270" s="480" t="s">
        <v>210</v>
      </c>
      <c r="N270" s="481"/>
      <c r="O270" s="481"/>
      <c r="P270" s="481"/>
      <c r="Q270" s="481"/>
      <c r="R270" s="481"/>
      <c r="S270" s="482"/>
      <c r="T270" s="484" t="s">
        <v>211</v>
      </c>
      <c r="U270" s="262"/>
      <c r="V270" s="262"/>
      <c r="W270" s="262"/>
      <c r="X270" s="262"/>
      <c r="Y270" s="262"/>
      <c r="Z270" s="262"/>
      <c r="AA270" s="262"/>
      <c r="AB270" s="262"/>
      <c r="AC270" s="262"/>
      <c r="AD270" s="262"/>
      <c r="AE270" s="262"/>
      <c r="AF270" s="262"/>
      <c r="AG270" s="262"/>
      <c r="AH270" s="262"/>
      <c r="AI270" s="262"/>
      <c r="AJ270" s="262"/>
      <c r="AK270" s="263"/>
      <c r="AL270" s="485" t="s">
        <v>212</v>
      </c>
      <c r="AM270" s="486"/>
      <c r="AN270" s="486"/>
      <c r="AO270" s="486"/>
      <c r="AP270" s="486"/>
      <c r="AQ270" s="486"/>
      <c r="AR270" s="486"/>
      <c r="AS270" s="486"/>
      <c r="AT270" s="486"/>
      <c r="AU270" s="486"/>
      <c r="AV270" s="486"/>
      <c r="AW270" s="486"/>
      <c r="AX270" s="486"/>
      <c r="AY270" s="487"/>
    </row>
    <row r="271" spans="1:51" ht="24" customHeight="1" x14ac:dyDescent="0.2">
      <c r="A271" s="261">
        <v>1</v>
      </c>
      <c r="B271" s="263"/>
      <c r="C271" s="478" t="s">
        <v>397</v>
      </c>
      <c r="D271" s="473"/>
      <c r="E271" s="473"/>
      <c r="F271" s="473"/>
      <c r="G271" s="473"/>
      <c r="H271" s="473"/>
      <c r="I271" s="473"/>
      <c r="J271" s="473"/>
      <c r="K271" s="473"/>
      <c r="L271" s="479"/>
      <c r="M271" s="469">
        <v>3011105000996</v>
      </c>
      <c r="N271" s="470"/>
      <c r="O271" s="470"/>
      <c r="P271" s="470"/>
      <c r="Q271" s="470"/>
      <c r="R271" s="470"/>
      <c r="S271" s="471"/>
      <c r="T271" s="472" t="s">
        <v>398</v>
      </c>
      <c r="U271" s="473"/>
      <c r="V271" s="473"/>
      <c r="W271" s="473"/>
      <c r="X271" s="473"/>
      <c r="Y271" s="473"/>
      <c r="Z271" s="473"/>
      <c r="AA271" s="473"/>
      <c r="AB271" s="473"/>
      <c r="AC271" s="473"/>
      <c r="AD271" s="473"/>
      <c r="AE271" s="473"/>
      <c r="AF271" s="473"/>
      <c r="AG271" s="473"/>
      <c r="AH271" s="473"/>
      <c r="AI271" s="473"/>
      <c r="AJ271" s="473"/>
      <c r="AK271" s="474"/>
      <c r="AL271" s="475">
        <v>2.5</v>
      </c>
      <c r="AM271" s="476"/>
      <c r="AN271" s="476"/>
      <c r="AO271" s="476"/>
      <c r="AP271" s="476"/>
      <c r="AQ271" s="476"/>
      <c r="AR271" s="476"/>
      <c r="AS271" s="476"/>
      <c r="AT271" s="476"/>
      <c r="AU271" s="476"/>
      <c r="AV271" s="476"/>
      <c r="AW271" s="476"/>
      <c r="AX271" s="476"/>
      <c r="AY271" s="477"/>
    </row>
    <row r="272" spans="1:51" ht="24" customHeight="1" x14ac:dyDescent="0.2">
      <c r="A272" s="261">
        <v>2</v>
      </c>
      <c r="B272" s="263"/>
      <c r="C272" s="466" t="s">
        <v>396</v>
      </c>
      <c r="D272" s="467"/>
      <c r="E272" s="467"/>
      <c r="F272" s="467"/>
      <c r="G272" s="467"/>
      <c r="H272" s="467"/>
      <c r="I272" s="467"/>
      <c r="J272" s="467"/>
      <c r="K272" s="467"/>
      <c r="L272" s="468"/>
      <c r="M272" s="469">
        <v>7011101000352</v>
      </c>
      <c r="N272" s="470"/>
      <c r="O272" s="470"/>
      <c r="P272" s="470"/>
      <c r="Q272" s="470"/>
      <c r="R272" s="470"/>
      <c r="S272" s="471"/>
      <c r="T272" s="472" t="s">
        <v>392</v>
      </c>
      <c r="U272" s="473"/>
      <c r="V272" s="473"/>
      <c r="W272" s="473"/>
      <c r="X272" s="473"/>
      <c r="Y272" s="473"/>
      <c r="Z272" s="473"/>
      <c r="AA272" s="473"/>
      <c r="AB272" s="473"/>
      <c r="AC272" s="473"/>
      <c r="AD272" s="473"/>
      <c r="AE272" s="473"/>
      <c r="AF272" s="473"/>
      <c r="AG272" s="473"/>
      <c r="AH272" s="473"/>
      <c r="AI272" s="473"/>
      <c r="AJ272" s="473"/>
      <c r="AK272" s="474"/>
      <c r="AL272" s="475">
        <v>1.5</v>
      </c>
      <c r="AM272" s="476"/>
      <c r="AN272" s="476"/>
      <c r="AO272" s="476"/>
      <c r="AP272" s="476"/>
      <c r="AQ272" s="476"/>
      <c r="AR272" s="476"/>
      <c r="AS272" s="476"/>
      <c r="AT272" s="476"/>
      <c r="AU272" s="476"/>
      <c r="AV272" s="476"/>
      <c r="AW272" s="476"/>
      <c r="AX272" s="476"/>
      <c r="AY272" s="477"/>
    </row>
    <row r="273" spans="1:51" ht="24" customHeight="1" x14ac:dyDescent="0.2">
      <c r="A273" s="261">
        <v>6</v>
      </c>
      <c r="B273" s="263"/>
      <c r="C273" s="448"/>
      <c r="D273" s="449"/>
      <c r="E273" s="449"/>
      <c r="F273" s="449"/>
      <c r="G273" s="449"/>
      <c r="H273" s="449"/>
      <c r="I273" s="449"/>
      <c r="J273" s="449"/>
      <c r="K273" s="449"/>
      <c r="L273" s="449"/>
      <c r="M273" s="443"/>
      <c r="N273" s="443"/>
      <c r="O273" s="443"/>
      <c r="P273" s="443"/>
      <c r="Q273" s="443"/>
      <c r="R273" s="443"/>
      <c r="S273" s="443"/>
      <c r="T273" s="442"/>
      <c r="U273" s="442"/>
      <c r="V273" s="442"/>
      <c r="W273" s="442"/>
      <c r="X273" s="442"/>
      <c r="Y273" s="442"/>
      <c r="Z273" s="442"/>
      <c r="AA273" s="442"/>
      <c r="AB273" s="442"/>
      <c r="AC273" s="442"/>
      <c r="AD273" s="442"/>
      <c r="AE273" s="442"/>
      <c r="AF273" s="442"/>
      <c r="AG273" s="442"/>
      <c r="AH273" s="442"/>
      <c r="AI273" s="442"/>
      <c r="AJ273" s="442"/>
      <c r="AK273" s="444"/>
      <c r="AL273" s="445"/>
      <c r="AM273" s="446"/>
      <c r="AN273" s="446"/>
      <c r="AO273" s="446"/>
      <c r="AP273" s="446"/>
      <c r="AQ273" s="446"/>
      <c r="AR273" s="446"/>
      <c r="AS273" s="446"/>
      <c r="AT273" s="446"/>
      <c r="AU273" s="446"/>
      <c r="AV273" s="446"/>
      <c r="AW273" s="446"/>
      <c r="AX273" s="446"/>
      <c r="AY273" s="447"/>
    </row>
    <row r="274" spans="1:51" ht="24" customHeight="1" x14ac:dyDescent="0.2">
      <c r="A274" s="261">
        <v>7</v>
      </c>
      <c r="B274" s="263"/>
      <c r="C274" s="448"/>
      <c r="D274" s="449"/>
      <c r="E274" s="449"/>
      <c r="F274" s="449"/>
      <c r="G274" s="449"/>
      <c r="H274" s="449"/>
      <c r="I274" s="449"/>
      <c r="J274" s="449"/>
      <c r="K274" s="449"/>
      <c r="L274" s="449"/>
      <c r="M274" s="443"/>
      <c r="N274" s="443"/>
      <c r="O274" s="443"/>
      <c r="P274" s="443"/>
      <c r="Q274" s="443"/>
      <c r="R274" s="443"/>
      <c r="S274" s="443"/>
      <c r="T274" s="442"/>
      <c r="U274" s="442"/>
      <c r="V274" s="442"/>
      <c r="W274" s="442"/>
      <c r="X274" s="442"/>
      <c r="Y274" s="442"/>
      <c r="Z274" s="442"/>
      <c r="AA274" s="442"/>
      <c r="AB274" s="442"/>
      <c r="AC274" s="442"/>
      <c r="AD274" s="442"/>
      <c r="AE274" s="442"/>
      <c r="AF274" s="442"/>
      <c r="AG274" s="442"/>
      <c r="AH274" s="442"/>
      <c r="AI274" s="442"/>
      <c r="AJ274" s="442"/>
      <c r="AK274" s="444"/>
      <c r="AL274" s="445"/>
      <c r="AM274" s="446"/>
      <c r="AN274" s="446"/>
      <c r="AO274" s="446"/>
      <c r="AP274" s="446"/>
      <c r="AQ274" s="446"/>
      <c r="AR274" s="446"/>
      <c r="AS274" s="446"/>
      <c r="AT274" s="446"/>
      <c r="AU274" s="446"/>
      <c r="AV274" s="446"/>
      <c r="AW274" s="446"/>
      <c r="AX274" s="446"/>
      <c r="AY274" s="447"/>
    </row>
    <row r="275" spans="1:51" ht="24" customHeight="1" x14ac:dyDescent="0.2">
      <c r="A275" s="261">
        <v>8</v>
      </c>
      <c r="B275" s="263"/>
      <c r="C275" s="448"/>
      <c r="D275" s="449"/>
      <c r="E275" s="449"/>
      <c r="F275" s="449"/>
      <c r="G275" s="449"/>
      <c r="H275" s="449"/>
      <c r="I275" s="449"/>
      <c r="J275" s="449"/>
      <c r="K275" s="449"/>
      <c r="L275" s="449"/>
      <c r="M275" s="443"/>
      <c r="N275" s="443"/>
      <c r="O275" s="443"/>
      <c r="P275" s="443"/>
      <c r="Q275" s="443"/>
      <c r="R275" s="443"/>
      <c r="S275" s="443"/>
      <c r="T275" s="442"/>
      <c r="U275" s="442"/>
      <c r="V275" s="442"/>
      <c r="W275" s="442"/>
      <c r="X275" s="442"/>
      <c r="Y275" s="442"/>
      <c r="Z275" s="442"/>
      <c r="AA275" s="442"/>
      <c r="AB275" s="442"/>
      <c r="AC275" s="442"/>
      <c r="AD275" s="442"/>
      <c r="AE275" s="442"/>
      <c r="AF275" s="442"/>
      <c r="AG275" s="442"/>
      <c r="AH275" s="442"/>
      <c r="AI275" s="442"/>
      <c r="AJ275" s="442"/>
      <c r="AK275" s="444"/>
      <c r="AL275" s="445"/>
      <c r="AM275" s="446"/>
      <c r="AN275" s="446"/>
      <c r="AO275" s="446"/>
      <c r="AP275" s="446"/>
      <c r="AQ275" s="446"/>
      <c r="AR275" s="446"/>
      <c r="AS275" s="446"/>
      <c r="AT275" s="446"/>
      <c r="AU275" s="446"/>
      <c r="AV275" s="446"/>
      <c r="AW275" s="446"/>
      <c r="AX275" s="446"/>
      <c r="AY275" s="447"/>
    </row>
    <row r="276" spans="1:51" ht="24" customHeight="1" x14ac:dyDescent="0.2">
      <c r="A276" s="261">
        <v>9</v>
      </c>
      <c r="B276" s="263"/>
      <c r="C276" s="441"/>
      <c r="D276" s="442"/>
      <c r="E276" s="442"/>
      <c r="F276" s="442"/>
      <c r="G276" s="442"/>
      <c r="H276" s="442"/>
      <c r="I276" s="442"/>
      <c r="J276" s="442"/>
      <c r="K276" s="442"/>
      <c r="L276" s="442"/>
      <c r="M276" s="443"/>
      <c r="N276" s="443"/>
      <c r="O276" s="443"/>
      <c r="P276" s="443"/>
      <c r="Q276" s="443"/>
      <c r="R276" s="443"/>
      <c r="S276" s="443"/>
      <c r="T276" s="442"/>
      <c r="U276" s="442"/>
      <c r="V276" s="442"/>
      <c r="W276" s="442"/>
      <c r="X276" s="442"/>
      <c r="Y276" s="442"/>
      <c r="Z276" s="442"/>
      <c r="AA276" s="442"/>
      <c r="AB276" s="442"/>
      <c r="AC276" s="442"/>
      <c r="AD276" s="442"/>
      <c r="AE276" s="442"/>
      <c r="AF276" s="442"/>
      <c r="AG276" s="442"/>
      <c r="AH276" s="442"/>
      <c r="AI276" s="442"/>
      <c r="AJ276" s="442"/>
      <c r="AK276" s="444"/>
      <c r="AL276" s="445"/>
      <c r="AM276" s="446"/>
      <c r="AN276" s="446"/>
      <c r="AO276" s="446"/>
      <c r="AP276" s="446"/>
      <c r="AQ276" s="446"/>
      <c r="AR276" s="446"/>
      <c r="AS276" s="446"/>
      <c r="AT276" s="446"/>
      <c r="AU276" s="446"/>
      <c r="AV276" s="446"/>
      <c r="AW276" s="446"/>
      <c r="AX276" s="446"/>
      <c r="AY276" s="447"/>
    </row>
    <row r="277" spans="1:51" ht="24" customHeight="1" x14ac:dyDescent="0.2">
      <c r="A277" s="261">
        <v>3</v>
      </c>
      <c r="B277" s="263"/>
      <c r="C277" s="448"/>
      <c r="D277" s="449"/>
      <c r="E277" s="449"/>
      <c r="F277" s="449"/>
      <c r="G277" s="449"/>
      <c r="H277" s="449"/>
      <c r="I277" s="449"/>
      <c r="J277" s="449"/>
      <c r="K277" s="449"/>
      <c r="L277" s="449"/>
      <c r="M277" s="443"/>
      <c r="N277" s="443"/>
      <c r="O277" s="443"/>
      <c r="P277" s="443"/>
      <c r="Q277" s="443"/>
      <c r="R277" s="443"/>
      <c r="S277" s="443"/>
      <c r="T277" s="450"/>
      <c r="U277" s="451"/>
      <c r="V277" s="451"/>
      <c r="W277" s="451"/>
      <c r="X277" s="451"/>
      <c r="Y277" s="451"/>
      <c r="Z277" s="451"/>
      <c r="AA277" s="451"/>
      <c r="AB277" s="451"/>
      <c r="AC277" s="451"/>
      <c r="AD277" s="451"/>
      <c r="AE277" s="451"/>
      <c r="AF277" s="451"/>
      <c r="AG277" s="451"/>
      <c r="AH277" s="451"/>
      <c r="AI277" s="451"/>
      <c r="AJ277" s="451"/>
      <c r="AK277" s="452"/>
      <c r="AL277" s="445"/>
      <c r="AM277" s="446"/>
      <c r="AN277" s="446"/>
      <c r="AO277" s="446"/>
      <c r="AP277" s="446"/>
      <c r="AQ277" s="446"/>
      <c r="AR277" s="446"/>
      <c r="AS277" s="446"/>
      <c r="AT277" s="446"/>
      <c r="AU277" s="446"/>
      <c r="AV277" s="446"/>
      <c r="AW277" s="446"/>
      <c r="AX277" s="446"/>
      <c r="AY277" s="447"/>
    </row>
    <row r="278" spans="1:51" ht="24" customHeight="1" x14ac:dyDescent="0.2">
      <c r="A278" s="261">
        <v>4</v>
      </c>
      <c r="B278" s="263"/>
      <c r="C278" s="448"/>
      <c r="D278" s="449"/>
      <c r="E278" s="449"/>
      <c r="F278" s="449"/>
      <c r="G278" s="449"/>
      <c r="H278" s="449"/>
      <c r="I278" s="449"/>
      <c r="J278" s="449"/>
      <c r="K278" s="449"/>
      <c r="L278" s="449"/>
      <c r="M278" s="443"/>
      <c r="N278" s="443"/>
      <c r="O278" s="443"/>
      <c r="P278" s="443"/>
      <c r="Q278" s="443"/>
      <c r="R278" s="443"/>
      <c r="S278" s="443"/>
      <c r="T278" s="453"/>
      <c r="U278" s="442"/>
      <c r="V278" s="442"/>
      <c r="W278" s="442"/>
      <c r="X278" s="442"/>
      <c r="Y278" s="442"/>
      <c r="Z278" s="442"/>
      <c r="AA278" s="442"/>
      <c r="AB278" s="442"/>
      <c r="AC278" s="442"/>
      <c r="AD278" s="442"/>
      <c r="AE278" s="442"/>
      <c r="AF278" s="442"/>
      <c r="AG278" s="442"/>
      <c r="AH278" s="442"/>
      <c r="AI278" s="442"/>
      <c r="AJ278" s="442"/>
      <c r="AK278" s="444"/>
      <c r="AL278" s="445"/>
      <c r="AM278" s="446"/>
      <c r="AN278" s="446"/>
      <c r="AO278" s="446"/>
      <c r="AP278" s="446"/>
      <c r="AQ278" s="446"/>
      <c r="AR278" s="446"/>
      <c r="AS278" s="446"/>
      <c r="AT278" s="446"/>
      <c r="AU278" s="446"/>
      <c r="AV278" s="446"/>
      <c r="AW278" s="446"/>
      <c r="AX278" s="446"/>
      <c r="AY278" s="447"/>
    </row>
    <row r="279" spans="1:51" ht="24" customHeight="1" x14ac:dyDescent="0.2">
      <c r="A279" s="261">
        <v>5</v>
      </c>
      <c r="B279" s="263"/>
      <c r="C279" s="448"/>
      <c r="D279" s="449"/>
      <c r="E279" s="449"/>
      <c r="F279" s="449"/>
      <c r="G279" s="449"/>
      <c r="H279" s="449"/>
      <c r="I279" s="449"/>
      <c r="J279" s="449"/>
      <c r="K279" s="449"/>
      <c r="L279" s="449"/>
      <c r="M279" s="443"/>
      <c r="N279" s="443"/>
      <c r="O279" s="443"/>
      <c r="P279" s="443"/>
      <c r="Q279" s="443"/>
      <c r="R279" s="443"/>
      <c r="S279" s="443"/>
      <c r="T279" s="442"/>
      <c r="U279" s="442"/>
      <c r="V279" s="442"/>
      <c r="W279" s="442"/>
      <c r="X279" s="442"/>
      <c r="Y279" s="442"/>
      <c r="Z279" s="442"/>
      <c r="AA279" s="442"/>
      <c r="AB279" s="442"/>
      <c r="AC279" s="442"/>
      <c r="AD279" s="442"/>
      <c r="AE279" s="442"/>
      <c r="AF279" s="442"/>
      <c r="AG279" s="442"/>
      <c r="AH279" s="442"/>
      <c r="AI279" s="442"/>
      <c r="AJ279" s="442"/>
      <c r="AK279" s="444"/>
      <c r="AL279" s="445"/>
      <c r="AM279" s="446"/>
      <c r="AN279" s="446"/>
      <c r="AO279" s="446"/>
      <c r="AP279" s="446"/>
      <c r="AQ279" s="446"/>
      <c r="AR279" s="446"/>
      <c r="AS279" s="446"/>
      <c r="AT279" s="446"/>
      <c r="AU279" s="446"/>
      <c r="AV279" s="446"/>
      <c r="AW279" s="446"/>
      <c r="AX279" s="446"/>
      <c r="AY279" s="447"/>
    </row>
    <row r="280" spans="1:51" ht="24" customHeight="1" x14ac:dyDescent="0.2">
      <c r="A280" s="261">
        <v>6</v>
      </c>
      <c r="B280" s="263"/>
      <c r="C280" s="448"/>
      <c r="D280" s="449"/>
      <c r="E280" s="449"/>
      <c r="F280" s="449"/>
      <c r="G280" s="449"/>
      <c r="H280" s="449"/>
      <c r="I280" s="449"/>
      <c r="J280" s="449"/>
      <c r="K280" s="449"/>
      <c r="L280" s="449"/>
      <c r="M280" s="443"/>
      <c r="N280" s="443"/>
      <c r="O280" s="443"/>
      <c r="P280" s="443"/>
      <c r="Q280" s="443"/>
      <c r="R280" s="443"/>
      <c r="S280" s="443"/>
      <c r="T280" s="442"/>
      <c r="U280" s="442"/>
      <c r="V280" s="442"/>
      <c r="W280" s="442"/>
      <c r="X280" s="442"/>
      <c r="Y280" s="442"/>
      <c r="Z280" s="442"/>
      <c r="AA280" s="442"/>
      <c r="AB280" s="442"/>
      <c r="AC280" s="442"/>
      <c r="AD280" s="442"/>
      <c r="AE280" s="442"/>
      <c r="AF280" s="442"/>
      <c r="AG280" s="442"/>
      <c r="AH280" s="442"/>
      <c r="AI280" s="442"/>
      <c r="AJ280" s="442"/>
      <c r="AK280" s="444"/>
      <c r="AL280" s="445"/>
      <c r="AM280" s="446"/>
      <c r="AN280" s="446"/>
      <c r="AO280" s="446"/>
      <c r="AP280" s="446"/>
      <c r="AQ280" s="446"/>
      <c r="AR280" s="446"/>
      <c r="AS280" s="446"/>
      <c r="AT280" s="446"/>
      <c r="AU280" s="446"/>
      <c r="AV280" s="446"/>
      <c r="AW280" s="446"/>
      <c r="AX280" s="446"/>
      <c r="AY280" s="447"/>
    </row>
    <row r="281" spans="1:51" ht="24" customHeight="1" x14ac:dyDescent="0.2">
      <c r="A281" s="261">
        <v>7</v>
      </c>
      <c r="B281" s="263"/>
      <c r="C281" s="448"/>
      <c r="D281" s="449"/>
      <c r="E281" s="449"/>
      <c r="F281" s="449"/>
      <c r="G281" s="449"/>
      <c r="H281" s="449"/>
      <c r="I281" s="449"/>
      <c r="J281" s="449"/>
      <c r="K281" s="449"/>
      <c r="L281" s="449"/>
      <c r="M281" s="443"/>
      <c r="N281" s="443"/>
      <c r="O281" s="443"/>
      <c r="P281" s="443"/>
      <c r="Q281" s="443"/>
      <c r="R281" s="443"/>
      <c r="S281" s="443"/>
      <c r="T281" s="442"/>
      <c r="U281" s="442"/>
      <c r="V281" s="442"/>
      <c r="W281" s="442"/>
      <c r="X281" s="442"/>
      <c r="Y281" s="442"/>
      <c r="Z281" s="442"/>
      <c r="AA281" s="442"/>
      <c r="AB281" s="442"/>
      <c r="AC281" s="442"/>
      <c r="AD281" s="442"/>
      <c r="AE281" s="442"/>
      <c r="AF281" s="442"/>
      <c r="AG281" s="442"/>
      <c r="AH281" s="442"/>
      <c r="AI281" s="442"/>
      <c r="AJ281" s="442"/>
      <c r="AK281" s="444"/>
      <c r="AL281" s="445"/>
      <c r="AM281" s="446"/>
      <c r="AN281" s="446"/>
      <c r="AO281" s="446"/>
      <c r="AP281" s="446"/>
      <c r="AQ281" s="446"/>
      <c r="AR281" s="446"/>
      <c r="AS281" s="446"/>
      <c r="AT281" s="446"/>
      <c r="AU281" s="446"/>
      <c r="AV281" s="446"/>
      <c r="AW281" s="446"/>
      <c r="AX281" s="446"/>
      <c r="AY281" s="447"/>
    </row>
    <row r="282" spans="1:51" ht="24" customHeight="1" x14ac:dyDescent="0.2">
      <c r="A282" s="261">
        <v>8</v>
      </c>
      <c r="B282" s="263"/>
      <c r="C282" s="448"/>
      <c r="D282" s="449"/>
      <c r="E282" s="449"/>
      <c r="F282" s="449"/>
      <c r="G282" s="449"/>
      <c r="H282" s="449"/>
      <c r="I282" s="449"/>
      <c r="J282" s="449"/>
      <c r="K282" s="449"/>
      <c r="L282" s="449"/>
      <c r="M282" s="443"/>
      <c r="N282" s="443"/>
      <c r="O282" s="443"/>
      <c r="P282" s="443"/>
      <c r="Q282" s="443"/>
      <c r="R282" s="443"/>
      <c r="S282" s="443"/>
      <c r="T282" s="442"/>
      <c r="U282" s="442"/>
      <c r="V282" s="442"/>
      <c r="W282" s="442"/>
      <c r="X282" s="442"/>
      <c r="Y282" s="442"/>
      <c r="Z282" s="442"/>
      <c r="AA282" s="442"/>
      <c r="AB282" s="442"/>
      <c r="AC282" s="442"/>
      <c r="AD282" s="442"/>
      <c r="AE282" s="442"/>
      <c r="AF282" s="442"/>
      <c r="AG282" s="442"/>
      <c r="AH282" s="442"/>
      <c r="AI282" s="442"/>
      <c r="AJ282" s="442"/>
      <c r="AK282" s="444"/>
      <c r="AL282" s="445"/>
      <c r="AM282" s="446"/>
      <c r="AN282" s="446"/>
      <c r="AO282" s="446"/>
      <c r="AP282" s="446"/>
      <c r="AQ282" s="446"/>
      <c r="AR282" s="446"/>
      <c r="AS282" s="446"/>
      <c r="AT282" s="446"/>
      <c r="AU282" s="446"/>
      <c r="AV282" s="446"/>
      <c r="AW282" s="446"/>
      <c r="AX282" s="446"/>
      <c r="AY282" s="447"/>
    </row>
    <row r="283" spans="1:51" ht="24" customHeight="1" x14ac:dyDescent="0.2">
      <c r="A283" s="261">
        <v>9</v>
      </c>
      <c r="B283" s="263"/>
      <c r="C283" s="441"/>
      <c r="D283" s="442"/>
      <c r="E283" s="442"/>
      <c r="F283" s="442"/>
      <c r="G283" s="442"/>
      <c r="H283" s="442"/>
      <c r="I283" s="442"/>
      <c r="J283" s="442"/>
      <c r="K283" s="442"/>
      <c r="L283" s="442"/>
      <c r="M283" s="443"/>
      <c r="N283" s="443"/>
      <c r="O283" s="443"/>
      <c r="P283" s="443"/>
      <c r="Q283" s="443"/>
      <c r="R283" s="443"/>
      <c r="S283" s="443"/>
      <c r="T283" s="442"/>
      <c r="U283" s="442"/>
      <c r="V283" s="442"/>
      <c r="W283" s="442"/>
      <c r="X283" s="442"/>
      <c r="Y283" s="442"/>
      <c r="Z283" s="442"/>
      <c r="AA283" s="442"/>
      <c r="AB283" s="442"/>
      <c r="AC283" s="442"/>
      <c r="AD283" s="442"/>
      <c r="AE283" s="442"/>
      <c r="AF283" s="442"/>
      <c r="AG283" s="442"/>
      <c r="AH283" s="442"/>
      <c r="AI283" s="442"/>
      <c r="AJ283" s="442"/>
      <c r="AK283" s="444"/>
      <c r="AL283" s="445"/>
      <c r="AM283" s="446"/>
      <c r="AN283" s="446"/>
      <c r="AO283" s="446"/>
      <c r="AP283" s="446"/>
      <c r="AQ283" s="446"/>
      <c r="AR283" s="446"/>
      <c r="AS283" s="446"/>
      <c r="AT283" s="446"/>
      <c r="AU283" s="446"/>
      <c r="AV283" s="446"/>
      <c r="AW283" s="446"/>
      <c r="AX283" s="446"/>
      <c r="AY283" s="447"/>
    </row>
    <row r="284" spans="1:51" ht="24" customHeight="1" x14ac:dyDescent="0.2">
      <c r="A284" s="261">
        <v>10</v>
      </c>
      <c r="B284" s="263"/>
      <c r="C284" s="448"/>
      <c r="D284" s="449"/>
      <c r="E284" s="449"/>
      <c r="F284" s="449"/>
      <c r="G284" s="449"/>
      <c r="H284" s="449"/>
      <c r="I284" s="449"/>
      <c r="J284" s="449"/>
      <c r="K284" s="449"/>
      <c r="L284" s="449"/>
      <c r="M284" s="443"/>
      <c r="N284" s="443"/>
      <c r="O284" s="443"/>
      <c r="P284" s="443"/>
      <c r="Q284" s="443"/>
      <c r="R284" s="443"/>
      <c r="S284" s="443"/>
      <c r="T284" s="442"/>
      <c r="U284" s="442"/>
      <c r="V284" s="442"/>
      <c r="W284" s="442"/>
      <c r="X284" s="442"/>
      <c r="Y284" s="442"/>
      <c r="Z284" s="442"/>
      <c r="AA284" s="442"/>
      <c r="AB284" s="442"/>
      <c r="AC284" s="442"/>
      <c r="AD284" s="442"/>
      <c r="AE284" s="442"/>
      <c r="AF284" s="442"/>
      <c r="AG284" s="442"/>
      <c r="AH284" s="442"/>
      <c r="AI284" s="442"/>
      <c r="AJ284" s="442"/>
      <c r="AK284" s="444"/>
      <c r="AL284" s="445"/>
      <c r="AM284" s="446"/>
      <c r="AN284" s="446"/>
      <c r="AO284" s="446"/>
      <c r="AP284" s="446"/>
      <c r="AQ284" s="446"/>
      <c r="AR284" s="446"/>
      <c r="AS284" s="446"/>
      <c r="AT284" s="446"/>
      <c r="AU284" s="446"/>
      <c r="AV284" s="446"/>
      <c r="AW284" s="446"/>
      <c r="AX284" s="446"/>
      <c r="AY284" s="447"/>
    </row>
    <row r="285" spans="1:51" ht="24" customHeight="1" x14ac:dyDescent="0.2">
      <c r="A285" s="53"/>
      <c r="B285" s="53"/>
      <c r="C285" s="54"/>
      <c r="D285" s="54"/>
      <c r="E285" s="54"/>
      <c r="F285" s="54"/>
      <c r="G285" s="54"/>
      <c r="H285" s="54"/>
      <c r="I285" s="54"/>
      <c r="J285" s="54"/>
      <c r="K285" s="54"/>
      <c r="L285" s="54"/>
      <c r="M285" s="55"/>
      <c r="N285" s="55"/>
      <c r="O285" s="55"/>
      <c r="P285" s="55"/>
      <c r="Q285" s="55"/>
      <c r="R285" s="55"/>
      <c r="S285" s="55"/>
      <c r="T285" s="56"/>
      <c r="U285" s="56"/>
      <c r="V285" s="56"/>
      <c r="W285" s="56"/>
      <c r="X285" s="56"/>
      <c r="Y285" s="56"/>
      <c r="Z285" s="56"/>
      <c r="AA285" s="56"/>
      <c r="AB285" s="56"/>
      <c r="AC285" s="56"/>
      <c r="AD285" s="56"/>
      <c r="AE285" s="56"/>
      <c r="AF285" s="56"/>
      <c r="AG285" s="56"/>
      <c r="AH285" s="56"/>
      <c r="AI285" s="56"/>
      <c r="AJ285" s="56"/>
      <c r="AK285" s="56"/>
      <c r="AL285" s="57"/>
      <c r="AM285" s="57"/>
      <c r="AN285" s="57"/>
      <c r="AO285" s="57"/>
      <c r="AP285" s="57"/>
      <c r="AQ285" s="57"/>
      <c r="AR285" s="57"/>
      <c r="AS285" s="57"/>
      <c r="AT285" s="57"/>
      <c r="AU285" s="57"/>
      <c r="AV285" s="57"/>
      <c r="AW285" s="57"/>
      <c r="AX285" s="57"/>
      <c r="AY285" s="57"/>
    </row>
    <row r="286" spans="1:5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row>
  </sheetData>
  <mergeCells count="1255">
    <mergeCell ref="G231:K231"/>
    <mergeCell ref="L231:X231"/>
    <mergeCell ref="Y231:AC231"/>
    <mergeCell ref="AD231:AH231"/>
    <mergeCell ref="AI231:AU231"/>
    <mergeCell ref="AV231:AY231"/>
    <mergeCell ref="A270:B270"/>
    <mergeCell ref="C270:L270"/>
    <mergeCell ref="M270:S270"/>
    <mergeCell ref="T270:AK270"/>
    <mergeCell ref="AL270:AY270"/>
    <mergeCell ref="G228:AC228"/>
    <mergeCell ref="AD228:AY228"/>
    <mergeCell ref="G229:K229"/>
    <mergeCell ref="L229:X229"/>
    <mergeCell ref="Y229:AC229"/>
    <mergeCell ref="AD229:AH229"/>
    <mergeCell ref="AI229:AU229"/>
    <mergeCell ref="AV229:AY229"/>
    <mergeCell ref="G230:K230"/>
    <mergeCell ref="L230:X230"/>
    <mergeCell ref="Y230:AC230"/>
    <mergeCell ref="AD230:AH230"/>
    <mergeCell ref="AI230:AU230"/>
    <mergeCell ref="AV230:AY230"/>
    <mergeCell ref="AL264:AY264"/>
    <mergeCell ref="T264:AK264"/>
    <mergeCell ref="M264:S264"/>
    <mergeCell ref="C264:L264"/>
    <mergeCell ref="A264:B264"/>
    <mergeCell ref="AL260:AY260"/>
    <mergeCell ref="T260:AK260"/>
    <mergeCell ref="A260:B260"/>
    <mergeCell ref="A268:B268"/>
    <mergeCell ref="A272:B272"/>
    <mergeCell ref="C268:L268"/>
    <mergeCell ref="C272:L272"/>
    <mergeCell ref="M272:S272"/>
    <mergeCell ref="T268:AK268"/>
    <mergeCell ref="T272:AK272"/>
    <mergeCell ref="AL268:AY268"/>
    <mergeCell ref="AL272:AY272"/>
    <mergeCell ref="M268:S268"/>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G45:AY45"/>
    <mergeCell ref="A140:F145"/>
    <mergeCell ref="G140:N145"/>
    <mergeCell ref="U140:AY140"/>
    <mergeCell ref="A155:F155"/>
    <mergeCell ref="G155:AY155"/>
    <mergeCell ref="A146:F152"/>
    <mergeCell ref="G146:T146"/>
    <mergeCell ref="U146:W146"/>
    <mergeCell ref="X146:AY146"/>
    <mergeCell ref="G147:T147"/>
    <mergeCell ref="U147:W147"/>
    <mergeCell ref="X147:AY150"/>
    <mergeCell ref="G148:T148"/>
    <mergeCell ref="U148:W148"/>
    <mergeCell ref="A102:F104"/>
    <mergeCell ref="AQ86:AY86"/>
    <mergeCell ref="G87:H93"/>
    <mergeCell ref="I87:N87"/>
    <mergeCell ref="O87:W87"/>
    <mergeCell ref="X87:AG87"/>
    <mergeCell ref="AH87:AP87"/>
    <mergeCell ref="AQ87:AY87"/>
    <mergeCell ref="I88:N88"/>
    <mergeCell ref="O88:W88"/>
    <mergeCell ref="X88:AG88"/>
    <mergeCell ref="G86:N86"/>
    <mergeCell ref="AH96:AP96"/>
    <mergeCell ref="AQ96:AY96"/>
    <mergeCell ref="I92:N92"/>
    <mergeCell ref="O92:W92"/>
    <mergeCell ref="X92:AG92"/>
    <mergeCell ref="AG16:AY16"/>
    <mergeCell ref="AG17:AY19"/>
    <mergeCell ref="G16:N19"/>
    <mergeCell ref="A16:F20"/>
    <mergeCell ref="P16:AF16"/>
    <mergeCell ref="P17:AF17"/>
    <mergeCell ref="P18:AF18"/>
    <mergeCell ref="A10:F10"/>
    <mergeCell ref="G10:AY10"/>
    <mergeCell ref="A14:F14"/>
    <mergeCell ref="G14:AY14"/>
    <mergeCell ref="A162:AY162"/>
    <mergeCell ref="A163:AY163"/>
    <mergeCell ref="A164:AY164"/>
    <mergeCell ref="A166:AY166"/>
    <mergeCell ref="A165:AY165"/>
    <mergeCell ref="AH91:AP91"/>
    <mergeCell ref="AQ91:AY91"/>
    <mergeCell ref="O95:W95"/>
    <mergeCell ref="G149:T149"/>
    <mergeCell ref="U149:W149"/>
    <mergeCell ref="G150:T150"/>
    <mergeCell ref="U150:W150"/>
    <mergeCell ref="G151:N151"/>
    <mergeCell ref="O151:AY151"/>
    <mergeCell ref="G152:N152"/>
    <mergeCell ref="O152:AY152"/>
    <mergeCell ref="A153:F154"/>
    <mergeCell ref="G153:N153"/>
    <mergeCell ref="O153:AY153"/>
    <mergeCell ref="G154:N154"/>
    <mergeCell ref="O154:AY154"/>
    <mergeCell ref="P19:AF19"/>
    <mergeCell ref="G132:Q132"/>
    <mergeCell ref="R132:AB132"/>
    <mergeCell ref="AC132:AM132"/>
    <mergeCell ref="AN132:AY132"/>
    <mergeCell ref="G133:Q133"/>
    <mergeCell ref="R133:AB133"/>
    <mergeCell ref="AC133:AM133"/>
    <mergeCell ref="AN133:AY133"/>
    <mergeCell ref="G134:AY134"/>
    <mergeCell ref="G135:AY135"/>
    <mergeCell ref="U145:W145"/>
    <mergeCell ref="X145:AY145"/>
    <mergeCell ref="G20:N20"/>
    <mergeCell ref="O20:AY20"/>
    <mergeCell ref="AQ88:AY88"/>
    <mergeCell ref="A85:F101"/>
    <mergeCell ref="G85:N85"/>
    <mergeCell ref="O85:W85"/>
    <mergeCell ref="X85:AG85"/>
    <mergeCell ref="AH85:AP85"/>
    <mergeCell ref="AQ85:AY85"/>
    <mergeCell ref="G61:O63"/>
    <mergeCell ref="P61:X63"/>
    <mergeCell ref="Y61:AA61"/>
    <mergeCell ref="AF61:AI61"/>
    <mergeCell ref="AJ61:AM61"/>
    <mergeCell ref="AN61:AQ61"/>
    <mergeCell ref="AR61:AY61"/>
    <mergeCell ref="Y62:AA62"/>
    <mergeCell ref="AH88:AP88"/>
    <mergeCell ref="AQ89:AY89"/>
    <mergeCell ref="G46:AY46"/>
    <mergeCell ref="G48:AY48"/>
    <mergeCell ref="G47:AY47"/>
    <mergeCell ref="G42:AY42"/>
    <mergeCell ref="G39:K39"/>
    <mergeCell ref="O86:W86"/>
    <mergeCell ref="X86:AG86"/>
    <mergeCell ref="AH86:AP86"/>
    <mergeCell ref="AL40:AR40"/>
    <mergeCell ref="AS40:AY40"/>
    <mergeCell ref="G41:N41"/>
    <mergeCell ref="O41:AY41"/>
    <mergeCell ref="AF56:AI56"/>
    <mergeCell ref="AJ56:AM56"/>
    <mergeCell ref="G52:AY52"/>
    <mergeCell ref="G64:AY64"/>
    <mergeCell ref="G65:AY65"/>
    <mergeCell ref="G66:AY66"/>
    <mergeCell ref="P59:X60"/>
    <mergeCell ref="Y59:AA60"/>
    <mergeCell ref="AF59:AI60"/>
    <mergeCell ref="G49:AY49"/>
    <mergeCell ref="G50:AY50"/>
    <mergeCell ref="AJ78:AM78"/>
    <mergeCell ref="AB77:AE77"/>
    <mergeCell ref="AF77:AI77"/>
    <mergeCell ref="AJ77:AM77"/>
    <mergeCell ref="AN77:AQ77"/>
    <mergeCell ref="AR77:AY77"/>
    <mergeCell ref="AB78:AE78"/>
    <mergeCell ref="AF78:AI78"/>
    <mergeCell ref="AN78:AQ78"/>
    <mergeCell ref="AA5:AF5"/>
    <mergeCell ref="AG5:AY5"/>
    <mergeCell ref="A6:F6"/>
    <mergeCell ref="G6:Z6"/>
    <mergeCell ref="AA6:AF6"/>
    <mergeCell ref="AG6:AY6"/>
    <mergeCell ref="G55:O56"/>
    <mergeCell ref="P55:X56"/>
    <mergeCell ref="Y55:AA55"/>
    <mergeCell ref="AF55:AI55"/>
    <mergeCell ref="AJ55:AM55"/>
    <mergeCell ref="AN55:AQ55"/>
    <mergeCell ref="A42:F50"/>
    <mergeCell ref="G44:AY44"/>
    <mergeCell ref="A156:F157"/>
    <mergeCell ref="G156:N156"/>
    <mergeCell ref="O156:AY156"/>
    <mergeCell ref="G157:N157"/>
    <mergeCell ref="O157:AY157"/>
    <mergeCell ref="O140:Q141"/>
    <mergeCell ref="R140:T140"/>
    <mergeCell ref="R141:T141"/>
    <mergeCell ref="U141:AY141"/>
    <mergeCell ref="O142:T145"/>
    <mergeCell ref="U142:W142"/>
    <mergeCell ref="X142:AY142"/>
    <mergeCell ref="U143:W143"/>
    <mergeCell ref="X143:AY143"/>
    <mergeCell ref="U144:W144"/>
    <mergeCell ref="X144:AY144"/>
    <mergeCell ref="L39:Q39"/>
    <mergeCell ref="R39:V39"/>
    <mergeCell ref="A40:F41"/>
    <mergeCell ref="A15:F15"/>
    <mergeCell ref="G15:AY15"/>
    <mergeCell ref="Y54:AA54"/>
    <mergeCell ref="AF54:AI54"/>
    <mergeCell ref="AJ54:AM54"/>
    <mergeCell ref="AN54:AQ54"/>
    <mergeCell ref="AR54:AU54"/>
    <mergeCell ref="AV54:AY54"/>
    <mergeCell ref="A168:F168"/>
    <mergeCell ref="G168:AY168"/>
    <mergeCell ref="AR55:AU55"/>
    <mergeCell ref="AV55:AY55"/>
    <mergeCell ref="Y56:AA56"/>
    <mergeCell ref="AE35:AK35"/>
    <mergeCell ref="AE34:AK34"/>
    <mergeCell ref="G40:N40"/>
    <mergeCell ref="O40:AK40"/>
    <mergeCell ref="X89:AG89"/>
    <mergeCell ref="W35:AD35"/>
    <mergeCell ref="A105:F113"/>
    <mergeCell ref="G105:K106"/>
    <mergeCell ref="L105:N106"/>
    <mergeCell ref="O105:U106"/>
    <mergeCell ref="V105:AY105"/>
    <mergeCell ref="V106:AA106"/>
    <mergeCell ref="W39:AK39"/>
    <mergeCell ref="AL39:AR39"/>
    <mergeCell ref="AS39:AY39"/>
    <mergeCell ref="I89:N89"/>
    <mergeCell ref="O89:W89"/>
    <mergeCell ref="G43:AY4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L108:N108"/>
    <mergeCell ref="O108:P108"/>
    <mergeCell ref="R108:U108"/>
    <mergeCell ref="V108:AA108"/>
    <mergeCell ref="AB108:AG108"/>
    <mergeCell ref="AH108:AM108"/>
    <mergeCell ref="AN108:AS108"/>
    <mergeCell ref="AT108:AY108"/>
    <mergeCell ref="AH100:AP100"/>
    <mergeCell ref="AQ100:AY100"/>
    <mergeCell ref="AQ95:AY95"/>
    <mergeCell ref="I98:N98"/>
    <mergeCell ref="O98:W98"/>
    <mergeCell ref="X98:AG98"/>
    <mergeCell ref="I97:N97"/>
    <mergeCell ref="O97:W97"/>
    <mergeCell ref="X97:AG97"/>
    <mergeCell ref="AH97:AP97"/>
    <mergeCell ref="AQ97:AY97"/>
    <mergeCell ref="G102:N102"/>
    <mergeCell ref="O102:W102"/>
    <mergeCell ref="X102:AG102"/>
    <mergeCell ref="AH102:AP102"/>
    <mergeCell ref="AQ102:AY102"/>
    <mergeCell ref="G103:N103"/>
    <mergeCell ref="O103:W103"/>
    <mergeCell ref="X103:AG103"/>
    <mergeCell ref="AH103:AP103"/>
    <mergeCell ref="AQ103:AY103"/>
    <mergeCell ref="G104:N104"/>
    <mergeCell ref="O104:W104"/>
    <mergeCell ref="X104:AG104"/>
    <mergeCell ref="AB106:AG106"/>
    <mergeCell ref="AH106:AM106"/>
    <mergeCell ref="AN106:AS106"/>
    <mergeCell ref="AT106:AY106"/>
    <mergeCell ref="AB107:AC107"/>
    <mergeCell ref="X95:AG95"/>
    <mergeCell ref="AH95:AP95"/>
    <mergeCell ref="O90:W90"/>
    <mergeCell ref="X90:AG90"/>
    <mergeCell ref="AH90:AP90"/>
    <mergeCell ref="G99:N99"/>
    <mergeCell ref="O99:W99"/>
    <mergeCell ref="X99:AG99"/>
    <mergeCell ref="AH99:AP99"/>
    <mergeCell ref="AQ99:AY99"/>
    <mergeCell ref="G100:N100"/>
    <mergeCell ref="AT107:AU107"/>
    <mergeCell ref="AW107:AY107"/>
    <mergeCell ref="AH104:AP104"/>
    <mergeCell ref="AQ104:AY104"/>
    <mergeCell ref="AH92:AP92"/>
    <mergeCell ref="AQ92:AY92"/>
    <mergeCell ref="I93:N93"/>
    <mergeCell ref="O93:W93"/>
    <mergeCell ref="X93:AG93"/>
    <mergeCell ref="AH93:AP93"/>
    <mergeCell ref="AQ93:AY93"/>
    <mergeCell ref="I90:N90"/>
    <mergeCell ref="AQ90:AY90"/>
    <mergeCell ref="I91:N91"/>
    <mergeCell ref="O91:W91"/>
    <mergeCell ref="X91:AG91"/>
    <mergeCell ref="O100:W100"/>
    <mergeCell ref="X100:AG100"/>
    <mergeCell ref="G101:H101"/>
    <mergeCell ref="I101:N101"/>
    <mergeCell ref="O101:W101"/>
    <mergeCell ref="X101:AG101"/>
    <mergeCell ref="AH101:AP101"/>
    <mergeCell ref="AQ101:AY101"/>
    <mergeCell ref="AH98:AP98"/>
    <mergeCell ref="AQ98:AY98"/>
    <mergeCell ref="G94:H98"/>
    <mergeCell ref="I94:N94"/>
    <mergeCell ref="O94:W94"/>
    <mergeCell ref="X94:AG94"/>
    <mergeCell ref="AH94:AP94"/>
    <mergeCell ref="AQ94:AY94"/>
    <mergeCell ref="I95:N95"/>
    <mergeCell ref="I96:N96"/>
    <mergeCell ref="O96:W96"/>
    <mergeCell ref="X96:AG96"/>
    <mergeCell ref="AH111:AI111"/>
    <mergeCell ref="AK111:AM111"/>
    <mergeCell ref="AN111:AO111"/>
    <mergeCell ref="AQ111:AS111"/>
    <mergeCell ref="AT111:AU111"/>
    <mergeCell ref="AW111:AY111"/>
    <mergeCell ref="G111:K112"/>
    <mergeCell ref="L111:N111"/>
    <mergeCell ref="O111:P111"/>
    <mergeCell ref="R111:U111"/>
    <mergeCell ref="V111:AA111"/>
    <mergeCell ref="AB111:AG111"/>
    <mergeCell ref="L112:N112"/>
    <mergeCell ref="O112:P112"/>
    <mergeCell ref="R112:U112"/>
    <mergeCell ref="V112:AA112"/>
    <mergeCell ref="X114:AG114"/>
    <mergeCell ref="AB112:AG112"/>
    <mergeCell ref="AH112:AM112"/>
    <mergeCell ref="AN112:AS112"/>
    <mergeCell ref="AT112:AY112"/>
    <mergeCell ref="G113:K113"/>
    <mergeCell ref="G114:K114"/>
    <mergeCell ref="L114:N114"/>
    <mergeCell ref="O114:W114"/>
    <mergeCell ref="AH113:AM113"/>
    <mergeCell ref="AN113:AO113"/>
    <mergeCell ref="AQ113:AS113"/>
    <mergeCell ref="AT113:AU113"/>
    <mergeCell ref="AW113:AY113"/>
    <mergeCell ref="L113:N113"/>
    <mergeCell ref="O113:P113"/>
    <mergeCell ref="G109:K110"/>
    <mergeCell ref="O109:P109"/>
    <mergeCell ref="R109:U109"/>
    <mergeCell ref="V109:AA109"/>
    <mergeCell ref="AB109:AC109"/>
    <mergeCell ref="L109:N109"/>
    <mergeCell ref="AW109:AY109"/>
    <mergeCell ref="AB110:AG110"/>
    <mergeCell ref="AH110:AM110"/>
    <mergeCell ref="AN110:AS110"/>
    <mergeCell ref="AT110:AY110"/>
    <mergeCell ref="AE109:AG109"/>
    <mergeCell ref="AH109:AI109"/>
    <mergeCell ref="AK109:AM109"/>
    <mergeCell ref="AN109:AO109"/>
    <mergeCell ref="AQ109:AS109"/>
    <mergeCell ref="AQ107:AS107"/>
    <mergeCell ref="AE107:AG107"/>
    <mergeCell ref="AH107:AI107"/>
    <mergeCell ref="AK107:AM107"/>
    <mergeCell ref="L110:N110"/>
    <mergeCell ref="O110:P110"/>
    <mergeCell ref="R110:U110"/>
    <mergeCell ref="V110:AA110"/>
    <mergeCell ref="AT109:AU109"/>
    <mergeCell ref="G107:K108"/>
    <mergeCell ref="L107:N107"/>
    <mergeCell ref="O107:P107"/>
    <mergeCell ref="R107:U107"/>
    <mergeCell ref="V107:W107"/>
    <mergeCell ref="Y107:AA107"/>
    <mergeCell ref="AN107:AO107"/>
    <mergeCell ref="A120:F125"/>
    <mergeCell ref="G120:K120"/>
    <mergeCell ref="L120:N120"/>
    <mergeCell ref="O120:W120"/>
    <mergeCell ref="X120:AG120"/>
    <mergeCell ref="AH120:AP120"/>
    <mergeCell ref="AL123:AP123"/>
    <mergeCell ref="AQ123:AS123"/>
    <mergeCell ref="AU123:AY123"/>
    <mergeCell ref="G124:K124"/>
    <mergeCell ref="L124:N124"/>
    <mergeCell ref="O124:Q124"/>
    <mergeCell ref="S124:W124"/>
    <mergeCell ref="X124:Z124"/>
    <mergeCell ref="AB124:AG124"/>
    <mergeCell ref="AH124:AJ124"/>
    <mergeCell ref="G115:K116"/>
    <mergeCell ref="L115:N115"/>
    <mergeCell ref="O115:Q115"/>
    <mergeCell ref="A114:F119"/>
    <mergeCell ref="AQ115:AY115"/>
    <mergeCell ref="L116:N116"/>
    <mergeCell ref="O116:Q116"/>
    <mergeCell ref="S116:W116"/>
    <mergeCell ref="X116:Z116"/>
    <mergeCell ref="AB116:AG116"/>
    <mergeCell ref="AH116:AJ116"/>
    <mergeCell ref="AL116:AP116"/>
    <mergeCell ref="AQ116:AS116"/>
    <mergeCell ref="AU116:AY116"/>
    <mergeCell ref="AH114:AP114"/>
    <mergeCell ref="AQ114:AY114"/>
    <mergeCell ref="R113:U113"/>
    <mergeCell ref="V113:AA113"/>
    <mergeCell ref="AB113:AG113"/>
    <mergeCell ref="G118:K118"/>
    <mergeCell ref="L118:N118"/>
    <mergeCell ref="G117:K117"/>
    <mergeCell ref="S115:W115"/>
    <mergeCell ref="X115:Z115"/>
    <mergeCell ref="AB115:AG115"/>
    <mergeCell ref="AH115:AJ115"/>
    <mergeCell ref="AL129:AP129"/>
    <mergeCell ref="G127:K128"/>
    <mergeCell ref="L127:N127"/>
    <mergeCell ref="O127:Q127"/>
    <mergeCell ref="S127:W127"/>
    <mergeCell ref="X127:Z127"/>
    <mergeCell ref="AB127:AG127"/>
    <mergeCell ref="AH127:AJ127"/>
    <mergeCell ref="AL127:AP127"/>
    <mergeCell ref="AL115:AP115"/>
    <mergeCell ref="AH118:AJ118"/>
    <mergeCell ref="AL118:AP118"/>
    <mergeCell ref="L125:N125"/>
    <mergeCell ref="O125:Q125"/>
    <mergeCell ref="S125:W125"/>
    <mergeCell ref="X125:Z125"/>
    <mergeCell ref="AB125:AG125"/>
    <mergeCell ref="AH125:AJ125"/>
    <mergeCell ref="AQ118:AS118"/>
    <mergeCell ref="AU118:AY118"/>
    <mergeCell ref="G119:K119"/>
    <mergeCell ref="L119:N119"/>
    <mergeCell ref="O119:Q119"/>
    <mergeCell ref="S119:W119"/>
    <mergeCell ref="S118:W118"/>
    <mergeCell ref="X118:Z118"/>
    <mergeCell ref="AB118:AG118"/>
    <mergeCell ref="AL117:AP117"/>
    <mergeCell ref="AQ117:AS117"/>
    <mergeCell ref="AU117:AY117"/>
    <mergeCell ref="O123:Q123"/>
    <mergeCell ref="S123:W123"/>
    <mergeCell ref="AQ120:AY120"/>
    <mergeCell ref="G121:K122"/>
    <mergeCell ref="L121:N121"/>
    <mergeCell ref="L117:N117"/>
    <mergeCell ref="O117:Q117"/>
    <mergeCell ref="S117:W117"/>
    <mergeCell ref="O122:Q122"/>
    <mergeCell ref="S122:W122"/>
    <mergeCell ref="X122:Z122"/>
    <mergeCell ref="AL121:AP121"/>
    <mergeCell ref="AQ121:AY121"/>
    <mergeCell ref="X117:Z117"/>
    <mergeCell ref="AB117:AG117"/>
    <mergeCell ref="AH117:AJ117"/>
    <mergeCell ref="AD187:AH187"/>
    <mergeCell ref="AI187:AU187"/>
    <mergeCell ref="AL124:AP124"/>
    <mergeCell ref="AQ124:AS124"/>
    <mergeCell ref="AU124:AY124"/>
    <mergeCell ref="A167:AY167"/>
    <mergeCell ref="A170:F181"/>
    <mergeCell ref="G182:AC182"/>
    <mergeCell ref="AD182:AY182"/>
    <mergeCell ref="G183:K183"/>
    <mergeCell ref="L183:X183"/>
    <mergeCell ref="Y183:AC183"/>
    <mergeCell ref="AD183:AH183"/>
    <mergeCell ref="AI183:AU183"/>
    <mergeCell ref="AV183:AY183"/>
    <mergeCell ref="A169:F169"/>
    <mergeCell ref="G169:AY169"/>
    <mergeCell ref="G186:K186"/>
    <mergeCell ref="L186:X186"/>
    <mergeCell ref="Y186:AC186"/>
    <mergeCell ref="G125:K125"/>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A182:F227"/>
    <mergeCell ref="G204:K204"/>
    <mergeCell ref="L204:X204"/>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6:AH186"/>
    <mergeCell ref="AI186:AU186"/>
    <mergeCell ref="AV186:AY186"/>
    <mergeCell ref="G197:K197"/>
    <mergeCell ref="L197:X197"/>
    <mergeCell ref="Y197:AC197"/>
    <mergeCell ref="AD197:AH197"/>
    <mergeCell ref="AI197:AU197"/>
    <mergeCell ref="AV197:AY197"/>
    <mergeCell ref="AI190:AU190"/>
    <mergeCell ref="AV190:AY190"/>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L190:X190"/>
    <mergeCell ref="Y190:AC190"/>
    <mergeCell ref="AD190:AH190"/>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K205"/>
    <mergeCell ref="L205:X205"/>
    <mergeCell ref="Y205:AC205"/>
    <mergeCell ref="AD205:AH205"/>
    <mergeCell ref="AI205:AU205"/>
    <mergeCell ref="AV205:AY205"/>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6:K216"/>
    <mergeCell ref="L216:X216"/>
    <mergeCell ref="Y216:AC216"/>
    <mergeCell ref="AD216:AH216"/>
    <mergeCell ref="AI216:AU216"/>
    <mergeCell ref="AV216:AY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A239:B239"/>
    <mergeCell ref="C239:L239"/>
    <mergeCell ref="M239:S239"/>
    <mergeCell ref="T239:AK239"/>
    <mergeCell ref="AL239:AY239"/>
    <mergeCell ref="A240:B240"/>
    <mergeCell ref="C240:L240"/>
    <mergeCell ref="M240:S240"/>
    <mergeCell ref="T240:AK240"/>
    <mergeCell ref="AL240:AY240"/>
    <mergeCell ref="A238:B238"/>
    <mergeCell ref="C238:L238"/>
    <mergeCell ref="M238:S238"/>
    <mergeCell ref="T238:AK238"/>
    <mergeCell ref="AL238:AY238"/>
    <mergeCell ref="A235:B235"/>
    <mergeCell ref="C235:L235"/>
    <mergeCell ref="M235:S235"/>
    <mergeCell ref="T235:AK235"/>
    <mergeCell ref="AL235:AY235"/>
    <mergeCell ref="C236:L236"/>
    <mergeCell ref="M236:S236"/>
    <mergeCell ref="T236:AK236"/>
    <mergeCell ref="AL236:AY236"/>
    <mergeCell ref="A243:B243"/>
    <mergeCell ref="C243:L243"/>
    <mergeCell ref="M243:S243"/>
    <mergeCell ref="T243:AK243"/>
    <mergeCell ref="AL243:AY243"/>
    <mergeCell ref="A245:B245"/>
    <mergeCell ref="C245:L245"/>
    <mergeCell ref="M245:S245"/>
    <mergeCell ref="T245:AK245"/>
    <mergeCell ref="AL245:AY245"/>
    <mergeCell ref="A241:B241"/>
    <mergeCell ref="C241:L241"/>
    <mergeCell ref="M241:S241"/>
    <mergeCell ref="T241:AK241"/>
    <mergeCell ref="AL241:AY241"/>
    <mergeCell ref="A242:B242"/>
    <mergeCell ref="C242:L242"/>
    <mergeCell ref="M242:S242"/>
    <mergeCell ref="T242:AK242"/>
    <mergeCell ref="AL242:AY242"/>
    <mergeCell ref="A244:B244"/>
    <mergeCell ref="C244:L244"/>
    <mergeCell ref="M244:S244"/>
    <mergeCell ref="T244:AK244"/>
    <mergeCell ref="AL244:AY24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6:B246"/>
    <mergeCell ref="C246:L246"/>
    <mergeCell ref="M246:S246"/>
    <mergeCell ref="T246:AK246"/>
    <mergeCell ref="AL246:AY246"/>
    <mergeCell ref="A247:B247"/>
    <mergeCell ref="C247:L247"/>
    <mergeCell ref="M247:S247"/>
    <mergeCell ref="T247:AK247"/>
    <mergeCell ref="AL247:AY247"/>
    <mergeCell ref="A254:B254"/>
    <mergeCell ref="C254:L254"/>
    <mergeCell ref="M254:S254"/>
    <mergeCell ref="T254:AK254"/>
    <mergeCell ref="AL254:AY254"/>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3:B253"/>
    <mergeCell ref="C253:L253"/>
    <mergeCell ref="M253:S253"/>
    <mergeCell ref="T253:AK253"/>
    <mergeCell ref="AL253:AY253"/>
    <mergeCell ref="A257:B257"/>
    <mergeCell ref="C257:L257"/>
    <mergeCell ref="M257:S257"/>
    <mergeCell ref="T257:AK257"/>
    <mergeCell ref="AL257:AY257"/>
    <mergeCell ref="A261:B261"/>
    <mergeCell ref="C261:L261"/>
    <mergeCell ref="M261:S261"/>
    <mergeCell ref="T261:AK261"/>
    <mergeCell ref="AL261:AY261"/>
    <mergeCell ref="A258:B258"/>
    <mergeCell ref="C258:L258"/>
    <mergeCell ref="M258:S258"/>
    <mergeCell ref="T258:AK258"/>
    <mergeCell ref="AL258:AY258"/>
    <mergeCell ref="A271:B271"/>
    <mergeCell ref="C271:L271"/>
    <mergeCell ref="M271:S271"/>
    <mergeCell ref="T271:AK271"/>
    <mergeCell ref="AL271:AY271"/>
    <mergeCell ref="A266:B266"/>
    <mergeCell ref="C266:L266"/>
    <mergeCell ref="M266:S266"/>
    <mergeCell ref="T266:AK266"/>
    <mergeCell ref="AL266:AY266"/>
    <mergeCell ref="A267:B267"/>
    <mergeCell ref="C267:L267"/>
    <mergeCell ref="M267:S267"/>
    <mergeCell ref="T267:AK267"/>
    <mergeCell ref="AL267:AY267"/>
    <mergeCell ref="M260:S260"/>
    <mergeCell ref="C260:L260"/>
    <mergeCell ref="A275:B275"/>
    <mergeCell ref="C275:L275"/>
    <mergeCell ref="M275:S275"/>
    <mergeCell ref="T275:AK275"/>
    <mergeCell ref="AL275:AY275"/>
    <mergeCell ref="A276:B276"/>
    <mergeCell ref="C276:L276"/>
    <mergeCell ref="M276:S276"/>
    <mergeCell ref="T276:AK276"/>
    <mergeCell ref="AL276:AY276"/>
    <mergeCell ref="A274:B274"/>
    <mergeCell ref="C274:L274"/>
    <mergeCell ref="M274:S274"/>
    <mergeCell ref="T274:AK274"/>
    <mergeCell ref="AL274:AY274"/>
    <mergeCell ref="A273:B273"/>
    <mergeCell ref="C273:L273"/>
    <mergeCell ref="M273:S273"/>
    <mergeCell ref="T273:AK273"/>
    <mergeCell ref="AL273:AY273"/>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132:F139"/>
    <mergeCell ref="A8:F8"/>
    <mergeCell ref="G8:Z8"/>
    <mergeCell ref="AA7:AF8"/>
    <mergeCell ref="AG7:AY8"/>
    <mergeCell ref="A39:F39"/>
    <mergeCell ref="A52:F52"/>
    <mergeCell ref="A53:F53"/>
    <mergeCell ref="A54:F56"/>
    <mergeCell ref="G54:O54"/>
    <mergeCell ref="P54:X54"/>
    <mergeCell ref="AQ131:AS131"/>
    <mergeCell ref="AU131:AY131"/>
    <mergeCell ref="A126:F131"/>
    <mergeCell ref="G126:K126"/>
    <mergeCell ref="L126:N126"/>
    <mergeCell ref="O126:W126"/>
    <mergeCell ref="A58:B58"/>
    <mergeCell ref="C58:F58"/>
    <mergeCell ref="A59:F63"/>
    <mergeCell ref="G59:O60"/>
    <mergeCell ref="AQ130:AS130"/>
    <mergeCell ref="AH119:AJ119"/>
    <mergeCell ref="AL119:AP119"/>
    <mergeCell ref="AQ119:AS119"/>
    <mergeCell ref="AU119:AY119"/>
    <mergeCell ref="X119:Z119"/>
    <mergeCell ref="AB119:AG119"/>
    <mergeCell ref="O118:Q118"/>
    <mergeCell ref="G139:AY139"/>
    <mergeCell ref="AU130:AY130"/>
    <mergeCell ref="G131:K131"/>
    <mergeCell ref="L131:N131"/>
    <mergeCell ref="O131:Q131"/>
    <mergeCell ref="S131:W131"/>
    <mergeCell ref="X131:Z131"/>
    <mergeCell ref="AB131:AG131"/>
    <mergeCell ref="AH131:AJ131"/>
    <mergeCell ref="AL131:AP131"/>
    <mergeCell ref="AQ129:AS129"/>
    <mergeCell ref="AU129:AY129"/>
    <mergeCell ref="G130:K130"/>
    <mergeCell ref="L130:N130"/>
    <mergeCell ref="O130:Q130"/>
    <mergeCell ref="S130:W130"/>
    <mergeCell ref="AF79:AI79"/>
    <mergeCell ref="AQ127:AY127"/>
    <mergeCell ref="L128:N128"/>
    <mergeCell ref="O128:Q128"/>
    <mergeCell ref="AJ79:AM79"/>
    <mergeCell ref="AN79:AQ79"/>
    <mergeCell ref="X130:Z130"/>
    <mergeCell ref="AB130:AG130"/>
    <mergeCell ref="AH130:AJ130"/>
    <mergeCell ref="AL130:AP130"/>
    <mergeCell ref="AQ128:AS128"/>
    <mergeCell ref="AU128:AY128"/>
    <mergeCell ref="G129:K129"/>
    <mergeCell ref="L129:N129"/>
    <mergeCell ref="O129:Q129"/>
    <mergeCell ref="S129:W129"/>
    <mergeCell ref="X129:Z129"/>
    <mergeCell ref="AB129:AG129"/>
    <mergeCell ref="AH129:AJ129"/>
    <mergeCell ref="AR78:AY78"/>
    <mergeCell ref="AH89:AP89"/>
    <mergeCell ref="X126:AG126"/>
    <mergeCell ref="AH126:AP126"/>
    <mergeCell ref="AQ126:AY126"/>
    <mergeCell ref="S128:W128"/>
    <mergeCell ref="X128:Z128"/>
    <mergeCell ref="AB128:AG128"/>
    <mergeCell ref="AH128:AJ128"/>
    <mergeCell ref="AL128:AP128"/>
    <mergeCell ref="O121:Q121"/>
    <mergeCell ref="G123:K123"/>
    <mergeCell ref="S121:W121"/>
    <mergeCell ref="X121:Z121"/>
    <mergeCell ref="AB121:AG121"/>
    <mergeCell ref="AH121:AJ121"/>
    <mergeCell ref="Y79:AA79"/>
    <mergeCell ref="G80:AY80"/>
    <mergeCell ref="AB79:AE79"/>
    <mergeCell ref="AL125:AP125"/>
    <mergeCell ref="AQ125:AS125"/>
    <mergeCell ref="AU125:AY125"/>
    <mergeCell ref="AL122:AP122"/>
    <mergeCell ref="AQ122:AS122"/>
    <mergeCell ref="AU122:AY122"/>
    <mergeCell ref="L123:N123"/>
    <mergeCell ref="AB122:AG122"/>
    <mergeCell ref="AH122:AJ122"/>
    <mergeCell ref="X123:Z123"/>
    <mergeCell ref="AB123:AG123"/>
    <mergeCell ref="AH123:AJ123"/>
    <mergeCell ref="L122:N122"/>
    <mergeCell ref="AR63:AY63"/>
    <mergeCell ref="AR71:AY71"/>
    <mergeCell ref="AR76:AU76"/>
    <mergeCell ref="AV76:AW76"/>
    <mergeCell ref="AX76:AY76"/>
    <mergeCell ref="AJ71:AM71"/>
    <mergeCell ref="AN71:AQ71"/>
    <mergeCell ref="G74:AY74"/>
    <mergeCell ref="G73:AY73"/>
    <mergeCell ref="AB75:AE76"/>
    <mergeCell ref="AF75:AI76"/>
    <mergeCell ref="AJ75:AM76"/>
    <mergeCell ref="AN75:AQ76"/>
    <mergeCell ref="AR75:AY75"/>
    <mergeCell ref="P67:X68"/>
    <mergeCell ref="Y67:AA68"/>
    <mergeCell ref="G69:O71"/>
    <mergeCell ref="P69:X71"/>
    <mergeCell ref="Y69:AA69"/>
    <mergeCell ref="AB67:AE68"/>
    <mergeCell ref="AF67:AI68"/>
    <mergeCell ref="AJ67:AM68"/>
    <mergeCell ref="AN67:AQ68"/>
    <mergeCell ref="Y70:AA70"/>
    <mergeCell ref="AB54:AE54"/>
    <mergeCell ref="AB55:AE55"/>
    <mergeCell ref="AB56:AE56"/>
    <mergeCell ref="AB59:AE60"/>
    <mergeCell ref="AN56:AQ56"/>
    <mergeCell ref="AR56:AU56"/>
    <mergeCell ref="AV56:AY56"/>
    <mergeCell ref="AF69:AI69"/>
    <mergeCell ref="AJ69:AM69"/>
    <mergeCell ref="AN69:AQ69"/>
    <mergeCell ref="AR69:AY69"/>
    <mergeCell ref="AB70:AE70"/>
    <mergeCell ref="AF70:AI70"/>
    <mergeCell ref="AJ70:AM70"/>
    <mergeCell ref="AN70:AQ70"/>
    <mergeCell ref="AR70:AY70"/>
    <mergeCell ref="G72:AY72"/>
    <mergeCell ref="AJ59:AM60"/>
    <mergeCell ref="AN59:AQ60"/>
    <mergeCell ref="AR59:AY59"/>
    <mergeCell ref="AR60:AU60"/>
    <mergeCell ref="AV60:AW60"/>
    <mergeCell ref="AX60:AY60"/>
    <mergeCell ref="Y71:AA71"/>
    <mergeCell ref="AF62:AI62"/>
    <mergeCell ref="AJ62:AM62"/>
    <mergeCell ref="AN62:AQ62"/>
    <mergeCell ref="AR62:AY62"/>
    <mergeCell ref="Y63:AA63"/>
    <mergeCell ref="AF63:AI63"/>
    <mergeCell ref="AJ63:AM63"/>
    <mergeCell ref="AN63:AQ63"/>
    <mergeCell ref="A72:F72"/>
    <mergeCell ref="AB71:AE71"/>
    <mergeCell ref="AF71:AI71"/>
    <mergeCell ref="AE159:AY159"/>
    <mergeCell ref="AE160:AY160"/>
    <mergeCell ref="G161:AY161"/>
    <mergeCell ref="A74:B74"/>
    <mergeCell ref="C74:F74"/>
    <mergeCell ref="A75:F79"/>
    <mergeCell ref="G75:O76"/>
    <mergeCell ref="P75:X76"/>
    <mergeCell ref="Y75:AA76"/>
    <mergeCell ref="G77:O79"/>
    <mergeCell ref="P77:X79"/>
    <mergeCell ref="Y77:AA77"/>
    <mergeCell ref="Y78:AA78"/>
    <mergeCell ref="A81:F84"/>
    <mergeCell ref="AR79:AY79"/>
    <mergeCell ref="G82:AY82"/>
    <mergeCell ref="G81:AY81"/>
    <mergeCell ref="G83:AY83"/>
    <mergeCell ref="G84:AY84"/>
    <mergeCell ref="G136:Q136"/>
    <mergeCell ref="R136:AB136"/>
    <mergeCell ref="AC136:AM136"/>
    <mergeCell ref="AN136:AY136"/>
    <mergeCell ref="G137:Q137"/>
    <mergeCell ref="R137:AB137"/>
    <mergeCell ref="AC137:AM137"/>
    <mergeCell ref="AN137:AY137"/>
    <mergeCell ref="G138:AY138"/>
    <mergeCell ref="A80:F80"/>
    <mergeCell ref="L215:X215"/>
    <mergeCell ref="Y215:AC215"/>
    <mergeCell ref="AD215:AH215"/>
    <mergeCell ref="AI215:AU215"/>
    <mergeCell ref="AV215:AY215"/>
    <mergeCell ref="G217:AC217"/>
    <mergeCell ref="AD217:AY217"/>
    <mergeCell ref="G226:K226"/>
    <mergeCell ref="L226:X226"/>
    <mergeCell ref="Y226:AC226"/>
    <mergeCell ref="AD226:AH226"/>
    <mergeCell ref="AI226:AU226"/>
    <mergeCell ref="AV226:AY226"/>
    <mergeCell ref="A51:F51"/>
    <mergeCell ref="G51:AY51"/>
    <mergeCell ref="AR67:AY67"/>
    <mergeCell ref="AR68:AU68"/>
    <mergeCell ref="AV68:AW68"/>
    <mergeCell ref="AB63:AE63"/>
    <mergeCell ref="AB62:AE62"/>
    <mergeCell ref="AB61:AE61"/>
    <mergeCell ref="G58:AY58"/>
    <mergeCell ref="G57:AY57"/>
    <mergeCell ref="AX68:AY68"/>
    <mergeCell ref="AB69:AE69"/>
    <mergeCell ref="A159:F160"/>
    <mergeCell ref="G159:AD160"/>
    <mergeCell ref="A64:F64"/>
    <mergeCell ref="A66:B66"/>
    <mergeCell ref="C66:F66"/>
    <mergeCell ref="A67:F71"/>
    <mergeCell ref="G67:O68"/>
    <mergeCell ref="G227:K227"/>
    <mergeCell ref="L227:X227"/>
    <mergeCell ref="Y227:AC227"/>
    <mergeCell ref="AD227:AH227"/>
    <mergeCell ref="AI227:AU227"/>
    <mergeCell ref="AV227:AY227"/>
    <mergeCell ref="A161:F161"/>
    <mergeCell ref="A158:AY158"/>
    <mergeCell ref="A27:F29"/>
    <mergeCell ref="A30:F32"/>
    <mergeCell ref="G30:N31"/>
    <mergeCell ref="O30:V31"/>
    <mergeCell ref="AL30:AR31"/>
    <mergeCell ref="AS30:AY31"/>
    <mergeCell ref="G32:N32"/>
    <mergeCell ref="O32:V32"/>
    <mergeCell ref="AL32:AR32"/>
    <mergeCell ref="AS32:AY32"/>
    <mergeCell ref="AL27:AR28"/>
    <mergeCell ref="AS27:AY28"/>
    <mergeCell ref="AL29:AR29"/>
    <mergeCell ref="AL33:AR34"/>
    <mergeCell ref="AS33:AY34"/>
    <mergeCell ref="AL35:AR35"/>
    <mergeCell ref="AS35:AY35"/>
    <mergeCell ref="Y204:AC204"/>
    <mergeCell ref="AD204:AH204"/>
    <mergeCell ref="AI204:AU204"/>
    <mergeCell ref="AV204:AY204"/>
    <mergeCell ref="G206:AC206"/>
    <mergeCell ref="AD206:AY206"/>
    <mergeCell ref="G215:K215"/>
    <mergeCell ref="A24:F26"/>
    <mergeCell ref="G24:N25"/>
    <mergeCell ref="G35:N35"/>
    <mergeCell ref="O35:V35"/>
    <mergeCell ref="W31:AD31"/>
    <mergeCell ref="AE31:AK31"/>
    <mergeCell ref="W32:AD32"/>
    <mergeCell ref="AE32:AK32"/>
    <mergeCell ref="A33:F35"/>
    <mergeCell ref="W33:AD33"/>
    <mergeCell ref="W34:AD34"/>
    <mergeCell ref="AE33:AK33"/>
    <mergeCell ref="G27:N28"/>
    <mergeCell ref="O27:V28"/>
    <mergeCell ref="W27:AD27"/>
    <mergeCell ref="AE27:AK27"/>
    <mergeCell ref="G29:N29"/>
    <mergeCell ref="O29:V29"/>
    <mergeCell ref="G33:N34"/>
    <mergeCell ref="O33:V34"/>
    <mergeCell ref="O24:V25"/>
    <mergeCell ref="W24:AD24"/>
    <mergeCell ref="AE24:AK24"/>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L24:AR25"/>
    <mergeCell ref="AS24:AY25"/>
    <mergeCell ref="W25:AD25"/>
    <mergeCell ref="AE25:AK25"/>
    <mergeCell ref="G26:N26"/>
    <mergeCell ref="O26:V26"/>
    <mergeCell ref="AL26:AR26"/>
    <mergeCell ref="AS26:AY26"/>
    <mergeCell ref="AS29:AY29"/>
    <mergeCell ref="W26:AD26"/>
    <mergeCell ref="W28:AD28"/>
    <mergeCell ref="AE28:AK28"/>
    <mergeCell ref="W29:AD29"/>
    <mergeCell ref="AE29:AK29"/>
    <mergeCell ref="W30:AD30"/>
    <mergeCell ref="AE30:AK30"/>
    <mergeCell ref="AE26:AK26"/>
  </mergeCells>
  <phoneticPr fontId="3"/>
  <conditionalFormatting sqref="AF55:AF56">
    <cfRule type="expression" dxfId="33" priority="49">
      <formula>IF(RIGHT(TEXT(AF55,"0.#"),1)=".",FALSE,TRUE)</formula>
    </cfRule>
    <cfRule type="expression" dxfId="32" priority="50">
      <formula>IF(RIGHT(TEXT(AF55,"0.#"),1)=".",TRUE,FALSE)</formula>
    </cfRule>
  </conditionalFormatting>
  <conditionalFormatting sqref="AJ55:AJ56">
    <cfRule type="expression" dxfId="31" priority="47">
      <formula>IF(RIGHT(TEXT(AJ55,"0.#"),1)=".",FALSE,TRUE)</formula>
    </cfRule>
    <cfRule type="expression" dxfId="30" priority="48">
      <formula>IF(RIGHT(TEXT(AJ55,"0.#"),1)=".",TRUE,FALSE)</formula>
    </cfRule>
  </conditionalFormatting>
  <conditionalFormatting sqref="AN55:AN56">
    <cfRule type="expression" dxfId="29" priority="45">
      <formula>IF(RIGHT(TEXT(AN55,"0.#"),1)=".",FALSE,TRUE)</formula>
    </cfRule>
    <cfRule type="expression" dxfId="28" priority="46">
      <formula>IF(RIGHT(TEXT(AN55,"0.#"),1)=".",TRUE,FALSE)</formula>
    </cfRule>
  </conditionalFormatting>
  <conditionalFormatting sqref="AR55:AR56">
    <cfRule type="expression" dxfId="27" priority="43">
      <formula>IF(RIGHT(TEXT(AR55,"0.#"),1)=".",FALSE,TRUE)</formula>
    </cfRule>
    <cfRule type="expression" dxfId="26" priority="44">
      <formula>IF(RIGHT(TEXT(AR55,"0.#"),1)=".",TRUE,FALSE)</formula>
    </cfRule>
  </conditionalFormatting>
  <conditionalFormatting sqref="AV55:AV56">
    <cfRule type="expression" dxfId="25" priority="41">
      <formula>IF(RIGHT(TEXT(AV55,"0.#"),1)=".",FALSE,TRUE)</formula>
    </cfRule>
    <cfRule type="expression" dxfId="24" priority="42">
      <formula>IF(RIGHT(TEXT(AV55,"0.#"),1)=".",TRUE,FALSE)</formula>
    </cfRule>
  </conditionalFormatting>
  <conditionalFormatting sqref="AF69:AF71">
    <cfRule type="expression" dxfId="23" priority="23">
      <formula>IF(RIGHT(TEXT(AF69,"0.#"),1)=".",FALSE,TRUE)</formula>
    </cfRule>
    <cfRule type="expression" dxfId="22" priority="24">
      <formula>IF(RIGHT(TEXT(AF69,"0.#"),1)=".",TRUE,FALSE)</formula>
    </cfRule>
  </conditionalFormatting>
  <conditionalFormatting sqref="AJ69:AJ71">
    <cfRule type="expression" dxfId="21" priority="21">
      <formula>IF(RIGHT(TEXT(AJ69,"0.#"),1)=".",FALSE,TRUE)</formula>
    </cfRule>
    <cfRule type="expression" dxfId="20" priority="22">
      <formula>IF(RIGHT(TEXT(AJ69,"0.#"),1)=".",TRUE,FALSE)</formula>
    </cfRule>
  </conditionalFormatting>
  <conditionalFormatting sqref="AN69:AN71">
    <cfRule type="expression" dxfId="19" priority="19">
      <formula>IF(RIGHT(TEXT(AN69,"0.#"),1)=".",FALSE,TRUE)</formula>
    </cfRule>
    <cfRule type="expression" dxfId="18" priority="20">
      <formula>IF(RIGHT(TEXT(AN69,"0.#"),1)=".",TRUE,FALSE)</formula>
    </cfRule>
  </conditionalFormatting>
  <conditionalFormatting sqref="AR69:AR71">
    <cfRule type="expression" dxfId="17" priority="17">
      <formula>IF(RIGHT(TEXT(AR69,"0.#"),1)=".",FALSE,TRUE)</formula>
    </cfRule>
    <cfRule type="expression" dxfId="16" priority="18">
      <formula>IF(RIGHT(TEXT(AR69,"0.#"),1)=".",TRUE,FALSE)</formula>
    </cfRule>
  </conditionalFormatting>
  <conditionalFormatting sqref="AR61:AR63">
    <cfRule type="expression" dxfId="15" priority="15">
      <formula>IF(RIGHT(TEXT(AR61,"0.#"),1)=".",FALSE,TRUE)</formula>
    </cfRule>
    <cfRule type="expression" dxfId="14" priority="16">
      <formula>IF(RIGHT(TEXT(AR61,"0.#"),1)=".",TRUE,FALSE)</formula>
    </cfRule>
  </conditionalFormatting>
  <conditionalFormatting sqref="AF61:AF63 AJ63 AN63">
    <cfRule type="expression" dxfId="13" priority="13">
      <formula>IF(RIGHT(TEXT(AF61,"0.#"),1)=".",FALSE,TRUE)</formula>
    </cfRule>
    <cfRule type="expression" dxfId="12" priority="14">
      <formula>IF(RIGHT(TEXT(AF61,"0.#"),1)=".",TRUE,FALSE)</formula>
    </cfRule>
  </conditionalFormatting>
  <conditionalFormatting sqref="AJ61:AJ62">
    <cfRule type="expression" dxfId="11" priority="11">
      <formula>IF(RIGHT(TEXT(AJ61,"0.#"),1)=".",FALSE,TRUE)</formula>
    </cfRule>
    <cfRule type="expression" dxfId="10" priority="12">
      <formula>IF(RIGHT(TEXT(AJ61,"0.#"),1)=".",TRUE,FALSE)</formula>
    </cfRule>
  </conditionalFormatting>
  <conditionalFormatting sqref="AN61:AN62">
    <cfRule type="expression" dxfId="9" priority="9">
      <formula>IF(RIGHT(TEXT(AN61,"0.#"),1)=".",FALSE,TRUE)</formula>
    </cfRule>
    <cfRule type="expression" dxfId="8" priority="10">
      <formula>IF(RIGHT(TEXT(AN61,"0.#"),1)=".",TRUE,FALSE)</formula>
    </cfRule>
  </conditionalFormatting>
  <conditionalFormatting sqref="AF78">
    <cfRule type="expression" dxfId="7" priority="7">
      <formula>IF(RIGHT(TEXT(AF78,"0.#"),1)=".",FALSE,TRUE)</formula>
    </cfRule>
    <cfRule type="expression" dxfId="6" priority="8">
      <formula>IF(RIGHT(TEXT(AF78,"0.#"),1)=".",TRUE,FALSE)</formula>
    </cfRule>
  </conditionalFormatting>
  <conditionalFormatting sqref="AR77:AR79">
    <cfRule type="expression" dxfId="5" priority="5">
      <formula>IF(RIGHT(TEXT(AR77,"0.#"),1)=".",FALSE,TRUE)</formula>
    </cfRule>
    <cfRule type="expression" dxfId="4" priority="6">
      <formula>IF(RIGHT(TEXT(AR77,"0.#"),1)=".",TRUE,FALSE)</formula>
    </cfRule>
  </conditionalFormatting>
  <conditionalFormatting sqref="AJ78">
    <cfRule type="expression" dxfId="3" priority="3">
      <formula>IF(RIGHT(TEXT(AJ78,"0.#"),1)=".",FALSE,TRUE)</formula>
    </cfRule>
    <cfRule type="expression" dxfId="2" priority="4">
      <formula>IF(RIGHT(TEXT(AJ78,"0.#"),1)=".",TRUE,FALSE)</formula>
    </cfRule>
  </conditionalFormatting>
  <conditionalFormatting sqref="AN78">
    <cfRule type="expression" dxfId="1" priority="1">
      <formula>IF(RIGHT(TEXT(AN78,"0.#"),1)=".",FALSE,TRUE)</formula>
    </cfRule>
    <cfRule type="expression" dxfId="0" priority="2">
      <formula>IF(RIGHT(TEXT(AN78,"0.#"),1)=".",TRUE,FALSE)</formula>
    </cfRule>
  </conditionalFormatting>
  <dataValidations count="6">
    <dataValidation type="decimal" allowBlank="1" showInputMessage="1" showErrorMessage="1" sqref="AS40:AY40" xr:uid="{00000000-0002-0000-0000-000000000000}">
      <formula1>-1E+31</formula1>
      <formula2>1E+32</formula2>
    </dataValidation>
    <dataValidation type="decimal" allowBlank="1" showInputMessage="1" showErrorMessage="1" sqref="R132:AB132 AK107:AM107 AK109:AM109 AK111:AM111 AQ107:AS107 AQ109:AS109 AL251:AY258 AQ111:AS111 AQ113:AS113 S121:W125 AB121:AG125 AL121:AP125 AU122:AY125 AW205:AY205 S115:W119 AB115:AG119 AL115:AP119 AU116:AY119 S127:W131 AB127:AG131 AL127:AP131 AU128:AY131 AW113:AY113 AS21:AY22 AW107:AY107 AW109:AY109 AW111:AY111 R136:AB136 R107:U113 Y107:AA107 AE107:AG107 AE109:AG109 Y184:AC192 AV184:AY192 Y208:AC216 AV208:AY216 AL236:AY236 AL239:AY248 AS33:AY34 Y195:Y205 AV195:AV205 Z205:AC205 Z195:AC202 AS36:AY37 AW195:AY202 AS30:AY31 AS24:AY25 AS27:AY28 AV219:AY227 Y219:AC227 AL271:AY285 AV230:AY231 Y230:AC231 AL261:AY267 AL268 O86:AY104" xr:uid="{00000000-0002-0000-0000-000001000000}">
      <formula1>-1000000000</formula1>
      <formula2>1000000000</formula2>
    </dataValidation>
    <dataValidation type="decimal" allowBlank="1" showInputMessage="1" showErrorMessage="1" sqref="AN132 AN136" xr:uid="{00000000-0002-0000-0000-000002000000}">
      <formula1>-1E+34</formula1>
      <formula2>1E+33</formula2>
    </dataValidation>
    <dataValidation imeMode="disabled" allowBlank="1" showInputMessage="1" showErrorMessage="1" sqref="AR76 AR68 AR60" xr:uid="{CC6D11C6-4CAD-4DC6-8B5D-65F9365D7DD6}"/>
    <dataValidation imeMode="on" allowBlank="1" showInputMessage="1" showErrorMessage="1" sqref="AR75:AY75 AR67:AY67 AR59:AY59" xr:uid="{665F0EE9-3DB0-43DA-B1ED-B3D98388C892}"/>
    <dataValidation type="custom" imeMode="disabled" allowBlank="1" showInputMessage="1" showErrorMessage="1" sqref="AF55:AY56 AV60:AY60 AV76:AY76 AF69:AR71 AV68:AY68 AF61:AR63 AR77:AR79 AF78:AQ78" xr:uid="{00000000-0002-0000-0000-000005000000}">
      <formula1>OR(ISNUMBER(AF55), AF55="-")</formula1>
    </dataValidation>
  </dataValidations>
  <hyperlinks>
    <hyperlink ref="G14" r:id="rId1" xr:uid="{EC08EA3B-0C1D-4C63-9A08-50D89A37C0E2}"/>
    <hyperlink ref="G51" r:id="rId2" xr:uid="{01DF821E-D113-4046-B7CE-B7FE4E647291}"/>
  </hyperlinks>
  <printOptions horizontalCentered="1"/>
  <pageMargins left="0.25" right="0.25" top="0.75" bottom="0.75" header="0.3" footer="0.3"/>
  <pageSetup paperSize="8" fitToHeight="0" orientation="portrait" r:id="rId3"/>
  <headerFooter alignWithMargins="0"/>
  <rowBreaks count="8" manualBreakCount="8">
    <brk id="35" max="50" man="1"/>
    <brk id="66" max="50" man="1"/>
    <brk id="113" max="50" man="1"/>
    <brk id="152" max="50" man="1"/>
    <brk id="169" max="50" man="1"/>
    <brk id="181" max="50" man="1"/>
    <brk id="258" max="50" man="1"/>
    <brk id="272"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8" r:id="rId39" name="Check Box 54">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79" r:id="rId40" name="Check Box 55">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80" r:id="rId41" name="Check Box 56">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81" r:id="rId42" name="Check Box 57">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82" r:id="rId43" name="Check Box 58">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83" r:id="rId44" name="Check Box 59">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86" r:id="rId47" name="Check Box 62">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87" r:id="rId48" name="Check Box 63">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88" r:id="rId49" name="Check Box 64">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89" r:id="rId50" name="Check Box 65">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90" r:id="rId51" name="Check Box 66">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0000000-0002-0000-0000-00000D000000}">
          <x14:formula1>
            <xm:f>入力規則等!$A$2:$A$60</xm:f>
          </x14:formula1>
          <xm:sqref>O40:AK40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52" workbookViewId="0">
      <selection activeCell="H3" sqref="H3"/>
    </sheetView>
  </sheetViews>
  <sheetFormatPr defaultRowHeight="13.2" x14ac:dyDescent="0.2"/>
  <cols>
    <col min="1" max="6" width="17.21875" customWidth="1"/>
    <col min="8" max="8" width="46.6640625" bestFit="1" customWidth="1"/>
  </cols>
  <sheetData>
    <row r="1" spans="1:8" x14ac:dyDescent="0.2">
      <c r="A1" s="2" t="s">
        <v>213</v>
      </c>
      <c r="B1" s="2" t="s">
        <v>214</v>
      </c>
      <c r="C1" s="2" t="s">
        <v>215</v>
      </c>
      <c r="D1" s="2" t="s">
        <v>45</v>
      </c>
      <c r="E1" s="2" t="s">
        <v>216</v>
      </c>
      <c r="F1" s="7" t="s">
        <v>217</v>
      </c>
      <c r="G1" s="8" t="s">
        <v>218</v>
      </c>
      <c r="H1" s="2" t="s">
        <v>219</v>
      </c>
    </row>
    <row r="2" spans="1:8" x14ac:dyDescent="0.2">
      <c r="A2" s="1" t="s">
        <v>220</v>
      </c>
      <c r="B2" s="4" t="s">
        <v>221</v>
      </c>
      <c r="C2" s="1" t="s">
        <v>222</v>
      </c>
      <c r="D2" s="1" t="s">
        <v>223</v>
      </c>
      <c r="E2" s="1" t="s">
        <v>224</v>
      </c>
      <c r="F2" s="1" t="s">
        <v>224</v>
      </c>
      <c r="G2" s="4" t="s">
        <v>225</v>
      </c>
      <c r="H2" s="9" t="s">
        <v>60</v>
      </c>
    </row>
    <row r="3" spans="1:8" x14ac:dyDescent="0.2">
      <c r="A3" s="1" t="s">
        <v>226</v>
      </c>
      <c r="B3" s="4" t="s">
        <v>227</v>
      </c>
      <c r="C3" s="1" t="s">
        <v>228</v>
      </c>
      <c r="D3" s="1" t="s">
        <v>229</v>
      </c>
      <c r="E3" s="1" t="s">
        <v>230</v>
      </c>
      <c r="F3" s="1" t="s">
        <v>230</v>
      </c>
      <c r="H3" s="1" t="s">
        <v>231</v>
      </c>
    </row>
    <row r="4" spans="1:8" x14ac:dyDescent="0.2">
      <c r="A4" s="1" t="s">
        <v>232</v>
      </c>
      <c r="B4" s="4" t="s">
        <v>233</v>
      </c>
      <c r="C4" s="4" t="s">
        <v>234</v>
      </c>
      <c r="D4" s="5"/>
      <c r="H4" s="1" t="s">
        <v>235</v>
      </c>
    </row>
    <row r="5" spans="1:8" x14ac:dyDescent="0.2">
      <c r="A5" s="1" t="s">
        <v>236</v>
      </c>
      <c r="B5" s="4" t="s">
        <v>237</v>
      </c>
      <c r="C5" s="4" t="s">
        <v>238</v>
      </c>
      <c r="D5" s="6"/>
      <c r="H5" s="1" t="s">
        <v>239</v>
      </c>
    </row>
    <row r="6" spans="1:8" x14ac:dyDescent="0.2">
      <c r="A6" s="1" t="s">
        <v>240</v>
      </c>
      <c r="B6" s="4" t="s">
        <v>241</v>
      </c>
      <c r="C6" s="4" t="s">
        <v>242</v>
      </c>
      <c r="D6" s="6"/>
      <c r="H6" s="1" t="s">
        <v>243</v>
      </c>
    </row>
    <row r="7" spans="1:8" x14ac:dyDescent="0.2">
      <c r="A7" s="1" t="s">
        <v>244</v>
      </c>
      <c r="B7" s="4" t="s">
        <v>245</v>
      </c>
      <c r="C7" s="4" t="s">
        <v>246</v>
      </c>
      <c r="D7" s="6"/>
    </row>
    <row r="8" spans="1:8" x14ac:dyDescent="0.2">
      <c r="A8" s="1" t="s">
        <v>247</v>
      </c>
      <c r="B8" s="4" t="s">
        <v>248</v>
      </c>
      <c r="C8" s="4" t="s">
        <v>249</v>
      </c>
      <c r="D8" s="6"/>
    </row>
    <row r="9" spans="1:8" x14ac:dyDescent="0.2">
      <c r="A9" s="1" t="s">
        <v>250</v>
      </c>
      <c r="B9" s="4" t="s">
        <v>107</v>
      </c>
      <c r="C9" s="4" t="s">
        <v>251</v>
      </c>
      <c r="D9" s="6"/>
    </row>
    <row r="10" spans="1:8" x14ac:dyDescent="0.2">
      <c r="A10" s="1" t="s">
        <v>252</v>
      </c>
      <c r="B10" s="3"/>
      <c r="C10" s="4" t="s">
        <v>253</v>
      </c>
      <c r="D10" s="6"/>
    </row>
    <row r="11" spans="1:8" x14ac:dyDescent="0.2">
      <c r="A11" s="1" t="s">
        <v>254</v>
      </c>
      <c r="B11" s="3"/>
      <c r="C11" s="4" t="s">
        <v>255</v>
      </c>
      <c r="D11" s="6"/>
    </row>
    <row r="12" spans="1:8" x14ac:dyDescent="0.2">
      <c r="A12" s="1" t="s">
        <v>256</v>
      </c>
      <c r="B12" s="3"/>
      <c r="C12" s="4" t="s">
        <v>257</v>
      </c>
      <c r="D12" s="6"/>
    </row>
    <row r="13" spans="1:8" x14ac:dyDescent="0.2">
      <c r="A13" s="1" t="s">
        <v>258</v>
      </c>
      <c r="B13" s="3"/>
      <c r="C13" s="4" t="s">
        <v>259</v>
      </c>
      <c r="D13" s="6"/>
    </row>
    <row r="14" spans="1:8" x14ac:dyDescent="0.2">
      <c r="A14" s="1" t="s">
        <v>260</v>
      </c>
      <c r="B14" s="3"/>
      <c r="C14" s="4" t="s">
        <v>261</v>
      </c>
      <c r="D14" s="6"/>
    </row>
    <row r="15" spans="1:8" x14ac:dyDescent="0.2">
      <c r="A15" s="1" t="s">
        <v>262</v>
      </c>
      <c r="B15" s="3"/>
      <c r="C15" s="4" t="s">
        <v>263</v>
      </c>
      <c r="D15" s="6"/>
    </row>
    <row r="16" spans="1:8" x14ac:dyDescent="0.2">
      <c r="A16" s="1" t="s">
        <v>264</v>
      </c>
      <c r="B16" s="3"/>
    </row>
    <row r="17" spans="1:2" x14ac:dyDescent="0.2">
      <c r="A17" s="1" t="s">
        <v>265</v>
      </c>
      <c r="B17" s="3"/>
    </row>
    <row r="18" spans="1:2" x14ac:dyDescent="0.2">
      <c r="A18" s="1" t="s">
        <v>266</v>
      </c>
      <c r="B18" s="3"/>
    </row>
    <row r="19" spans="1:2" x14ac:dyDescent="0.2">
      <c r="A19" s="1" t="s">
        <v>267</v>
      </c>
      <c r="B19" s="3"/>
    </row>
    <row r="20" spans="1:2" x14ac:dyDescent="0.2">
      <c r="A20" s="1" t="s">
        <v>268</v>
      </c>
      <c r="B20" s="3"/>
    </row>
    <row r="21" spans="1:2" x14ac:dyDescent="0.2">
      <c r="A21" s="1" t="s">
        <v>269</v>
      </c>
      <c r="B21" s="3"/>
    </row>
    <row r="22" spans="1:2" x14ac:dyDescent="0.2">
      <c r="A22" s="1" t="s">
        <v>270</v>
      </c>
      <c r="B22" s="3"/>
    </row>
    <row r="23" spans="1:2" x14ac:dyDescent="0.2">
      <c r="A23" s="1" t="s">
        <v>271</v>
      </c>
      <c r="B23" s="3"/>
    </row>
    <row r="24" spans="1:2" x14ac:dyDescent="0.2">
      <c r="A24" s="1" t="s">
        <v>272</v>
      </c>
      <c r="B24" s="3"/>
    </row>
    <row r="25" spans="1:2" x14ac:dyDescent="0.2">
      <c r="A25" s="1" t="s">
        <v>273</v>
      </c>
      <c r="B25" s="3"/>
    </row>
    <row r="26" spans="1:2" x14ac:dyDescent="0.2">
      <c r="A26" s="1" t="s">
        <v>274</v>
      </c>
      <c r="B26" s="3"/>
    </row>
    <row r="27" spans="1:2" x14ac:dyDescent="0.2">
      <c r="A27" s="1" t="s">
        <v>275</v>
      </c>
      <c r="B27" s="3"/>
    </row>
    <row r="28" spans="1:2" x14ac:dyDescent="0.2">
      <c r="A28" s="1" t="s">
        <v>276</v>
      </c>
      <c r="B28" s="3"/>
    </row>
    <row r="29" spans="1:2" x14ac:dyDescent="0.2">
      <c r="A29" s="1" t="s">
        <v>277</v>
      </c>
      <c r="B29" s="3"/>
    </row>
    <row r="30" spans="1:2" x14ac:dyDescent="0.2">
      <c r="A30" s="1" t="s">
        <v>278</v>
      </c>
      <c r="B30" s="3"/>
    </row>
    <row r="31" spans="1:2" x14ac:dyDescent="0.2">
      <c r="A31" s="1" t="s">
        <v>279</v>
      </c>
      <c r="B31" s="3"/>
    </row>
    <row r="32" spans="1:2" x14ac:dyDescent="0.2">
      <c r="A32" s="1" t="s">
        <v>280</v>
      </c>
      <c r="B32" s="3"/>
    </row>
    <row r="33" spans="1:2" x14ac:dyDescent="0.2">
      <c r="A33" s="1" t="s">
        <v>281</v>
      </c>
      <c r="B33" s="3"/>
    </row>
    <row r="34" spans="1:2" x14ac:dyDescent="0.2">
      <c r="A34" s="1" t="s">
        <v>282</v>
      </c>
      <c r="B34" s="3"/>
    </row>
    <row r="35" spans="1:2" x14ac:dyDescent="0.2">
      <c r="A35" s="1" t="s">
        <v>283</v>
      </c>
      <c r="B35" s="3"/>
    </row>
    <row r="36" spans="1:2" x14ac:dyDescent="0.2">
      <c r="A36" s="1" t="s">
        <v>284</v>
      </c>
      <c r="B36" s="3"/>
    </row>
    <row r="37" spans="1:2" x14ac:dyDescent="0.2">
      <c r="A37" s="1" t="s">
        <v>285</v>
      </c>
      <c r="B37" s="3"/>
    </row>
    <row r="38" spans="1:2" x14ac:dyDescent="0.2">
      <c r="A38" s="1" t="s">
        <v>286</v>
      </c>
      <c r="B38" s="3"/>
    </row>
    <row r="39" spans="1:2" x14ac:dyDescent="0.2">
      <c r="A39" s="1" t="s">
        <v>287</v>
      </c>
      <c r="B39" s="3"/>
    </row>
    <row r="40" spans="1:2" x14ac:dyDescent="0.2">
      <c r="A40" s="1" t="s">
        <v>288</v>
      </c>
      <c r="B40" s="3"/>
    </row>
    <row r="41" spans="1:2" x14ac:dyDescent="0.2">
      <c r="A41" s="1" t="s">
        <v>289</v>
      </c>
      <c r="B41" s="3"/>
    </row>
    <row r="42" spans="1:2" x14ac:dyDescent="0.2">
      <c r="A42" s="1" t="s">
        <v>290</v>
      </c>
      <c r="B42" s="3"/>
    </row>
    <row r="43" spans="1:2" x14ac:dyDescent="0.2">
      <c r="A43" s="1" t="s">
        <v>291</v>
      </c>
      <c r="B43" s="3"/>
    </row>
    <row r="44" spans="1:2" x14ac:dyDescent="0.2">
      <c r="A44" s="1" t="s">
        <v>292</v>
      </c>
      <c r="B44" s="3"/>
    </row>
    <row r="45" spans="1:2" x14ac:dyDescent="0.2">
      <c r="A45" s="1" t="s">
        <v>293</v>
      </c>
      <c r="B45" s="3"/>
    </row>
    <row r="46" spans="1:2" x14ac:dyDescent="0.2">
      <c r="A46" s="1" t="s">
        <v>294</v>
      </c>
      <c r="B46" s="3"/>
    </row>
    <row r="47" spans="1:2" x14ac:dyDescent="0.2">
      <c r="A47" s="1" t="s">
        <v>295</v>
      </c>
      <c r="B47" s="3"/>
    </row>
    <row r="48" spans="1:2" x14ac:dyDescent="0.2">
      <c r="A48" s="1" t="s">
        <v>296</v>
      </c>
      <c r="B48" s="3"/>
    </row>
    <row r="49" spans="1:2" x14ac:dyDescent="0.2">
      <c r="A49" s="1" t="s">
        <v>297</v>
      </c>
      <c r="B49" s="3"/>
    </row>
    <row r="50" spans="1:2" x14ac:dyDescent="0.2">
      <c r="A50" s="1" t="s">
        <v>298</v>
      </c>
      <c r="B50" s="3"/>
    </row>
    <row r="51" spans="1:2" x14ac:dyDescent="0.2">
      <c r="A51" s="1" t="s">
        <v>299</v>
      </c>
      <c r="B51" s="3"/>
    </row>
    <row r="52" spans="1:2" x14ac:dyDescent="0.2">
      <c r="A52" s="1" t="s">
        <v>300</v>
      </c>
      <c r="B52" s="3"/>
    </row>
    <row r="53" spans="1:2" x14ac:dyDescent="0.2">
      <c r="A53" s="1" t="s">
        <v>301</v>
      </c>
      <c r="B53" s="3"/>
    </row>
    <row r="54" spans="1:2" x14ac:dyDescent="0.2">
      <c r="A54" s="1" t="s">
        <v>302</v>
      </c>
      <c r="B54" s="3"/>
    </row>
    <row r="55" spans="1:2" x14ac:dyDescent="0.2">
      <c r="A55" s="1" t="s">
        <v>303</v>
      </c>
      <c r="B55" s="3"/>
    </row>
    <row r="56" spans="1:2" x14ac:dyDescent="0.2">
      <c r="A56" s="1" t="s">
        <v>304</v>
      </c>
      <c r="B56" s="3"/>
    </row>
    <row r="57" spans="1:2" x14ac:dyDescent="0.2">
      <c r="A57" s="1" t="s">
        <v>305</v>
      </c>
      <c r="B57" s="3"/>
    </row>
    <row r="58" spans="1:2" x14ac:dyDescent="0.2">
      <c r="A58" s="1" t="s">
        <v>306</v>
      </c>
      <c r="B58" s="3"/>
    </row>
    <row r="59" spans="1:2" x14ac:dyDescent="0.2">
      <c r="A59" s="1" t="s">
        <v>72</v>
      </c>
      <c r="B59" s="3"/>
    </row>
    <row r="60" spans="1:2" x14ac:dyDescent="0.2">
      <c r="A60" s="1" t="s">
        <v>307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BF5AF34F-B922-40FD-9AE5-44BCEA55E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8E420C-420F-4E57-BFAC-81C3FEF149E0}">
  <ds:schemaRefs>
    <ds:schemaRef ds:uri="http://schemas.microsoft.com/sharepoint/v3/contenttype/forms"/>
  </ds:schemaRefs>
</ds:datastoreItem>
</file>

<file path=customXml/itemProps3.xml><?xml version="1.0" encoding="utf-8"?>
<ds:datastoreItem xmlns:ds="http://schemas.openxmlformats.org/officeDocument/2006/customXml" ds:itemID="{7CD5F6E1-FAE8-4E54-8FF1-4B1A839B2ED9}">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71923be8-99dd-4baf-9eec-97c540488ea5"/>
    <ds:schemaRef ds:uri="http://www.w3.org/XML/1998/namespace"/>
    <ds:schemaRef ds:uri="http://purl.org/dc/terms/"/>
    <ds:schemaRef ds:uri="http://schemas.microsoft.com/office/2006/metadata/properties"/>
    <ds:schemaRef ds:uri="2d5f1945-286f-4658-a685-0dc25831e22f"/>
    <ds:schemaRef ds:uri="FBA1376E-82DB-4D6C-B33A-D646C061799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2024-04-22T05:44:08Z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