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５．エネ庁/０４．行政事業レビューシート/"/>
    </mc:Choice>
  </mc:AlternateContent>
  <bookViews>
    <workbookView xWindow="0" yWindow="0" windowWidth="28800" windowHeight="13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<sst xmlns="http://schemas.openxmlformats.org/spreadsheetml/2006/main" count="3135" uniqueCount="708">
  <si>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</si>
  <si>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</si>
  <si>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</si>
  <si>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</si>
  <si>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</si>
  <si>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</si>
  <si>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</si>
  <si>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</si>
  <si>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</si>
  <si>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</si>
  <si>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</si>
  <si>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</si>
  <si>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</si>
  <si>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</si>
  <si>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</si>
  <si>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</si>
  <si>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</si>
  <si>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</si>
  <si>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</si>
  <si>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</si>
  <si>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</si>
  <si>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</si>
  <si>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</si>
  <si>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</si>
  <si>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</si>
  <si>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</si>
  <si>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</si>
  <si>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</si>
  <si>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</si>
  <si>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</si>
  <si>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</si>
  <si>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</si>
  <si>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</si>
  <si>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</si>
  <si>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</si>
  <si>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</si>
  <si>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</si>
  <si>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</si>
  <si>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</si>
  <si>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</si>
  <si>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</si>
  <si>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</si>
  <si>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</si>
  <si>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</si>
  <si>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</si>
  <si>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</si>
  <si>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</si>
  <si>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</si>
  <si>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</si>
  <si>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</si>
  <si>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</si>
  <si>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</si>
  <si>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</si>
  <si>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</si>
  <si>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</si>
  <si>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</si>
  <si>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</si>
  <si>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</si>
  <si>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</si>
  <si>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</si>
  <si>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</si>
  <si>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</si>
  <si>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</si>
  <si>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</si>
  <si>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</si>
  <si>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</si>
  <si>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</si>
  <si>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</si>
  <si>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</si>
  <si>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</si>
  <si>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</si>
  <si>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</si>
  <si>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</si>
  <si>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</si>
  <si>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</si>
  <si>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</si>
  <si>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</si>
  <si>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</si>
  <si>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</si>
  <si>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</si>
  <si>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</si>
  <si>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</si>
  <si>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</si>
  <si>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</si>
  <si>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</si>
  <si>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</si>
  <si>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</si>
  <si>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</si>
  <si>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</si>
  <si>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</si>
  <si>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</si>
  <si>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</si>
  <si>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</si>
  <si>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</si>
  <si>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</si>
  <si>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</si>
  <si>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</si>
  <si>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</si>
  <si>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</si>
  <si>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</si>
  <si>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</si>
  <si>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</si>
  <si>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</si>
  <si>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</si>
  <si>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</si>
  <si>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</si>
  <si>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</si>
  <si>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</si>
  <si>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</si>
  <si>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</si>
  <si>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</si>
  <si>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</si>
  <si>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</si>
  <si>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</si>
  <si>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</si>
  <si>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</si>
  <si>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</si>
  <si>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</si>
  <si>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</si>
  <si>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</si>
  <si>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</si>
  <si>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</si>
  <si>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</si>
  <si>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</si>
  <si>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</si>
  <si>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</si>
  <si>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</si>
  <si>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</si>
  <si>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</si>
  <si>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</si>
  <si>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</si>
  <si>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</si>
  <si>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</si>
  <si>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</si>
  <si>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</si>
  <si>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</si>
  <si>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</si>
  <si>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</si>
  <si>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</si>
  <si>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</si>
  <si>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</si>
  <si>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</si>
  <si>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</si>
  <si>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</si>
  <si>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</si>
  <si>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</si>
  <si>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</si>
  <si>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</si>
  <si>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</si>
  <si>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</si>
  <si>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</si>
  <si>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</si>
  <si>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</si>
  <si>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</si>
  <si>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</si>
  <si>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</si>
  <si>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</si>
  <si>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</si>
  <si>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</si>
  <si>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</si>
  <si>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</si>
  <si>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</si>
  <si>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</si>
  <si>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</si>
  <si>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</si>
  <si>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</si>
  <si>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</si>
  <si>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</si>
  <si>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</si>
  <si>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</si>
  <si>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</si>
  <si>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</si>
  <si>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</si>
  <si>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</si>
  <si>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</si>
  <si>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</si>
  <si>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</si>
  <si>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</si>
  <si>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</si>
  <si>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</si>
  <si>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</si>
  <si>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</si>
  <si>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</si>
  <si>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</si>
  <si>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</si>
  <si>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</si>
  <si>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</si>
  <si>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</si>
  <si>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</si>
  <si>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</si>
  <si>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</si>
  <si>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</si>
  <si>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</si>
  <si>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</si>
  <si>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</si>
  <si>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</si>
  <si>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</si>
  <si>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</si>
  <si>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</si>
  <si>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</si>
  <si>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</si>
  <si>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</si>
  <si>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</si>
  <si>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</si>
  <si>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</si>
  <si>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</si>
  <si>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</si>
  <si>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</si>
  <si>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</si>
  <si>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</si>
  <si>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</si>
  <si>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</si>
  <si>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</si>
  <si>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</si>
  <si>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</si>
  <si>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</si>
  <si>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</si>
  <si>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</si>
  <si>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</si>
  <si>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</si>
  <si>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</si>
  <si>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</si>
  <si>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</si>
  <si>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</si>
  <si>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</si>
  <si>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</si>
  <si>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</si>
  <si>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</si>
  <si>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</si>
  <si>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</si>
  <si>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</si>
  <si>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</si>
  <si>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</si>
  <si>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</si>
  <si>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</si>
  <si>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</si>
  <si>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</si>
  <si>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</si>
  <si>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</si>
  <si>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</si>
  <si>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</si>
  <si>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</si>
  <si>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</si>
  <si>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</si>
  <si>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</si>
  <si>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</si>
  <si>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</si>
  <si>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</si>
  <si>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</si>
  <si>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</si>
  <si>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</si>
  <si>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</si>
  <si>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</si>
  <si>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</si>
  <si>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</si>
  <si>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</si>
  <si>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</si>
  <si>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</si>
  <si>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</si>
  <si>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</si>
  <si>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</si>
  <si>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</si>
  <si>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</si>
  <si>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</si>
  <si>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</si>
  <si>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</si>
  <si>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</si>
  <si>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</si>
  <si>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</si>
  <si>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</si>
  <si>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</si>
  <si>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</si>
  <si>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</si>
  <si>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</si>
  <si>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</si>
  <si>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</si>
  <si>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</si>
  <si>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</si>
  <si>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</si>
  <si>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</si>
  <si>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</si>
  <si>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</si>
  <si>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</si>
  <si>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</si>
  <si>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</si>
  <si>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</si>
  <si>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</si>
  <si>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</si>
  <si>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</si>
  <si>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</si>
  <si>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</si>
  <si>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</si>
  <si>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</si>
  <si>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</si>
  <si>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</si>
  <si>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</si>
  <si>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</si>
  <si>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</si>
  <si>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</si>
  <si>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</si>
  <si>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</si>
  <si>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</si>
  <si>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</si>
  <si>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</si>
  <si>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</si>
  <si>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</si>
  <si>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</si>
  <si>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</si>
  <si>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</si>
  <si>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</si>
  <si>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</si>
  <si>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</si>
  <si>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</si>
  <si>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</si>
  <si>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</si>
  <si>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</si>
  <si>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</si>
  <si>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</si>
  <si>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</si>
  <si>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</si>
  <si>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</si>
  <si>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</si>
  <si>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</si>
  <si>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</si>
  <si>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</si>
  <si>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</si>
  <si>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</si>
  <si>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</si>
  <si>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</si>
  <si>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</si>
  <si>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</si>
  <si>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</si>
  <si>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</si>
  <si>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</si>
  <si>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</si>
  <si>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</si>
  <si>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</si>
  <si>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</si>
  <si>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</si>
  <si>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</si>
  <si>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</si>
  <si>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</si>
  <si>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</si>
  <si>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</si>
  <si>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</si>
  <si>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</si>
  <si>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</si>
  <si>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</si>
  <si>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</si>
  <si>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</si>
  <si>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</si>
  <si>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</si>
  <si>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</si>
  <si>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</si>
  <si>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</si>
  <si>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</si>
  <si>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</si>
  <si>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</si>
  <si>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</si>
  <si>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</si>
  <si>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</si>
  <si>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</si>
  <si>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</si>
  <si>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</si>
  <si>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</si>
  <si>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</si>
  <si>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</si>
  <si>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</si>
  <si>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</si>
  <si>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</si>
  <si>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</si>
  <si>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</si>
  <si>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</si>
  <si>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</si>
  <si>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</si>
  <si>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</si>
  <si>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</si>
  <si>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</si>
  <si>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</si>
  <si>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</si>
  <si>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</si>
  <si>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</si>
  <si>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</si>
  <si>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</si>
  <si>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</si>
  <si>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</si>
  <si>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</si>
  <si>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</si>
  <si>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</si>
  <si>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</si>
  <si>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</si>
  <si>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</si>
  <si>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</si>
  <si>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</si>
  <si>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</si>
  <si>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</si>
  <si>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</si>
  <si>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</si>
  <si>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</si>
  <si>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</si>
  <si>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</si>
  <si>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</si>
  <si>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</si>
  <si>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</si>
  <si>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</si>
  <si>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</si>
  <si>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</si>
  <si>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</si>
  <si>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</si>
  <si>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</si>
  <si>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</si>
  <si>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</si>
  <si>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</si>
  <si>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</si>
  <si>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</si>
  <si>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</si>
  <si>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</si>
  <si>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</si>
  <si>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</si>
  <si>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</si>
  <si>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</si>
  <si>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</si>
  <si>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</si>
  <si>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</si>
  <si>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</si>
  <si>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</si>
  <si>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</si>
  <si>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</si>
  <si>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</si>
  <si>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</si>
  <si>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</si>
  <si>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</si>
  <si>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</si>
  <si>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</si>
  <si>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</si>
  <si>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</si>
  <si>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</si>
  <si>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</si>
  <si>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</si>
  <si>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</si>
  <si>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</si>
  <si>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</si>
  <si>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</si>
  <si>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</si>
  <si>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</si>
  <si>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</si>
  <si>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</si>
  <si>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</si>
  <si>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</si>
  <si>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</si>
  <si>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</si>
  <si>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</si>
  <si>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</si>
  <si>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</si>
  <si>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</si>
  <si>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</si>
  <si>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</si>
  <si>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</si>
  <si>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</si>
  <si>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</si>
  <si>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</si>
  <si>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</si>
  <si>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</si>
  <si>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</si>
  <si>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</si>
  <si>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</si>
  <si>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</si>
  <si>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</si>
  <si>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</si>
  <si>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</si>
  <si>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</si>
  <si>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</si>
  <si>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</si>
  <si>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</si>
  <si>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</si>
  <si>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</si>
  <si>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</si>
  <si>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</si>
  <si>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</si>
  <si>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</si>
  <si>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</si>
  <si>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</si>
  <si>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</si>
  <si>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</si>
  <si>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</si>
  <si>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</si>
  <si>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</si>
  <si>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</si>
  <si>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</si>
  <si>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</si>
  <si>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</si>
  <si>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</si>
  <si>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</si>
  <si>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</si>
  <si>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</si>
  <si>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</si>
  <si>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</si>
  <si>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</si>
  <si>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</si>
  <si>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</si>
  <si>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</si>
  <si>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</si>
  <si>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</si>
  <si>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</si>
  <si>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</si>
  <si>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</si>
  <si>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</si>
  <si>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</si>
  <si>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</si>
  <si>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</si>
  <si>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</si>
  <si>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</si>
  <si>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</si>
  <si>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</si>
  <si>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</si>
  <si>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</si>
  <si>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</si>
  <si>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</si>
  <si>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</si>
  <si>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</si>
  <si>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</si>
  <si>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</si>
  <si>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</si>
  <si>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</si>
  <si>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</si>
  <si>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</si>
  <si>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</si>
  <si>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</si>
  <si>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</si>
  <si>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</si>
  <si>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</si>
  <si>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</si>
  <si>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</si>
  <si>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</si>
  <si>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</si>
  <si>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</si>
  <si>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</si>
  <si>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</si>
  <si>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</si>
  <si>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</si>
  <si>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</si>
  <si>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</si>
  <si>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</si>
  <si>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</si>
  <si>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</si>
  <si>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</si>
  <si>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</si>
  <si>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</si>
  <si>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</si>
  <si>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</si>
  <si>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</si>
  <si>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</si>
  <si>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</si>
  <si>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</si>
  <si>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</si>
  <si>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</si>
  <si>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</si>
  <si>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</si>
  <si>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phoneticPr fontId="5"/>
  </si>
  <si>
    <t>鉱物資源課</t>
    <phoneticPr fontId="5"/>
  </si>
  <si>
    <t>海洋基本法第16条第7項</t>
    <phoneticPr fontId="5"/>
  </si>
  <si>
    <t>○</t>
  </si>
  <si>
    <t>-</t>
  </si>
  <si>
    <t>-</t>
    <phoneticPr fontId="5"/>
  </si>
  <si>
    <t>-</t>
    <phoneticPr fontId="5"/>
  </si>
  <si>
    <t>-</t>
    <phoneticPr fontId="5"/>
  </si>
  <si>
    <t>-</t>
    <phoneticPr fontId="5"/>
  </si>
  <si>
    <t>【前期】水深1,600ｍ程度の実海域において実施する採鉱・揚鉱パイロット試験等を通じて、海底熱水鉱床の開発に必要な要素技術（選鉱、製錬）を確立する</t>
  </si>
  <si>
    <t>「海洋エネルギー・鉱物資源開発計画」（平成31年2月15日、経済産業省策定）
・同事業の過去の委託成果（資源エネルギー庁）</t>
  </si>
  <si>
    <t>「海洋エネルギー・鉱物資源開発計画」（平成31年2月15日、経済産業省策定）
・同事業の過去の委託成果（資源エネルギー庁）</t>
    <phoneticPr fontId="5"/>
  </si>
  <si>
    <t>【前期】水深1,600ｍ程度の実海域において採鉱・揚鉱パイロット試験実施に伴う環境調査に関するとりまとめを行う</t>
  </si>
  <si>
    <t>（環境調査）
環境調査のとりまとめ
（実施＝1、未実施＝0とする）</t>
  </si>
  <si>
    <t>【中期】生産システム
技術的課題及び生産コスト等の課題を克服することを前提に、平成30年代後半以降に民間企業が参画する商業化を目指したプロジェクトを実施する</t>
    <rPh sb="4" eb="6">
      <t>セイサン</t>
    </rPh>
    <phoneticPr fontId="5"/>
  </si>
  <si>
    <t>民間企業が参画する商業化を目指したプロジェクトの実施
（実施＝1、未実施＝0とする）</t>
  </si>
  <si>
    <t>商業化</t>
    <rPh sb="0" eb="3">
      <t>ショウギョウカ</t>
    </rPh>
    <phoneticPr fontId="5"/>
  </si>
  <si>
    <t>「海洋エネルギー・鉱物資源開発計画」（平成31年2月15日、経済産業省策定）</t>
  </si>
  <si>
    <t>【中期】
開発した海底熱水鉱床の選鉱手法を他のサイトへ適用する</t>
  </si>
  <si>
    <t>商用レベルの金属の回収率を確保したサイト数</t>
  </si>
  <si>
    <t>サイト</t>
    <phoneticPr fontId="5"/>
  </si>
  <si>
    <t>【前期】水深1,600ｍ程度の実海域において実施するパイロット試験等を通じて、海底熱水鉱床の開発に必要な要素技術（採鉱）を確立する</t>
  </si>
  <si>
    <t>（採鉱）
採掘試験機の掘削能力
100t/日</t>
  </si>
  <si>
    <t>（選鉱、製錬）
選鉱連続試験での亜鉛の回収率</t>
    <phoneticPr fontId="5"/>
  </si>
  <si>
    <t>生産技術開発における採鉱技術に関するシミュレーション、陸上・実海域試験の実施回数</t>
  </si>
  <si>
    <t>回</t>
    <rPh sb="0" eb="1">
      <t>カイ</t>
    </rPh>
    <phoneticPr fontId="5"/>
  </si>
  <si>
    <t>選鉱・製錬試験の実施回数</t>
  </si>
  <si>
    <t>環境影響評価に向けたシミュレーション、環境モニタリング調査の実施回数</t>
  </si>
  <si>
    <t>海底熱水鉱床に関する経済性評価の実施回数</t>
  </si>
  <si>
    <t>-</t>
    <phoneticPr fontId="5"/>
  </si>
  <si>
    <t>海洋調査航海日数</t>
    <phoneticPr fontId="5"/>
  </si>
  <si>
    <t>調査航海日数（１日あたり）にかかるコスト
執行額（予算額）　／　調査航海日数　　　　　　　　　　</t>
  </si>
  <si>
    <t>117/28</t>
  </si>
  <si>
    <t>125/27</t>
  </si>
  <si>
    <t>125/25</t>
    <phoneticPr fontId="5"/>
  </si>
  <si>
    <t>-</t>
    <phoneticPr fontId="5"/>
  </si>
  <si>
    <t>1 経済成長</t>
  </si>
  <si>
    <t>1-3 技術革新</t>
  </si>
  <si>
    <t>中長期における研究開発等の推進</t>
  </si>
  <si>
    <t>①産業技術やエネルギー・環境技術分野について、具体的なロードマップに沿って、産学官で研究開発を推進する
②中長期的な視点からの具体的な技術戦略に基づき、戦略的基盤技術研究開発（人工知能等）を実施する　等</t>
  </si>
  <si>
    <t>4年度</t>
    <rPh sb="1" eb="3">
      <t>ネンド</t>
    </rPh>
    <phoneticPr fontId="5"/>
  </si>
  <si>
    <t>-</t>
    <phoneticPr fontId="5"/>
  </si>
  <si>
    <t>有</t>
  </si>
  <si>
    <t>‐</t>
  </si>
  <si>
    <t>複数の省庁・研究機関が参画する戦略的イノベーション創造プログラム（SIP）では、深海資源調査技術の開発等を行っている。
経済産業省は、海洋鉱物資源の開発に向けて資源量評価や生産技術に関する研究・調査等を行っており、戦略的イノベーション創造プログラム（SIP）で開発された調査機器等について、実用的な成果を伴うものは活用している。また、経済産業省は、調査機器等の活用の他に戦略的イノベーション創造プログラム（SIP）との間で合同の会議の開催や保有するデータ・情報・技術の交換を行っており、各府省が連携して効率的かつ効果的に事業を実施している。</t>
  </si>
  <si>
    <t>内閣府</t>
  </si>
  <si>
    <t>0111</t>
    <phoneticPr fontId="5"/>
  </si>
  <si>
    <t>0079</t>
    <phoneticPr fontId="5"/>
  </si>
  <si>
    <t>0071</t>
    <phoneticPr fontId="5"/>
  </si>
  <si>
    <t>0026</t>
    <phoneticPr fontId="5"/>
  </si>
  <si>
    <t>0010</t>
    <phoneticPr fontId="5"/>
  </si>
  <si>
    <t>0009</t>
    <phoneticPr fontId="5"/>
  </si>
  <si>
    <t>0006</t>
    <phoneticPr fontId="5"/>
  </si>
  <si>
    <t>0005</t>
    <phoneticPr fontId="5"/>
  </si>
  <si>
    <t>A.独立行政法人石油天然ガス・金属鉱物資源機構</t>
    <rPh sb="2" eb="4">
      <t>ドクリツ</t>
    </rPh>
    <rPh sb="4" eb="6">
      <t>ギョウセイ</t>
    </rPh>
    <rPh sb="6" eb="8">
      <t>ホウジン</t>
    </rPh>
    <rPh sb="8" eb="10">
      <t>セキユ</t>
    </rPh>
    <rPh sb="10" eb="12">
      <t>テンネン</t>
    </rPh>
    <rPh sb="15" eb="17">
      <t>キンゾク</t>
    </rPh>
    <rPh sb="17" eb="19">
      <t>コウブツ</t>
    </rPh>
    <rPh sb="19" eb="21">
      <t>シゲン</t>
    </rPh>
    <rPh sb="21" eb="23">
      <t>キコウ</t>
    </rPh>
    <phoneticPr fontId="5"/>
  </si>
  <si>
    <t>再委託費</t>
    <rPh sb="0" eb="3">
      <t>サイイタク</t>
    </rPh>
    <rPh sb="3" eb="4">
      <t>ヒ</t>
    </rPh>
    <phoneticPr fontId="5"/>
  </si>
  <si>
    <t>消費税</t>
    <rPh sb="0" eb="3">
      <t>ショウヒゼイ</t>
    </rPh>
    <phoneticPr fontId="5"/>
  </si>
  <si>
    <t>事業費</t>
    <rPh sb="0" eb="3">
      <t>ジギョウヒ</t>
    </rPh>
    <phoneticPr fontId="5"/>
  </si>
  <si>
    <t>人件費</t>
    <rPh sb="0" eb="3">
      <t>ジンケンヒ</t>
    </rPh>
    <phoneticPr fontId="5"/>
  </si>
  <si>
    <t>環境調査、選鉱・製錬技術調査研究他</t>
    <rPh sb="0" eb="2">
      <t>カンキョウ</t>
    </rPh>
    <rPh sb="2" eb="4">
      <t>チョウサ</t>
    </rPh>
    <rPh sb="5" eb="7">
      <t>センコウ</t>
    </rPh>
    <rPh sb="8" eb="10">
      <t>セイレン</t>
    </rPh>
    <rPh sb="10" eb="12">
      <t>ギジュツ</t>
    </rPh>
    <rPh sb="12" eb="14">
      <t>チョウサ</t>
    </rPh>
    <rPh sb="14" eb="16">
      <t>ケンキュウ</t>
    </rPh>
    <rPh sb="16" eb="17">
      <t>ホカ</t>
    </rPh>
    <phoneticPr fontId="5"/>
  </si>
  <si>
    <t>消費税</t>
    <rPh sb="0" eb="3">
      <t>ショウヒゼイ</t>
    </rPh>
    <phoneticPr fontId="5"/>
  </si>
  <si>
    <t>調査員人件費</t>
    <rPh sb="0" eb="3">
      <t>チョウサイン</t>
    </rPh>
    <rPh sb="3" eb="6">
      <t>ジンケンヒ</t>
    </rPh>
    <phoneticPr fontId="5"/>
  </si>
  <si>
    <t>サンプルの保管他</t>
    <rPh sb="5" eb="7">
      <t>ホカン</t>
    </rPh>
    <rPh sb="7" eb="8">
      <t>ホカ</t>
    </rPh>
    <phoneticPr fontId="5"/>
  </si>
  <si>
    <t>B.株式会社環境総合テクノス</t>
    <rPh sb="2" eb="4">
      <t>カブシキ</t>
    </rPh>
    <rPh sb="4" eb="6">
      <t>カイシャ</t>
    </rPh>
    <rPh sb="6" eb="8">
      <t>カンキョウ</t>
    </rPh>
    <rPh sb="8" eb="10">
      <t>ソウゴウ</t>
    </rPh>
    <phoneticPr fontId="5"/>
  </si>
  <si>
    <t>C.ジオテクノス株式会社</t>
    <rPh sb="8" eb="10">
      <t>カブシキ</t>
    </rPh>
    <rPh sb="10" eb="12">
      <t>カイシャ</t>
    </rPh>
    <phoneticPr fontId="5"/>
  </si>
  <si>
    <t>D.ＪＸ金属株式会社</t>
    <rPh sb="4" eb="6">
      <t>キンゾク</t>
    </rPh>
    <rPh sb="6" eb="8">
      <t>カブシキ</t>
    </rPh>
    <rPh sb="8" eb="10">
      <t>カイシャ</t>
    </rPh>
    <phoneticPr fontId="5"/>
  </si>
  <si>
    <t>E.日鉄鉱業株式会社</t>
    <phoneticPr fontId="5"/>
  </si>
  <si>
    <t>G.エコシステム花岡株式会社</t>
    <rPh sb="8" eb="10">
      <t>ハナオカ</t>
    </rPh>
    <rPh sb="10" eb="12">
      <t>カブシキ</t>
    </rPh>
    <rPh sb="12" eb="14">
      <t>カイシャ</t>
    </rPh>
    <phoneticPr fontId="5"/>
  </si>
  <si>
    <t>一般管理費</t>
    <rPh sb="0" eb="2">
      <t>イッパン</t>
    </rPh>
    <rPh sb="2" eb="5">
      <t>カンリヒ</t>
    </rPh>
    <phoneticPr fontId="5"/>
  </si>
  <si>
    <t>外注費</t>
    <rPh sb="0" eb="3">
      <t>ガイチュウヒ</t>
    </rPh>
    <phoneticPr fontId="5"/>
  </si>
  <si>
    <t>借料</t>
    <rPh sb="0" eb="2">
      <t>シャクリョウ</t>
    </rPh>
    <phoneticPr fontId="5"/>
  </si>
  <si>
    <t>倉庫借料</t>
    <rPh sb="0" eb="2">
      <t>ソウコ</t>
    </rPh>
    <rPh sb="2" eb="4">
      <t>シャクリョウ</t>
    </rPh>
    <phoneticPr fontId="5"/>
  </si>
  <si>
    <t>海底熱水鉱床採鉱技術開発等調査</t>
    <rPh sb="0" eb="2">
      <t>カイテイ</t>
    </rPh>
    <rPh sb="2" eb="4">
      <t>ネッスイ</t>
    </rPh>
    <rPh sb="4" eb="6">
      <t>コウショウ</t>
    </rPh>
    <rPh sb="6" eb="8">
      <t>サイコウ</t>
    </rPh>
    <rPh sb="8" eb="10">
      <t>ギジュツ</t>
    </rPh>
    <rPh sb="10" eb="12">
      <t>カイハツ</t>
    </rPh>
    <rPh sb="12" eb="13">
      <t>トウ</t>
    </rPh>
    <rPh sb="13" eb="15">
      <t>チョウサ</t>
    </rPh>
    <phoneticPr fontId="5"/>
  </si>
  <si>
    <t>-</t>
    <phoneticPr fontId="5"/>
  </si>
  <si>
    <t>-</t>
    <phoneticPr fontId="5"/>
  </si>
  <si>
    <t>株式会社環境総合テクノス</t>
    <rPh sb="0" eb="2">
      <t>カブシキ</t>
    </rPh>
    <rPh sb="2" eb="4">
      <t>カイシャ</t>
    </rPh>
    <rPh sb="4" eb="6">
      <t>カンキョウ</t>
    </rPh>
    <rPh sb="6" eb="8">
      <t>ソウゴウ</t>
    </rPh>
    <phoneticPr fontId="5"/>
  </si>
  <si>
    <t>環境影響調査、環境影響予測モデル開発</t>
    <rPh sb="0" eb="2">
      <t>カンキョウ</t>
    </rPh>
    <rPh sb="2" eb="4">
      <t>エイキョウ</t>
    </rPh>
    <rPh sb="4" eb="6">
      <t>チョウサ</t>
    </rPh>
    <rPh sb="7" eb="9">
      <t>カンキョウ</t>
    </rPh>
    <rPh sb="9" eb="11">
      <t>エイキョウ</t>
    </rPh>
    <rPh sb="11" eb="13">
      <t>ヨソク</t>
    </rPh>
    <rPh sb="16" eb="18">
      <t>カイハツ</t>
    </rPh>
    <phoneticPr fontId="5"/>
  </si>
  <si>
    <t>ＪＸ金属株式会社</t>
    <phoneticPr fontId="5"/>
  </si>
  <si>
    <t>-</t>
    <phoneticPr fontId="5"/>
  </si>
  <si>
    <t>住友金属鉱山株式会社</t>
    <phoneticPr fontId="5"/>
  </si>
  <si>
    <t>鉱石処理、磁選試験</t>
    <phoneticPr fontId="5"/>
  </si>
  <si>
    <t>鉱石処理、浮選試験</t>
    <phoneticPr fontId="5"/>
  </si>
  <si>
    <t>三菱マテリアル株式会社</t>
    <rPh sb="0" eb="2">
      <t>ミツビシ</t>
    </rPh>
    <rPh sb="7" eb="11">
      <t>カブシキガイシャ</t>
    </rPh>
    <phoneticPr fontId="3"/>
  </si>
  <si>
    <t>各種試験検討</t>
    <rPh sb="0" eb="2">
      <t>カクシュ</t>
    </rPh>
    <rPh sb="2" eb="4">
      <t>シケン</t>
    </rPh>
    <rPh sb="4" eb="6">
      <t>ケントウ</t>
    </rPh>
    <phoneticPr fontId="5"/>
  </si>
  <si>
    <t>日鉄鉱業株式会社</t>
    <rPh sb="0" eb="2">
      <t>ニッテツ</t>
    </rPh>
    <rPh sb="2" eb="4">
      <t>コウギョウ</t>
    </rPh>
    <rPh sb="4" eb="6">
      <t>カブシキ</t>
    </rPh>
    <rPh sb="6" eb="8">
      <t>カイシャ</t>
    </rPh>
    <phoneticPr fontId="3"/>
  </si>
  <si>
    <t>単体分離を促進する要素技術</t>
  </si>
  <si>
    <t>鉱物の存在形態の解析技術の開発</t>
  </si>
  <si>
    <t>-</t>
    <phoneticPr fontId="5"/>
  </si>
  <si>
    <t>エコシステム花岡株式会社</t>
    <rPh sb="8" eb="10">
      <t>カブシキ</t>
    </rPh>
    <rPh sb="10" eb="12">
      <t>カイシャ</t>
    </rPh>
    <phoneticPr fontId="5"/>
  </si>
  <si>
    <t>取得サンプルの保管等</t>
  </si>
  <si>
    <t>-</t>
    <phoneticPr fontId="5"/>
  </si>
  <si>
    <t>傭船費、モデル開発、分析費</t>
  </si>
  <si>
    <t>調査補助人件費、旅費等</t>
  </si>
  <si>
    <t>直接経費</t>
    <rPh sb="0" eb="2">
      <t>チョクセツ</t>
    </rPh>
    <rPh sb="2" eb="4">
      <t>ケイヒ</t>
    </rPh>
    <phoneticPr fontId="5"/>
  </si>
  <si>
    <t>調査人件費</t>
  </si>
  <si>
    <t>調査費・試験費</t>
  </si>
  <si>
    <t>ジオテクノス株式会社</t>
    <phoneticPr fontId="5"/>
  </si>
  <si>
    <t>選鉱・製錬技術調査研究</t>
    <phoneticPr fontId="5"/>
  </si>
  <si>
    <t>海底熱水鉱床選鉱技術試験</t>
    <phoneticPr fontId="5"/>
  </si>
  <si>
    <t>試験研究費</t>
    <phoneticPr fontId="5"/>
  </si>
  <si>
    <t>試験研究費</t>
    <phoneticPr fontId="5"/>
  </si>
  <si>
    <t>新たな選別技術等開発のための試験費</t>
    <rPh sb="7" eb="8">
      <t>トウ</t>
    </rPh>
    <rPh sb="14" eb="16">
      <t>シケン</t>
    </rPh>
    <rPh sb="16" eb="17">
      <t>ヒ</t>
    </rPh>
    <phoneticPr fontId="5"/>
  </si>
  <si>
    <t>再委託費</t>
    <phoneticPr fontId="5"/>
  </si>
  <si>
    <t>秋田大・芝浦工大</t>
    <rPh sb="0" eb="3">
      <t>アキタダイ</t>
    </rPh>
    <rPh sb="4" eb="6">
      <t>シバウラ</t>
    </rPh>
    <rPh sb="6" eb="8">
      <t>コウダイ</t>
    </rPh>
    <phoneticPr fontId="5"/>
  </si>
  <si>
    <t>消費税</t>
    <phoneticPr fontId="5"/>
  </si>
  <si>
    <t>一般管理費</t>
    <phoneticPr fontId="5"/>
  </si>
  <si>
    <t>人件費</t>
    <phoneticPr fontId="5"/>
  </si>
  <si>
    <t>研究員人件費</t>
    <rPh sb="0" eb="3">
      <t>ケンキュウイン</t>
    </rPh>
    <rPh sb="3" eb="6">
      <t>ジンケンヒ</t>
    </rPh>
    <phoneticPr fontId="5"/>
  </si>
  <si>
    <t>再委託費</t>
    <phoneticPr fontId="5"/>
  </si>
  <si>
    <t>早稲田大学、古河機械金属</t>
    <rPh sb="0" eb="3">
      <t>ワセダ</t>
    </rPh>
    <rPh sb="3" eb="5">
      <t>ダイガク</t>
    </rPh>
    <rPh sb="6" eb="10">
      <t>フルカワキカイ</t>
    </rPh>
    <rPh sb="10" eb="12">
      <t>キンゾク</t>
    </rPh>
    <phoneticPr fontId="5"/>
  </si>
  <si>
    <t>試験研究費</t>
    <phoneticPr fontId="5"/>
  </si>
  <si>
    <t>鉱物の存在形態の解析技術開発のための試験費</t>
    <rPh sb="18" eb="20">
      <t>シケン</t>
    </rPh>
    <rPh sb="20" eb="21">
      <t>ヒ</t>
    </rPh>
    <phoneticPr fontId="5"/>
  </si>
  <si>
    <t>人件費</t>
    <phoneticPr fontId="5"/>
  </si>
  <si>
    <t>研究員人件費</t>
    <phoneticPr fontId="5"/>
  </si>
  <si>
    <t>単体分離を促進する要素技術介達のための試験費</t>
    <rPh sb="13" eb="15">
      <t>カイタツ</t>
    </rPh>
    <rPh sb="19" eb="21">
      <t>シケン</t>
    </rPh>
    <rPh sb="21" eb="22">
      <t>ヒ</t>
    </rPh>
    <phoneticPr fontId="5"/>
  </si>
  <si>
    <t>一般管理費</t>
    <phoneticPr fontId="5"/>
  </si>
  <si>
    <t>一般管理費</t>
    <phoneticPr fontId="5"/>
  </si>
  <si>
    <t>銅鉱石中の不純物低減のための技術開発</t>
    <rPh sb="0" eb="1">
      <t>ドウ</t>
    </rPh>
    <rPh sb="1" eb="4">
      <t>コウセキチュウ</t>
    </rPh>
    <rPh sb="5" eb="8">
      <t>フジュンブツ</t>
    </rPh>
    <rPh sb="8" eb="10">
      <t>テイゲン</t>
    </rPh>
    <rPh sb="14" eb="16">
      <t>ギジュツ</t>
    </rPh>
    <rPh sb="16" eb="18">
      <t>カイハツ</t>
    </rPh>
    <phoneticPr fontId="3"/>
  </si>
  <si>
    <t>-</t>
    <phoneticPr fontId="5"/>
  </si>
  <si>
    <t>-</t>
    <phoneticPr fontId="5"/>
  </si>
  <si>
    <t>事業費</t>
    <rPh sb="0" eb="2">
      <t>ジギョウ</t>
    </rPh>
    <rPh sb="2" eb="3">
      <t>ヒ</t>
    </rPh>
    <phoneticPr fontId="5"/>
  </si>
  <si>
    <t>海底熱水鉱床生産技術及び銅鉱石不純物低減技術開発等調査事業</t>
    <phoneticPr fontId="5"/>
  </si>
  <si>
    <t>百万円</t>
    <rPh sb="0" eb="1">
      <t>ヒャク</t>
    </rPh>
    <rPh sb="1" eb="3">
      <t>マンエン</t>
    </rPh>
    <phoneticPr fontId="5"/>
  </si>
  <si>
    <t>執行額　　/
調査航日数</t>
    <rPh sb="0" eb="2">
      <t>シッコウ</t>
    </rPh>
    <rPh sb="2" eb="3">
      <t>ガク</t>
    </rPh>
    <rPh sb="7" eb="9">
      <t>チョウサ</t>
    </rPh>
    <rPh sb="9" eb="10">
      <t>コウ</t>
    </rPh>
    <rPh sb="10" eb="12">
      <t>ニッスウ</t>
    </rPh>
    <phoneticPr fontId="5"/>
  </si>
  <si>
    <t>F. 国立研究開発法人産業技術総合研究所</t>
    <rPh sb="13" eb="15">
      <t>ギジュツ</t>
    </rPh>
    <phoneticPr fontId="5"/>
  </si>
  <si>
    <t>国立研究開発法人産業技術総合研究所</t>
    <rPh sb="10" eb="12">
      <t>ギジュツ</t>
    </rPh>
    <phoneticPr fontId="5"/>
  </si>
  <si>
    <t>独立行政法人石油天然ガス・金属鉱物資源機構</t>
    <rPh sb="0" eb="1">
      <t>ドク</t>
    </rPh>
    <rPh sb="1" eb="2">
      <t>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5"/>
  </si>
  <si>
    <t>戦略的イノベーション創造プログラム（革新的深海資源調査技術）</t>
    <rPh sb="18" eb="21">
      <t>カクシンテキ</t>
    </rPh>
    <rPh sb="21" eb="23">
      <t>シンカイ</t>
    </rPh>
    <rPh sb="23" eb="25">
      <t>シゲン</t>
    </rPh>
    <rPh sb="25" eb="27">
      <t>チョウサ</t>
    </rPh>
    <rPh sb="27" eb="29">
      <t>ギジュツ</t>
    </rPh>
    <phoneticPr fontId="5"/>
  </si>
  <si>
    <t>採択にあたっては、企画競争を実施し、外部有識者からなる公募選定委員会の審査を経て、独立行政法人 石油天然ガス･金属鉱物資源機構との間で契約を締結した。
また、一者応募への対応は、適切な公募期間の設定、複数社への声かけ等の多数の応募者を参加させる取組を行った。</t>
    <rPh sb="0" eb="2">
      <t>サイタク</t>
    </rPh>
    <rPh sb="18" eb="20">
      <t>ガイブ</t>
    </rPh>
    <rPh sb="20" eb="23">
      <t>ユウシキシャ</t>
    </rPh>
    <rPh sb="27" eb="29">
      <t>コウボ</t>
    </rPh>
    <rPh sb="29" eb="31">
      <t>センテイ</t>
    </rPh>
    <rPh sb="31" eb="34">
      <t>イインカイ</t>
    </rPh>
    <rPh sb="125" eb="126">
      <t>オコナ</t>
    </rPh>
    <phoneticPr fontId="5"/>
  </si>
  <si>
    <t>外注等の選定は、入札、公募、見積聴取等の手法を規程に基づき実施したため、合理的なものとなっている。</t>
    <phoneticPr fontId="5"/>
  </si>
  <si>
    <t>必要な物品は他事業で使用していた物品を国から借り入れる手続きを行うことで重複した支出を行わないようにし、費用の削減に努めた。また、契約時には事業実施者の内部審査や、事業終了後には経済産業省による確定検査にて支出をチェックして、使途が事業目的に即し真に必要なものに限定されているか確認を行った。</t>
    <phoneticPr fontId="5"/>
  </si>
  <si>
    <t>事業実施者は、海底熱水鉱床生産技術開発等調査事業を進める上で専門分野の議論・評価の場として、民間企業、大学、研究機関等の学識経験者から構成される第三者委員会（専門分野のワーキンググループ）を設置し、進捗状況、実施方法、目標達成度及び今後の計画に対する審議を行った。令和元年度は、関連した事業での実施を含めると、本委員会を2回、分野別ワーキンググループを6回開催し、不要な調査を避けるための調査海域の絞り込みや、コストを最小限にするための試験計画の在り方についても専門家の検証を受け、コスト削減や効率化に向けた取組を行った。</t>
    <rPh sb="0" eb="2">
      <t>ジギョウ</t>
    </rPh>
    <rPh sb="2" eb="4">
      <t>ジッシ</t>
    </rPh>
    <rPh sb="4" eb="5">
      <t>シャ</t>
    </rPh>
    <rPh sb="7" eb="9">
      <t>カイテイ</t>
    </rPh>
    <rPh sb="9" eb="11">
      <t>ネッスイ</t>
    </rPh>
    <rPh sb="11" eb="13">
      <t>コウショウ</t>
    </rPh>
    <rPh sb="13" eb="15">
      <t>セイサン</t>
    </rPh>
    <rPh sb="15" eb="17">
      <t>ギジュツ</t>
    </rPh>
    <rPh sb="17" eb="19">
      <t>カイハツ</t>
    </rPh>
    <rPh sb="19" eb="20">
      <t>トウ</t>
    </rPh>
    <rPh sb="20" eb="22">
      <t>チョウサ</t>
    </rPh>
    <rPh sb="132" eb="134">
      <t>レイワ</t>
    </rPh>
    <phoneticPr fontId="5"/>
  </si>
  <si>
    <t>国は、海底熱水鉱床の資源量調査、要素技術の開発及び環境影響調査等を行い、平成３０年代後半以降に民間企業が参画する商業化を目指したプロジェクトが開始されるよう必要な取組を進める方針を決めており、これに向けて本事業は必要かつ適切な事業である。
また、銅原料からの不純物低減技術開発については、当省の総合資源エネルギー調査会資源・燃料分科会報告書において提言された、鉱物資源の安定供給の担う非鉄製錬事業者の事業環境の整備として優先度が高い事業である。</t>
    <phoneticPr fontId="5"/>
  </si>
  <si>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り委託事業として事業を行った。
また、銅原料からの不純物低減技術開発については、 当該技術は我が国の金属鉱物資源の安定供給確保の観点からも喫緊の課題であり、技術的な難易度も高く、業界横断的な問題であることから、国が率先して基礎技術の確立を先導して行う必要があり委託事業として実施している。　</t>
    <phoneticPr fontId="5"/>
  </si>
  <si>
    <t>海洋基本計画及び海洋エネルギー・鉱物資源開発計画に基づき、本事業で設定した成果目標に見合った成果実績が得られた。</t>
    <rPh sb="6" eb="7">
      <t>オヨ</t>
    </rPh>
    <rPh sb="8" eb="10">
      <t>カイヨウ</t>
    </rPh>
    <rPh sb="16" eb="18">
      <t>コウブツ</t>
    </rPh>
    <rPh sb="18" eb="20">
      <t>シゲン</t>
    </rPh>
    <rPh sb="20" eb="22">
      <t>カイハツ</t>
    </rPh>
    <rPh sb="22" eb="24">
      <t>ケイカク</t>
    </rPh>
    <phoneticPr fontId="5"/>
  </si>
  <si>
    <t>海洋基本計画及び海洋エネルギー・鉱物資源開発計画に基づき、活動指標を設定しており、当該指標に見合った活動実績が得られた。</t>
    <rPh sb="34" eb="36">
      <t>セッテイ</t>
    </rPh>
    <rPh sb="41" eb="43">
      <t>トウガイ</t>
    </rPh>
    <rPh sb="43" eb="45">
      <t>シヒョウ</t>
    </rPh>
    <phoneticPr fontId="5"/>
  </si>
  <si>
    <t>・「海洋基本計画」（平成30年5月15日、閣議決定）
・「海洋エネルギー・鉱物資源開発計画」（平成31年2月15日、経済産業省策定）
・「エネルギー基本計画」（平成30年7月3日、閣議決定）
・経済財政運営と改革の基本方針2018（平成30年6月15日、閣議決定）
・「報告書」（総合エネルギー調査会資源・燃料分科会、平成29年6月30日）</t>
    <phoneticPr fontId="5"/>
  </si>
  <si>
    <t>我が国固有の資源となる海洋鉱物資源の開発の実現は、ものづくり産業に不可欠な鉱物資源の安定供給確保のため重要であり、社会のニーズ等を的確に反映している。
また、銅原料からの不純物低減技術開発については、非鉄金属資源の大半を海外からの輸入に頼る我が国にとって資源の安定供給の確保は極めて重要であり、銅精鉱中のヒ素濃度が高くなると、製錬廃滓中にヒ素が滞留し、保管場所の確保が困難となり、銅製錬の安定的な操業に影響が出ることが懸念され、社会ニーズを的確に反映している。</t>
    <phoneticPr fontId="5"/>
  </si>
  <si>
    <t>事業実施者は、外注先等の選定の際、事業者の規程に基づき競争性を確保した契約手続きを行った。また、調査実施にあたり、入念な航海計画と調査計画を立てており、船舶を使用する調査としてのコスト等の水準は妥当と言える。
また、銅原料からの不純物低減技術開発についても、 競争性を確保した契約手続きを行っており、コスト等の水準は妥当と言える。　</t>
    <rPh sb="76" eb="78">
      <t>センパク</t>
    </rPh>
    <rPh sb="79" eb="81">
      <t>シヨウ</t>
    </rPh>
    <rPh sb="83" eb="85">
      <t>チョウサ</t>
    </rPh>
    <phoneticPr fontId="5"/>
  </si>
  <si>
    <t>我が国周辺海域に存在する海底熱水鉱床は、ものづくり産業に必要不可欠な銅、鉛、亜鉛、金、銀等を含んでいる。本事業は、「海洋基本計画」等に基づき、海底熱水鉱床について、平成30年代後半以降に民間企業が参画する商業化を目指したプロジェクトが開始されるよう、生産技術等の開発を進め、鉱物資源の安定供給確保を目指す。また、近年、銅精鉱中の有害物質であるヒ素濃度が増加していることが、銅製錬事業の問題となっているため、銅鉱石中のヒ素を山元で分離するプロセスを開発する。</t>
    <phoneticPr fontId="5"/>
  </si>
  <si>
    <t>海洋鉱物資源の開発は、①技術が確立していないこと、②世界でも事業化されていないこと、③生産開始まで多額の研究・開発資金が必要であるが採算が取れる段階ではないことなどにより、民間企業に委ねた場合は、取組が進まない分野であるため、国が主導して進める必要がある。
また、銅原料からの不純物低減技術開発については、資源の乏しい我が国において鉱物資源の安定供給の確保は重要な課題であり、近年、銅精鉱中のヒ素品位の増加による銅製錬事業への影響が問題となってきている。しかし、従来の選鉱工程では、物性が酷似しているためヒ素化合物と銅鉱石の分離が困難であり、世界的にも分離手法が確立していないなど技術的な難易度も高く、業界横断的な問題であることから、国が率先して基礎技術の確立を先導して行うことが必要である。</t>
    <phoneticPr fontId="5"/>
  </si>
  <si>
    <t>得られた成果は翌年度の事業計画の立案や海洋基本計画等の今後の政府の政策立案に活用し、さらに、他省庁の事業に情報提供を行った。
また、本成果を学会やシンポジウム等の場で公表することにより、海洋鉱物資源開発に対する国民の理解向上や、当該分野関連の専門性を有する者からも調査内容に対して知見・助言を得られるよう取組を行った。</t>
    <phoneticPr fontId="5"/>
  </si>
  <si>
    <t>海底熱水鉱床の開発に向けて、選鉱・製錬技術について調査・試験等を行うとともに、海底での掘削に係る環境影響調査等を実施する。
また、我が国は海外から銅精鉱を輸入し、国内で製錬して銅地金を生産しているが、近年銅精鉱の有害物質であるヒ素等の不純物が増加していることが銅製錬事業の問題となっている。そのため、銅鉱石中のヒ素等の不純物を現地の環境基準を遵守しつつ海外鉱山で分離・処分することが可能となるような鉱石処理プロセスに関する要素技術を開発し、それらを統合して新たなプロセスを開発する。</t>
    <phoneticPr fontId="5"/>
  </si>
  <si>
    <t>本事業は令和元年度で終了している。</t>
    <rPh sb="0" eb="1">
      <t>ホン</t>
    </rPh>
    <rPh sb="1" eb="3">
      <t>ジギョウ</t>
    </rPh>
    <rPh sb="4" eb="6">
      <t>レイワ</t>
    </rPh>
    <rPh sb="6" eb="8">
      <t>ガンネン</t>
    </rPh>
    <rPh sb="8" eb="9">
      <t>ド</t>
    </rPh>
    <rPh sb="10" eb="12">
      <t>シュウリョウ</t>
    </rPh>
    <phoneticPr fontId="5"/>
  </si>
  <si>
    <t>令和元年度より「銅原料からの不純物低減技術開発」を統合。令和２年度より、事業の一部（海底熱水鉱床に係る環境影響調査）を「海洋鉱物資源開発に向けた資源量評価・生産技術等調査事業委託費」（事業番号：0259）に統合し、残りの事業を「独立行政法人石油天然ガス・金属鉱物資源機構運営費交付金」（事業番号：0367）に統合。</t>
    <phoneticPr fontId="5"/>
  </si>
  <si>
    <t>契約は、初年度に一般競争入札（総合評価落札方式）を実施し、後に競争性を確保した企画競争方式を経て事業者選定を行うもの。直近では令和元年度に、競争性を確保した企画競争方式を経て事業者選定し委託契約を締結した。事業の実施に当たっては関係する府省庁と連携することで、効果的かつ効率的な事業の執行を行った。また、本事業を進めるにあたり、民間企業、大学及び研究機関等の学識経験者の有識者から構成される委員会を設置し、事業の進捗状況、目標達成度、今後の計画に関する会議を行った。さらに、事業成果は国内外の学会やシンポジウム、国際機関等で公表を行い、広く専門家等から意見を聴取し、事業内容に反映させた。これら取組とともに、開発や環境等の国際的なルールづくりにも貢献するように我が国の海洋鉱物資源の開発に向けて成果の有効活用を図る取組を進めた。加えて、平成29年度行政事業レビュー公開プロセスの指摘を踏まえて、船舶の運航業務については公認会計士によるコストの妥当性のチェックを実施した。以上のことから、事業目標達成に向けて適正に執行されていたと言える。</t>
    <rPh sb="59" eb="61">
      <t>チョッキン</t>
    </rPh>
    <rPh sb="63" eb="65">
      <t>レイワ</t>
    </rPh>
    <rPh sb="65" eb="68">
      <t>ガンネンド</t>
    </rPh>
    <rPh sb="364" eb="365">
      <t>クワ</t>
    </rPh>
    <rPh sb="435" eb="437">
      <t>イジョウ</t>
    </rPh>
    <phoneticPr fontId="6"/>
  </si>
  <si>
    <t>課長　小林　和昭</t>
    <rPh sb="3" eb="5">
      <t>コバヤシ</t>
    </rPh>
    <rPh sb="6" eb="8">
      <t>カズアキ</t>
    </rPh>
    <phoneticPr fontId="5"/>
  </si>
  <si>
    <t>「海洋基本計画（平成30年5月、閣議決定）」では、「国際情勢を睨みつつ、平成30年代後半以降に民間企業が参画する商業化を目指したプロジェクトが開始されるよう、資源量の把握、生産技術の開発、環境影響評価手法の開発、経済性の評価及び法制度のあり方の検討を行う。」と目標に掲げている。本事業により、海底熱水鉱床等の海洋鉱物資源の開発に関する調査・研究を推進し、もって平成30年代後半以降に民間企業が参画する商業化を目指したプロジェクトが開始されるイノベーションの創出環境を整え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</si>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</sst>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40821</xdr:colOff>
      <xdr:row>742</xdr:row>
      <xdr:rowOff>204108</xdr:rowOff>
    </xdr:from>
    <xdr:to>
      <xdr:col>20</xdr:col>
      <xdr:colOff>59525</xdr:colOff>
      <xdr:row>744</xdr:row>
      <xdr:rowOff>226519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18261" y="69668028"/>
          <a:ext cx="1481744" cy="738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621</a:t>
          </a:r>
          <a:r>
            <a:rPr kumimoji="1" lang="ja-JP" altLang="en-US" sz="1100"/>
            <a:t>百万円</a:t>
          </a:r>
          <a:endParaRPr kumimoji="1" lang="en-US" altLang="ja-JP" sz="1100"/>
        </a:p>
      </xdr:txBody>
    </xdr:sp>
    <xdr:clientData/>
  </xdr:twoCellAnchor>
  <xdr:twoCellAnchor>
    <xdr:from>
      <xdr:col>13</xdr:col>
      <xdr:colOff>0</xdr:colOff>
      <xdr:row>747</xdr:row>
      <xdr:rowOff>0</xdr:rowOff>
    </xdr:from>
    <xdr:to>
      <xdr:col>38</xdr:col>
      <xdr:colOff>152559</xdr:colOff>
      <xdr:row>748</xdr:row>
      <xdr:rowOff>241300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60320" y="71247000"/>
          <a:ext cx="4724559" cy="599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Ａ．独立行政法人石油天然ガス･金属鉱物資源機構</a:t>
          </a:r>
          <a:endParaRPr kumimoji="1" lang="en-US" altLang="ja-JP" sz="1100"/>
        </a:p>
        <a:p>
          <a:pPr algn="ctr"/>
          <a:r>
            <a:rPr kumimoji="1" lang="en-US" altLang="ja-JP" sz="1100"/>
            <a:t>621</a:t>
          </a:r>
          <a:r>
            <a:rPr kumimoji="1" lang="ja-JP" altLang="en-US" sz="1100"/>
            <a:t>百万円</a:t>
          </a:r>
        </a:p>
      </xdr:txBody>
    </xdr:sp>
    <xdr:clientData/>
  </xdr:twoCellAnchor>
  <xdr:twoCellAnchor>
    <xdr:from>
      <xdr:col>19</xdr:col>
      <xdr:colOff>0</xdr:colOff>
      <xdr:row>750</xdr:row>
      <xdr:rowOff>182217</xdr:rowOff>
    </xdr:from>
    <xdr:to>
      <xdr:col>30</xdr:col>
      <xdr:colOff>112219</xdr:colOff>
      <xdr:row>751</xdr:row>
      <xdr:rowOff>343191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74720" y="75681177"/>
          <a:ext cx="2123899" cy="5191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Ｂ．株式会社環境総合テクノス</a:t>
          </a:r>
          <a:endParaRPr kumimoji="1" lang="en-US" altLang="ja-JP" sz="1100"/>
        </a:p>
        <a:p>
          <a:pPr algn="ctr"/>
          <a:r>
            <a:rPr kumimoji="1" lang="en-US" altLang="ja-JP" sz="1100"/>
            <a:t>327</a:t>
          </a:r>
          <a:r>
            <a:rPr kumimoji="1" lang="ja-JP" altLang="en-US" sz="1100"/>
            <a:t>百万円</a:t>
          </a:r>
        </a:p>
      </xdr:txBody>
    </xdr:sp>
    <xdr:clientData/>
  </xdr:twoCellAnchor>
  <xdr:twoCellAnchor>
    <xdr:from>
      <xdr:col>19</xdr:col>
      <xdr:colOff>8284</xdr:colOff>
      <xdr:row>753</xdr:row>
      <xdr:rowOff>173935</xdr:rowOff>
    </xdr:from>
    <xdr:to>
      <xdr:col>30</xdr:col>
      <xdr:colOff>147397</xdr:colOff>
      <xdr:row>755</xdr:row>
      <xdr:rowOff>51486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483004" y="76747315"/>
          <a:ext cx="2150793" cy="586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民間会社</a:t>
          </a:r>
          <a:r>
            <a:rPr kumimoji="1" lang="en-US" altLang="ja-JP" sz="1100"/>
            <a:t>(2</a:t>
          </a:r>
          <a:r>
            <a:rPr kumimoji="1" lang="ja-JP" altLang="en-US" sz="1100"/>
            <a:t>社</a:t>
          </a:r>
          <a:r>
            <a:rPr kumimoji="1" lang="en-US" altLang="ja-JP" sz="1100"/>
            <a:t>)</a:t>
          </a:r>
        </a:p>
        <a:p>
          <a:pPr algn="ctr"/>
          <a:r>
            <a:rPr kumimoji="1" lang="en-US" altLang="ja-JP" sz="1100"/>
            <a:t>127</a:t>
          </a:r>
          <a:r>
            <a:rPr kumimoji="1" lang="ja-JP" altLang="en-US" sz="1100"/>
            <a:t>百万円</a:t>
          </a:r>
        </a:p>
      </xdr:txBody>
    </xdr:sp>
    <xdr:clientData/>
  </xdr:twoCellAnchor>
  <xdr:twoCellAnchor>
    <xdr:from>
      <xdr:col>15</xdr:col>
      <xdr:colOff>25743</xdr:colOff>
      <xdr:row>748</xdr:row>
      <xdr:rowOff>254000</xdr:rowOff>
    </xdr:from>
    <xdr:to>
      <xdr:col>15</xdr:col>
      <xdr:colOff>88903</xdr:colOff>
      <xdr:row>765</xdr:row>
      <xdr:rowOff>25743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2951823" y="71859140"/>
          <a:ext cx="63160" cy="6744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3349</xdr:colOff>
      <xdr:row>758</xdr:row>
      <xdr:rowOff>266834</xdr:rowOff>
    </xdr:from>
    <xdr:ext cx="515486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478069" y="78928094"/>
          <a:ext cx="5154861"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18</xdr:col>
      <xdr:colOff>141092</xdr:colOff>
      <xdr:row>763</xdr:row>
      <xdr:rowOff>327283</xdr:rowOff>
    </xdr:from>
    <xdr:ext cx="5154861"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32932" y="81350743"/>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外注等</a:t>
          </a:r>
          <a:r>
            <a:rPr kumimoji="1" lang="en-US" altLang="ja-JP" sz="1100"/>
            <a:t>【</a:t>
          </a:r>
          <a:r>
            <a:rPr kumimoji="1" lang="ja-JP" altLang="en-US" sz="1100"/>
            <a:t>随意契約</a:t>
          </a:r>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16</xdr:col>
      <xdr:colOff>50174</xdr:colOff>
      <xdr:row>744</xdr:row>
      <xdr:rowOff>226519</xdr:rowOff>
    </xdr:from>
    <xdr:to>
      <xdr:col>16</xdr:col>
      <xdr:colOff>54429</xdr:colOff>
      <xdr:row>747</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a:stCxn id="10" idx="2"/>
        </xdr:cNvCxnSpPr>
      </xdr:nvCxnSpPr>
      <xdr:spPr>
        <a:xfrm>
          <a:off x="3159134" y="70406719"/>
          <a:ext cx="4255" cy="8402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57978</xdr:colOff>
      <xdr:row>751</xdr:row>
      <xdr:rowOff>82826</xdr:rowOff>
    </xdr:from>
    <xdr:to>
      <xdr:col>19</xdr:col>
      <xdr:colOff>0</xdr:colOff>
      <xdr:row>751</xdr:row>
      <xdr:rowOff>84628</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3" idx="1"/>
        </xdr:cNvCxnSpPr>
      </xdr:nvCxnSpPr>
      <xdr:spPr>
        <a:xfrm flipH="1" flipV="1">
          <a:off x="2801178" y="75939926"/>
          <a:ext cx="673542" cy="1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77230</xdr:colOff>
      <xdr:row>754</xdr:row>
      <xdr:rowOff>112711</xdr:rowOff>
    </xdr:from>
    <xdr:to>
      <xdr:col>19</xdr:col>
      <xdr:colOff>8284</xdr:colOff>
      <xdr:row>754</xdr:row>
      <xdr:rowOff>115845</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4" idx="1"/>
        </xdr:cNvCxnSpPr>
      </xdr:nvCxnSpPr>
      <xdr:spPr>
        <a:xfrm flipH="1">
          <a:off x="2820430" y="77036611"/>
          <a:ext cx="662574" cy="31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53387</xdr:colOff>
      <xdr:row>757</xdr:row>
      <xdr:rowOff>104989</xdr:rowOff>
    </xdr:from>
    <xdr:to>
      <xdr:col>18</xdr:col>
      <xdr:colOff>193073</xdr:colOff>
      <xdr:row>757</xdr:row>
      <xdr:rowOff>106791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2979467" y="74918149"/>
          <a:ext cx="680706" cy="1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752</xdr:row>
      <xdr:rowOff>223630</xdr:rowOff>
    </xdr:from>
    <xdr:ext cx="3606052"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74720" y="76438870"/>
          <a:ext cx="360605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p>
      </xdr:txBody>
    </xdr:sp>
    <xdr:clientData/>
  </xdr:oneCellAnchor>
  <xdr:twoCellAnchor>
    <xdr:from>
      <xdr:col>32</xdr:col>
      <xdr:colOff>24110</xdr:colOff>
      <xdr:row>764</xdr:row>
      <xdr:rowOff>212884</xdr:rowOff>
    </xdr:from>
    <xdr:to>
      <xdr:col>45</xdr:col>
      <xdr:colOff>113010</xdr:colOff>
      <xdr:row>766</xdr:row>
      <xdr:rowOff>198120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876270" y="81617344"/>
          <a:ext cx="2466340" cy="61007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取得サンプルの保管等</a:t>
          </a:r>
          <a:endParaRPr kumimoji="1" lang="en-US" altLang="ja-JP" sz="1100" baseline="0"/>
        </a:p>
      </xdr:txBody>
    </xdr:sp>
    <xdr:clientData/>
  </xdr:twoCellAnchor>
  <xdr:twoCellAnchor>
    <xdr:from>
      <xdr:col>31</xdr:col>
      <xdr:colOff>152400</xdr:colOff>
      <xdr:row>753</xdr:row>
      <xdr:rowOff>241300</xdr:rowOff>
    </xdr:from>
    <xdr:to>
      <xdr:col>45</xdr:col>
      <xdr:colOff>63500</xdr:colOff>
      <xdr:row>755</xdr:row>
      <xdr:rowOff>110990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004560" y="73629520"/>
          <a:ext cx="2471420" cy="57835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選鉱・製錬技術試験費等</a:t>
          </a:r>
          <a:endParaRPr kumimoji="1" lang="en-US" altLang="ja-JP" sz="1100" baseline="0"/>
        </a:p>
      </xdr:txBody>
    </xdr:sp>
    <xdr:clientData/>
  </xdr:twoCellAnchor>
  <xdr:twoCellAnchor>
    <xdr:from>
      <xdr:col>31</xdr:col>
      <xdr:colOff>165100</xdr:colOff>
      <xdr:row>759</xdr:row>
      <xdr:rowOff>35869</xdr:rowOff>
    </xdr:from>
    <xdr:to>
      <xdr:col>45</xdr:col>
      <xdr:colOff>76200</xdr:colOff>
      <xdr:row>759</xdr:row>
      <xdr:rowOff>608693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017260" y="75870109"/>
          <a:ext cx="2471420" cy="572824"/>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kumimoji="1" lang="ja-JP" altLang="ja-JP" sz="1100">
              <a:solidFill>
                <a:schemeClr val="dk1"/>
              </a:solidFill>
              <a:effectLst/>
              <a:latin typeface="+mn-lt"/>
              <a:ea typeface="+mn-ea"/>
              <a:cs typeface="+mn-cs"/>
            </a:rPr>
            <a:t>単体分離を促進する要素技術</a:t>
          </a:r>
          <a:endParaRPr lang="ja-JP" altLang="ja-JP">
            <a:effectLst/>
          </a:endParaRPr>
        </a:p>
      </xdr:txBody>
    </xdr:sp>
    <xdr:clientData/>
  </xdr:twoCellAnchor>
  <xdr:twoCellAnchor>
    <xdr:from>
      <xdr:col>18</xdr:col>
      <xdr:colOff>203369</xdr:colOff>
      <xdr:row>758</xdr:row>
      <xdr:rowOff>522957</xdr:rowOff>
    </xdr:from>
    <xdr:to>
      <xdr:col>30</xdr:col>
      <xdr:colOff>180203</xdr:colOff>
      <xdr:row>759</xdr:row>
      <xdr:rowOff>645397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55229" y="75694257"/>
          <a:ext cx="2194254" cy="785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Ｅ．日鉄鉱業株式会社　　</a:t>
          </a:r>
          <a:endParaRPr kumimoji="1" lang="en-US" altLang="ja-JP" sz="1100"/>
        </a:p>
        <a:p>
          <a:pPr algn="ctr"/>
          <a:r>
            <a:rPr kumimoji="1" lang="en-US" altLang="ja-JP" sz="1100"/>
            <a:t>41</a:t>
          </a:r>
          <a:r>
            <a:rPr kumimoji="1" lang="ja-JP" altLang="en-US" sz="1100"/>
            <a:t>百万円</a:t>
          </a:r>
        </a:p>
      </xdr:txBody>
    </xdr:sp>
    <xdr:clientData/>
  </xdr:twoCellAnchor>
  <xdr:twoCellAnchor>
    <xdr:from>
      <xdr:col>31</xdr:col>
      <xdr:colOff>201900</xdr:colOff>
      <xdr:row>756</xdr:row>
      <xdr:rowOff>103341</xdr:rowOff>
    </xdr:from>
    <xdr:to>
      <xdr:col>45</xdr:col>
      <xdr:colOff>113000</xdr:colOff>
      <xdr:row>758</xdr:row>
      <xdr:rowOff>12872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038820" y="74558361"/>
          <a:ext cx="2486660" cy="625811"/>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新たな選別技術の開発、各工程を補完する要素技術</a:t>
          </a:r>
        </a:p>
      </xdr:txBody>
    </xdr:sp>
    <xdr:clientData/>
  </xdr:twoCellAnchor>
  <xdr:oneCellAnchor>
    <xdr:from>
      <xdr:col>18</xdr:col>
      <xdr:colOff>180511</xdr:colOff>
      <xdr:row>749</xdr:row>
      <xdr:rowOff>243348</xdr:rowOff>
    </xdr:from>
    <xdr:ext cx="5154861"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72351" y="75384168"/>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15</xdr:col>
      <xdr:colOff>40821</xdr:colOff>
      <xdr:row>761</xdr:row>
      <xdr:rowOff>231321</xdr:rowOff>
    </xdr:from>
    <xdr:to>
      <xdr:col>18</xdr:col>
      <xdr:colOff>178668</xdr:colOff>
      <xdr:row>761</xdr:row>
      <xdr:rowOff>233123</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flipV="1">
          <a:off x="2966901" y="77391441"/>
          <a:ext cx="686487" cy="1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193074</xdr:colOff>
      <xdr:row>756</xdr:row>
      <xdr:rowOff>141588</xdr:rowOff>
    </xdr:from>
    <xdr:to>
      <xdr:col>30</xdr:col>
      <xdr:colOff>126241</xdr:colOff>
      <xdr:row>758</xdr:row>
      <xdr:rowOff>19140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60174" y="74596608"/>
          <a:ext cx="2135347" cy="593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民間会社（</a:t>
          </a:r>
          <a:r>
            <a:rPr kumimoji="1" lang="en-US" altLang="ja-JP" sz="1100"/>
            <a:t>3</a:t>
          </a:r>
          <a:r>
            <a:rPr kumimoji="1" lang="ja-JP" altLang="en-US" sz="1100"/>
            <a:t>社）</a:t>
          </a:r>
          <a:endParaRPr kumimoji="1" lang="en-US" altLang="ja-JP" sz="1100"/>
        </a:p>
        <a:p>
          <a:pPr algn="ctr"/>
          <a:r>
            <a:rPr kumimoji="1" lang="en-US" altLang="ja-JP" sz="1100"/>
            <a:t>95</a:t>
          </a:r>
          <a:r>
            <a:rPr kumimoji="1" lang="ja-JP" altLang="en-US" sz="1100"/>
            <a:t>百万円</a:t>
          </a:r>
        </a:p>
      </xdr:txBody>
    </xdr:sp>
    <xdr:clientData/>
  </xdr:twoCellAnchor>
  <xdr:twoCellAnchor>
    <xdr:from>
      <xdr:col>32</xdr:col>
      <xdr:colOff>12872</xdr:colOff>
      <xdr:row>750</xdr:row>
      <xdr:rowOff>193074</xdr:rowOff>
    </xdr:from>
    <xdr:to>
      <xdr:col>45</xdr:col>
      <xdr:colOff>117218</xdr:colOff>
      <xdr:row>752</xdr:row>
      <xdr:rowOff>62764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047912" y="72506874"/>
          <a:ext cx="2481786" cy="58597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環境影響評価、環境調査結果とりまとめ</a:t>
          </a:r>
          <a:endParaRPr kumimoji="1" lang="en-US" altLang="ja-JP" sz="1100" baseline="0"/>
        </a:p>
      </xdr:txBody>
    </xdr:sp>
    <xdr:clientData/>
  </xdr:twoCellAnchor>
  <xdr:oneCellAnchor>
    <xdr:from>
      <xdr:col>18</xdr:col>
      <xdr:colOff>193074</xdr:colOff>
      <xdr:row>755</xdr:row>
      <xdr:rowOff>218817</xdr:rowOff>
    </xdr:from>
    <xdr:ext cx="5154861"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660174" y="74315697"/>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51487</xdr:colOff>
      <xdr:row>759</xdr:row>
      <xdr:rowOff>244560</xdr:rowOff>
    </xdr:from>
    <xdr:to>
      <xdr:col>18</xdr:col>
      <xdr:colOff>189334</xdr:colOff>
      <xdr:row>759</xdr:row>
      <xdr:rowOff>246362</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2977567" y="76078800"/>
          <a:ext cx="678867" cy="1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33055</xdr:colOff>
      <xdr:row>764</xdr:row>
      <xdr:rowOff>200592</xdr:rowOff>
    </xdr:from>
    <xdr:to>
      <xdr:col>30</xdr:col>
      <xdr:colOff>156722</xdr:colOff>
      <xdr:row>766</xdr:row>
      <xdr:rowOff>190500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07775" y="81605052"/>
          <a:ext cx="2135347" cy="6147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エコシステム花岡株式会社</a:t>
          </a:r>
          <a:endParaRPr kumimoji="1" lang="en-US" altLang="ja-JP" sz="1100"/>
        </a:p>
        <a:p>
          <a:pPr algn="ctr"/>
          <a:r>
            <a:rPr kumimoji="1" lang="en-US" altLang="ja-JP" sz="1100"/>
            <a:t>1</a:t>
          </a:r>
          <a:r>
            <a:rPr kumimoji="1" lang="ja-JP" altLang="en-US" sz="1100"/>
            <a:t>百万円</a:t>
          </a:r>
        </a:p>
      </xdr:txBody>
    </xdr:sp>
    <xdr:clientData/>
  </xdr:twoCellAnchor>
  <xdr:twoCellAnchor>
    <xdr:from>
      <xdr:col>19</xdr:col>
      <xdr:colOff>2574</xdr:colOff>
      <xdr:row>761</xdr:row>
      <xdr:rowOff>94838</xdr:rowOff>
    </xdr:from>
    <xdr:to>
      <xdr:col>30</xdr:col>
      <xdr:colOff>126241</xdr:colOff>
      <xdr:row>763</xdr:row>
      <xdr:rowOff>193040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77294" y="68075398"/>
          <a:ext cx="2135347" cy="778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国立研究開発法人</a:t>
          </a:r>
        </a:p>
        <a:p>
          <a:pPr algn="ctr"/>
          <a:r>
            <a:rPr kumimoji="1" lang="ja-JP" altLang="en-US" sz="1100"/>
            <a:t> 産業技術総合研究所</a:t>
          </a:r>
          <a:endParaRPr kumimoji="1" lang="en-US" altLang="ja-JP" sz="1100"/>
        </a:p>
        <a:p>
          <a:pPr algn="ctr"/>
          <a:r>
            <a:rPr kumimoji="1" lang="en-US" altLang="ja-JP" sz="1100"/>
            <a:t>24</a:t>
          </a:r>
          <a:r>
            <a:rPr kumimoji="1" lang="ja-JP" altLang="en-US" sz="1100"/>
            <a:t>百万円</a:t>
          </a:r>
        </a:p>
        <a:p>
          <a:pPr algn="ctr"/>
          <a:endParaRPr kumimoji="1" lang="ja-JP" altLang="en-US" sz="1100"/>
        </a:p>
      </xdr:txBody>
    </xdr:sp>
    <xdr:clientData/>
  </xdr:twoCellAnchor>
  <xdr:oneCellAnchor>
    <xdr:from>
      <xdr:col>18</xdr:col>
      <xdr:colOff>134792</xdr:colOff>
      <xdr:row>760</xdr:row>
      <xdr:rowOff>178349</xdr:rowOff>
    </xdr:from>
    <xdr:ext cx="5154861"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26632" y="80165489"/>
          <a:ext cx="515486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31</xdr:col>
      <xdr:colOff>180512</xdr:colOff>
      <xdr:row>761</xdr:row>
      <xdr:rowOff>92470</xdr:rowOff>
    </xdr:from>
    <xdr:to>
      <xdr:col>45</xdr:col>
      <xdr:colOff>101978</xdr:colOff>
      <xdr:row>763</xdr:row>
      <xdr:rowOff>22860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849792" y="80445370"/>
          <a:ext cx="2481786" cy="60095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aseline="0"/>
            <a:t>鉱物の存在形態の解析技術の開発</a:t>
          </a:r>
        </a:p>
      </xdr:txBody>
    </xdr:sp>
    <xdr:clientData/>
  </xdr:twoCellAnchor>
  <xdr:twoCellAnchor>
    <xdr:from>
      <xdr:col>15</xdr:col>
      <xdr:colOff>38615</xdr:colOff>
      <xdr:row>765</xdr:row>
      <xdr:rowOff>12871</xdr:rowOff>
    </xdr:from>
    <xdr:to>
      <xdr:col>18</xdr:col>
      <xdr:colOff>176462</xdr:colOff>
      <xdr:row>765</xdr:row>
      <xdr:rowOff>14673</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2964695" y="78590311"/>
          <a:ext cx="686487" cy="1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76200</xdr:colOff>
      <xdr:row>746</xdr:row>
      <xdr:rowOff>38100</xdr:rowOff>
    </xdr:from>
    <xdr:ext cx="4296335"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550920" y="74112120"/>
          <a:ext cx="42963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委託</a:t>
          </a:r>
          <a:r>
            <a:rPr kumimoji="1" lang="en-US" altLang="ja-JP" sz="1100"/>
            <a:t>【</a:t>
          </a:r>
          <a:r>
            <a:rPr kumimoji="1" lang="ja-JP" altLang="en-US" sz="1100"/>
            <a:t>随意契約（</a:t>
          </a:r>
          <a:r>
            <a:rPr kumimoji="1" lang="ja-JP" altLang="en-US" sz="1100">
              <a:solidFill>
                <a:sysClr val="windowText" lastClr="000000"/>
              </a:solidFill>
            </a:rPr>
            <a:t>企画競争、その他）</a:t>
          </a:r>
          <a:r>
            <a:rPr kumimoji="1" lang="en-US" altLang="ja-JP" sz="1100">
              <a:solidFill>
                <a:sysClr val="windowText" lastClr="000000"/>
              </a:solidFill>
            </a:rPr>
            <a:t>】</a:t>
          </a:r>
          <a:r>
            <a:rPr kumimoji="1" lang="ja-JP" altLang="en-US" sz="1100">
              <a:solidFill>
                <a:sysClr val="windowText" lastClr="000000"/>
              </a:solidFill>
            </a:rPr>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R14" sqref="AR14:AX14"/>
    </sheetView>
  </sheetViews>
  <sheetFormatPr defaultColWidth="8.90625" defaultRowHeight="13" x14ac:dyDescent="0.2"/>
  <cols>
    <col min="1" max="49" width="2.7265625" customWidth="1"/>
    <col min="50" max="50" width="6.7265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5</v>
      </c>
      <c r="AT2" s="970"/>
      <c r="AU2" s="970"/>
      <c r="AV2" s="51" t="str">
        <f>IF(AW2="", "", "-")</f>
        <v/>
      </c>
      <c r="AW2" s="915"/>
      <c r="AX2" s="915"/>
    </row>
    <row r="3" spans="1:50" ht="21" customHeight="1" thickBot="1" x14ac:dyDescent="0.25">
      <c r="A3" s="871" t="s">
        <v>425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557</v>
      </c>
      <c r="AK3" s="873"/>
      <c r="AL3" s="873"/>
      <c r="AM3" s="873"/>
      <c r="AN3" s="873"/>
      <c r="AO3" s="873"/>
      <c r="AP3" s="873"/>
      <c r="AQ3" s="873"/>
      <c r="AR3" s="873"/>
      <c r="AS3" s="873"/>
      <c r="AT3" s="873"/>
      <c r="AU3" s="873"/>
      <c r="AV3" s="873"/>
      <c r="AW3" s="873"/>
      <c r="AX3" s="24" t="s">
        <v>65</v>
      </c>
    </row>
    <row r="4" spans="1:50" ht="24.75" customHeight="1" x14ac:dyDescent="0.2">
      <c r="A4" s="705" t="s">
        <v>25</v>
      </c>
      <c r="B4" s="706"/>
      <c r="C4" s="706"/>
      <c r="D4" s="706"/>
      <c r="E4" s="706"/>
      <c r="F4" s="706"/>
      <c r="G4" s="683" t="s">
        <v>679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3" t="s">
        <v>515</v>
      </c>
      <c r="H5" s="844"/>
      <c r="I5" s="844"/>
      <c r="J5" s="844"/>
      <c r="K5" s="844"/>
      <c r="L5" s="844"/>
      <c r="M5" s="845" t="s">
        <v>66</v>
      </c>
      <c r="N5" s="846"/>
      <c r="O5" s="846"/>
      <c r="P5" s="846"/>
      <c r="Q5" s="846"/>
      <c r="R5" s="847"/>
      <c r="S5" s="848" t="s">
        <v>418</v>
      </c>
      <c r="T5" s="844"/>
      <c r="U5" s="844"/>
      <c r="V5" s="844"/>
      <c r="W5" s="844"/>
      <c r="X5" s="849"/>
      <c r="Y5" s="699" t="s">
        <v>3</v>
      </c>
      <c r="Z5" s="546"/>
      <c r="AA5" s="546"/>
      <c r="AB5" s="546"/>
      <c r="AC5" s="546"/>
      <c r="AD5" s="547"/>
      <c r="AE5" s="700" t="s">
        <v>559</v>
      </c>
      <c r="AF5" s="700"/>
      <c r="AG5" s="700"/>
      <c r="AH5" s="700"/>
      <c r="AI5" s="700"/>
      <c r="AJ5" s="700"/>
      <c r="AK5" s="700"/>
      <c r="AL5" s="700"/>
      <c r="AM5" s="700"/>
      <c r="AN5" s="700"/>
      <c r="AO5" s="700"/>
      <c r="AP5" s="701"/>
      <c r="AQ5" s="702" t="s">
        <v>704</v>
      </c>
      <c r="AR5" s="703"/>
      <c r="AS5" s="703"/>
      <c r="AT5" s="703"/>
      <c r="AU5" s="703"/>
      <c r="AV5" s="703"/>
      <c r="AW5" s="703"/>
      <c r="AX5" s="704"/>
    </row>
    <row r="6" spans="1:50" ht="39" customHeight="1" x14ac:dyDescent="0.2">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1.5" customHeight="1" x14ac:dyDescent="0.2">
      <c r="A7" s="498" t="s">
        <v>22</v>
      </c>
      <c r="B7" s="499"/>
      <c r="C7" s="499"/>
      <c r="D7" s="499"/>
      <c r="E7" s="499"/>
      <c r="F7" s="500"/>
      <c r="G7" s="501" t="s">
        <v>560</v>
      </c>
      <c r="H7" s="502"/>
      <c r="I7" s="502"/>
      <c r="J7" s="502"/>
      <c r="K7" s="502"/>
      <c r="L7" s="502"/>
      <c r="M7" s="502"/>
      <c r="N7" s="502"/>
      <c r="O7" s="502"/>
      <c r="P7" s="502"/>
      <c r="Q7" s="502"/>
      <c r="R7" s="502"/>
      <c r="S7" s="502"/>
      <c r="T7" s="502"/>
      <c r="U7" s="502"/>
      <c r="V7" s="502"/>
      <c r="W7" s="502"/>
      <c r="X7" s="503"/>
      <c r="Y7" s="926" t="s">
        <v>389</v>
      </c>
      <c r="Z7" s="446"/>
      <c r="AA7" s="446"/>
      <c r="AB7" s="446"/>
      <c r="AC7" s="446"/>
      <c r="AD7" s="927"/>
      <c r="AE7" s="916" t="s">
        <v>694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7" t="str">
        <f>入力規則等!A27</f>
        <v>海洋政策</v>
      </c>
      <c r="H8" s="721"/>
      <c r="I8" s="721"/>
      <c r="J8" s="721"/>
      <c r="K8" s="721"/>
      <c r="L8" s="721"/>
      <c r="M8" s="721"/>
      <c r="N8" s="721"/>
      <c r="O8" s="721"/>
      <c r="P8" s="721"/>
      <c r="Q8" s="721"/>
      <c r="R8" s="721"/>
      <c r="S8" s="721"/>
      <c r="T8" s="721"/>
      <c r="U8" s="721"/>
      <c r="V8" s="721"/>
      <c r="W8" s="721"/>
      <c r="X8" s="938"/>
      <c r="Y8" s="850" t="s">
        <v>260</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3" t="s">
        <v>23</v>
      </c>
      <c r="B9" s="854"/>
      <c r="C9" s="854"/>
      <c r="D9" s="854"/>
      <c r="E9" s="854"/>
      <c r="F9" s="854"/>
      <c r="G9" s="855" t="s">
        <v>697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8.5" customHeight="1" x14ac:dyDescent="0.2">
      <c r="A10" s="661" t="s">
        <v>30</v>
      </c>
      <c r="B10" s="662"/>
      <c r="C10" s="662"/>
      <c r="D10" s="662"/>
      <c r="E10" s="662"/>
      <c r="F10" s="662"/>
      <c r="G10" s="755" t="s">
        <v>700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0" t="s">
        <v>24</v>
      </c>
      <c r="B12" s="981"/>
      <c r="C12" s="981"/>
      <c r="D12" s="981"/>
      <c r="E12" s="981"/>
      <c r="F12" s="982"/>
      <c r="G12" s="761"/>
      <c r="H12" s="762"/>
      <c r="I12" s="762"/>
      <c r="J12" s="762"/>
      <c r="K12" s="762"/>
      <c r="L12" s="762"/>
      <c r="M12" s="762"/>
      <c r="N12" s="762"/>
      <c r="O12" s="762"/>
      <c r="P12" s="418" t="s">
        <v>392</v>
      </c>
      <c r="Q12" s="419"/>
      <c r="R12" s="419"/>
      <c r="S12" s="419"/>
      <c r="T12" s="419"/>
      <c r="U12" s="419"/>
      <c r="V12" s="420"/>
      <c r="W12" s="418" t="s">
        <v>412</v>
      </c>
      <c r="X12" s="419"/>
      <c r="Y12" s="419"/>
      <c r="Z12" s="419"/>
      <c r="AA12" s="419"/>
      <c r="AB12" s="419"/>
      <c r="AC12" s="420"/>
      <c r="AD12" s="418" t="s">
        <v>419</v>
      </c>
      <c r="AE12" s="419"/>
      <c r="AF12" s="419"/>
      <c r="AG12" s="419"/>
      <c r="AH12" s="419"/>
      <c r="AI12" s="419"/>
      <c r="AJ12" s="420"/>
      <c r="AK12" s="418" t="s">
        <v>426</v>
      </c>
      <c r="AL12" s="419"/>
      <c r="AM12" s="419"/>
      <c r="AN12" s="419"/>
      <c r="AO12" s="419"/>
      <c r="AP12" s="419"/>
      <c r="AQ12" s="420"/>
      <c r="AR12" s="418" t="s">
        <v>427</v>
      </c>
      <c r="AS12" s="419"/>
      <c r="AT12" s="419"/>
      <c r="AU12" s="419"/>
      <c r="AV12" s="419"/>
      <c r="AW12" s="419"/>
      <c r="AX12" s="723"/>
    </row>
    <row r="13" spans="1:50" ht="21" customHeight="1" x14ac:dyDescent="0.2">
      <c r="A13" s="614"/>
      <c r="B13" s="615"/>
      <c r="C13" s="615"/>
      <c r="D13" s="615"/>
      <c r="E13" s="615"/>
      <c r="F13" s="616"/>
      <c r="G13" s="724" t="s">
        <v>6</v>
      </c>
      <c r="H13" s="725"/>
      <c r="I13" s="765" t="s">
        <v>7</v>
      </c>
      <c r="J13" s="766"/>
      <c r="K13" s="766"/>
      <c r="L13" s="766"/>
      <c r="M13" s="766"/>
      <c r="N13" s="766"/>
      <c r="O13" s="767"/>
      <c r="P13" s="658">
        <v>500</v>
      </c>
      <c r="Q13" s="659"/>
      <c r="R13" s="659"/>
      <c r="S13" s="659"/>
      <c r="T13" s="659"/>
      <c r="U13" s="659"/>
      <c r="V13" s="660"/>
      <c r="W13" s="658">
        <v>560</v>
      </c>
      <c r="X13" s="659"/>
      <c r="Y13" s="659"/>
      <c r="Z13" s="659"/>
      <c r="AA13" s="659"/>
      <c r="AB13" s="659"/>
      <c r="AC13" s="660"/>
      <c r="AD13" s="658">
        <v>677</v>
      </c>
      <c r="AE13" s="659"/>
      <c r="AF13" s="659"/>
      <c r="AG13" s="659"/>
      <c r="AH13" s="659"/>
      <c r="AI13" s="659"/>
      <c r="AJ13" s="660"/>
      <c r="AK13" s="658" t="s">
        <v>563</v>
      </c>
      <c r="AL13" s="659"/>
      <c r="AM13" s="659"/>
      <c r="AN13" s="659"/>
      <c r="AO13" s="659"/>
      <c r="AP13" s="659"/>
      <c r="AQ13" s="660"/>
      <c r="AR13" s="923" t="s">
        <v>707</v>
      </c>
      <c r="AS13" s="924"/>
      <c r="AT13" s="924"/>
      <c r="AU13" s="924"/>
      <c r="AV13" s="924"/>
      <c r="AW13" s="924"/>
      <c r="AX13" s="925"/>
    </row>
    <row r="14" spans="1:50" ht="21" customHeight="1" x14ac:dyDescent="0.2">
      <c r="A14" s="614"/>
      <c r="B14" s="615"/>
      <c r="C14" s="615"/>
      <c r="D14" s="615"/>
      <c r="E14" s="615"/>
      <c r="F14" s="616"/>
      <c r="G14" s="726"/>
      <c r="H14" s="727"/>
      <c r="I14" s="712" t="s">
        <v>8</v>
      </c>
      <c r="J14" s="763"/>
      <c r="K14" s="763"/>
      <c r="L14" s="763"/>
      <c r="M14" s="763"/>
      <c r="N14" s="763"/>
      <c r="O14" s="764"/>
      <c r="P14" s="658" t="s">
        <v>563</v>
      </c>
      <c r="Q14" s="659"/>
      <c r="R14" s="659"/>
      <c r="S14" s="659"/>
      <c r="T14" s="659"/>
      <c r="U14" s="659"/>
      <c r="V14" s="660"/>
      <c r="W14" s="658" t="s">
        <v>563</v>
      </c>
      <c r="X14" s="659"/>
      <c r="Y14" s="659"/>
      <c r="Z14" s="659"/>
      <c r="AA14" s="659"/>
      <c r="AB14" s="659"/>
      <c r="AC14" s="660"/>
      <c r="AD14" s="658" t="s">
        <v>563</v>
      </c>
      <c r="AE14" s="659"/>
      <c r="AF14" s="659"/>
      <c r="AG14" s="659"/>
      <c r="AH14" s="659"/>
      <c r="AI14" s="659"/>
      <c r="AJ14" s="660"/>
      <c r="AK14" s="658" t="s">
        <v>563</v>
      </c>
      <c r="AL14" s="659"/>
      <c r="AM14" s="659"/>
      <c r="AN14" s="659"/>
      <c r="AO14" s="659"/>
      <c r="AP14" s="659"/>
      <c r="AQ14" s="660"/>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8" t="s">
        <v>563</v>
      </c>
      <c r="Q15" s="659"/>
      <c r="R15" s="659"/>
      <c r="S15" s="659"/>
      <c r="T15" s="659"/>
      <c r="U15" s="659"/>
      <c r="V15" s="660"/>
      <c r="W15" s="658" t="s">
        <v>563</v>
      </c>
      <c r="X15" s="659"/>
      <c r="Y15" s="659"/>
      <c r="Z15" s="659"/>
      <c r="AA15" s="659"/>
      <c r="AB15" s="659"/>
      <c r="AC15" s="660"/>
      <c r="AD15" s="658" t="s">
        <v>563</v>
      </c>
      <c r="AE15" s="659"/>
      <c r="AF15" s="659"/>
      <c r="AG15" s="659"/>
      <c r="AH15" s="659"/>
      <c r="AI15" s="659"/>
      <c r="AJ15" s="660"/>
      <c r="AK15" s="658" t="s">
        <v>563</v>
      </c>
      <c r="AL15" s="659"/>
      <c r="AM15" s="659"/>
      <c r="AN15" s="659"/>
      <c r="AO15" s="659"/>
      <c r="AP15" s="659"/>
      <c r="AQ15" s="660"/>
      <c r="AR15" s="658"/>
      <c r="AS15" s="659"/>
      <c r="AT15" s="659"/>
      <c r="AU15" s="659"/>
      <c r="AV15" s="659"/>
      <c r="AW15" s="659"/>
      <c r="AX15" s="806"/>
    </row>
    <row r="16" spans="1:50" ht="21" customHeight="1" x14ac:dyDescent="0.2">
      <c r="A16" s="614"/>
      <c r="B16" s="615"/>
      <c r="C16" s="615"/>
      <c r="D16" s="615"/>
      <c r="E16" s="615"/>
      <c r="F16" s="616"/>
      <c r="G16" s="726"/>
      <c r="H16" s="727"/>
      <c r="I16" s="712" t="s">
        <v>52</v>
      </c>
      <c r="J16" s="713"/>
      <c r="K16" s="713"/>
      <c r="L16" s="713"/>
      <c r="M16" s="713"/>
      <c r="N16" s="713"/>
      <c r="O16" s="714"/>
      <c r="P16" s="658" t="s">
        <v>563</v>
      </c>
      <c r="Q16" s="659"/>
      <c r="R16" s="659"/>
      <c r="S16" s="659"/>
      <c r="T16" s="659"/>
      <c r="U16" s="659"/>
      <c r="V16" s="660"/>
      <c r="W16" s="658" t="s">
        <v>564</v>
      </c>
      <c r="X16" s="659"/>
      <c r="Y16" s="659"/>
      <c r="Z16" s="659"/>
      <c r="AA16" s="659"/>
      <c r="AB16" s="659"/>
      <c r="AC16" s="660"/>
      <c r="AD16" s="658" t="s">
        <v>706</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8" t="s">
        <v>563</v>
      </c>
      <c r="Q17" s="659"/>
      <c r="R17" s="659"/>
      <c r="S17" s="659"/>
      <c r="T17" s="659"/>
      <c r="U17" s="659"/>
      <c r="V17" s="660"/>
      <c r="W17" s="658" t="s">
        <v>563</v>
      </c>
      <c r="X17" s="659"/>
      <c r="Y17" s="659"/>
      <c r="Z17" s="659"/>
      <c r="AA17" s="659"/>
      <c r="AB17" s="659"/>
      <c r="AC17" s="660"/>
      <c r="AD17" s="658" t="s">
        <v>563</v>
      </c>
      <c r="AE17" s="659"/>
      <c r="AF17" s="659"/>
      <c r="AG17" s="659"/>
      <c r="AH17" s="659"/>
      <c r="AI17" s="659"/>
      <c r="AJ17" s="660"/>
      <c r="AK17" s="658" t="s">
        <v>563</v>
      </c>
      <c r="AL17" s="659"/>
      <c r="AM17" s="659"/>
      <c r="AN17" s="659"/>
      <c r="AO17" s="659"/>
      <c r="AP17" s="659"/>
      <c r="AQ17" s="660"/>
      <c r="AR17" s="921"/>
      <c r="AS17" s="921"/>
      <c r="AT17" s="921"/>
      <c r="AU17" s="921"/>
      <c r="AV17" s="921"/>
      <c r="AW17" s="921"/>
      <c r="AX17" s="922"/>
    </row>
    <row r="18" spans="1:50" ht="24.75" customHeight="1" x14ac:dyDescent="0.2">
      <c r="A18" s="614"/>
      <c r="B18" s="615"/>
      <c r="C18" s="615"/>
      <c r="D18" s="615"/>
      <c r="E18" s="615"/>
      <c r="F18" s="616"/>
      <c r="G18" s="728"/>
      <c r="H18" s="729"/>
      <c r="I18" s="717" t="s">
        <v>20</v>
      </c>
      <c r="J18" s="718"/>
      <c r="K18" s="718"/>
      <c r="L18" s="718"/>
      <c r="M18" s="718"/>
      <c r="N18" s="718"/>
      <c r="O18" s="719"/>
      <c r="P18" s="882">
        <f>SUM(P13:V17)</f>
        <v>500</v>
      </c>
      <c r="Q18" s="883"/>
      <c r="R18" s="883"/>
      <c r="S18" s="883"/>
      <c r="T18" s="883"/>
      <c r="U18" s="883"/>
      <c r="V18" s="884"/>
      <c r="W18" s="882">
        <f>SUM(W13:AC17)</f>
        <v>560</v>
      </c>
      <c r="X18" s="883"/>
      <c r="Y18" s="883"/>
      <c r="Z18" s="883"/>
      <c r="AA18" s="883"/>
      <c r="AB18" s="883"/>
      <c r="AC18" s="884"/>
      <c r="AD18" s="882">
        <f>SUM(AD13:AJ17)</f>
        <v>677</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2">
      <c r="A19" s="614"/>
      <c r="B19" s="615"/>
      <c r="C19" s="615"/>
      <c r="D19" s="615"/>
      <c r="E19" s="615"/>
      <c r="F19" s="616"/>
      <c r="G19" s="880" t="s">
        <v>9</v>
      </c>
      <c r="H19" s="881"/>
      <c r="I19" s="881"/>
      <c r="J19" s="881"/>
      <c r="K19" s="881"/>
      <c r="L19" s="881"/>
      <c r="M19" s="881"/>
      <c r="N19" s="881"/>
      <c r="O19" s="881"/>
      <c r="P19" s="658">
        <v>491</v>
      </c>
      <c r="Q19" s="659"/>
      <c r="R19" s="659"/>
      <c r="S19" s="659"/>
      <c r="T19" s="659"/>
      <c r="U19" s="659"/>
      <c r="V19" s="660"/>
      <c r="W19" s="658">
        <v>535</v>
      </c>
      <c r="X19" s="659"/>
      <c r="Y19" s="659"/>
      <c r="Z19" s="659"/>
      <c r="AA19" s="659"/>
      <c r="AB19" s="659"/>
      <c r="AC19" s="660"/>
      <c r="AD19" s="658">
        <v>621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0" t="s">
        <v>10</v>
      </c>
      <c r="H20" s="881"/>
      <c r="I20" s="881"/>
      <c r="J20" s="881"/>
      <c r="K20" s="881"/>
      <c r="L20" s="881"/>
      <c r="M20" s="881"/>
      <c r="N20" s="881"/>
      <c r="O20" s="881"/>
      <c r="P20" s="316">
        <f>IF(P18=0, "-", SUM(P19)/P18)</f>
        <v>0.98199999999999998</v>
      </c>
      <c r="Q20" s="316"/>
      <c r="R20" s="316"/>
      <c r="S20" s="316"/>
      <c r="T20" s="316"/>
      <c r="U20" s="316"/>
      <c r="V20" s="316"/>
      <c r="W20" s="316">
        <f t="shared" ref="W20" si="0">IF(W18=0, "-", SUM(W19)/W18)</f>
        <v>0.9553571428571429</v>
      </c>
      <c r="X20" s="316"/>
      <c r="Y20" s="316"/>
      <c r="Z20" s="316"/>
      <c r="AA20" s="316"/>
      <c r="AB20" s="316"/>
      <c r="AC20" s="316"/>
      <c r="AD20" s="316">
        <f t="shared" ref="AD20" si="1">IF(AD18=0, "-", SUM(AD19)/AD18)</f>
        <v>0.91728212703101919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353</v>
      </c>
      <c r="H21" s="315"/>
      <c r="I21" s="315"/>
      <c r="J21" s="315"/>
      <c r="K21" s="315"/>
      <c r="L21" s="315"/>
      <c r="M21" s="315"/>
      <c r="N21" s="315"/>
      <c r="O21" s="315"/>
      <c r="P21" s="316">
        <f>IF(P19=0, "-", SUM(P19)/SUM(P13,P14))</f>
        <v>0.98199999999999998</v>
      </c>
      <c r="Q21" s="316"/>
      <c r="R21" s="316"/>
      <c r="S21" s="316"/>
      <c r="T21" s="316"/>
      <c r="U21" s="316"/>
      <c r="V21" s="316"/>
      <c r="W21" s="316">
        <f t="shared" ref="W21" si="2">IF(W19=0, "-", SUM(W19)/SUM(W13,W14))</f>
        <v>0.9553571428571429</v>
      </c>
      <c r="X21" s="316"/>
      <c r="Y21" s="316"/>
      <c r="Z21" s="316"/>
      <c r="AA21" s="316"/>
      <c r="AB21" s="316"/>
      <c r="AC21" s="316"/>
      <c r="AD21" s="316">
        <f t="shared" ref="AD21" si="3">IF(AD19=0, "-", SUM(AD19)/SUM(AD13,AD14))</f>
        <v>0.91728212703101919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428</v>
      </c>
      <c r="B22" s="951"/>
      <c r="C22" s="951"/>
      <c r="D22" s="951"/>
      <c r="E22" s="951"/>
      <c r="F22" s="952"/>
      <c r="G22" s="988" t="s">
        <v>332</v>
      </c>
      <c r="H22" s="220"/>
      <c r="I22" s="220"/>
      <c r="J22" s="220"/>
      <c r="K22" s="220"/>
      <c r="L22" s="220"/>
      <c r="M22" s="220"/>
      <c r="N22" s="220"/>
      <c r="O22" s="221"/>
      <c r="P22" s="939" t="s">
        <v>429</v>
      </c>
      <c r="Q22" s="220"/>
      <c r="R22" s="220"/>
      <c r="S22" s="220"/>
      <c r="T22" s="220"/>
      <c r="U22" s="220"/>
      <c r="V22" s="221"/>
      <c r="W22" s="939" t="s">
        <v>430</v>
      </c>
      <c r="X22" s="220"/>
      <c r="Y22" s="220"/>
      <c r="Z22" s="220"/>
      <c r="AA22" s="220"/>
      <c r="AB22" s="220"/>
      <c r="AC22" s="221"/>
      <c r="AD22" s="939" t="s">
        <v>331</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563</v>
      </c>
      <c r="H23" s="990"/>
      <c r="I23" s="990"/>
      <c r="J23" s="990"/>
      <c r="K23" s="990"/>
      <c r="L23" s="990"/>
      <c r="M23" s="990"/>
      <c r="N23" s="990"/>
      <c r="O23" s="991"/>
      <c r="P23" s="923" t="s">
        <v>562</v>
      </c>
      <c r="Q23" s="924"/>
      <c r="R23" s="924"/>
      <c r="S23" s="924"/>
      <c r="T23" s="924"/>
      <c r="U23" s="924"/>
      <c r="V23" s="940"/>
      <c r="W23" s="923" t="s">
        <v>565</v>
      </c>
      <c r="X23" s="924"/>
      <c r="Y23" s="924"/>
      <c r="Z23" s="924"/>
      <c r="AA23" s="924"/>
      <c r="AB23" s="924"/>
      <c r="AC23" s="940"/>
      <c r="AD23" s="960" t="s">
        <v>562</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t="s">
        <v>563</v>
      </c>
      <c r="H24" s="942"/>
      <c r="I24" s="942"/>
      <c r="J24" s="942"/>
      <c r="K24" s="942"/>
      <c r="L24" s="942"/>
      <c r="M24" s="942"/>
      <c r="N24" s="942"/>
      <c r="O24" s="943"/>
      <c r="P24" s="658" t="s">
        <v>563</v>
      </c>
      <c r="Q24" s="659"/>
      <c r="R24" s="659"/>
      <c r="S24" s="659"/>
      <c r="T24" s="659"/>
      <c r="U24" s="659"/>
      <c r="V24" s="660"/>
      <c r="W24" s="658" t="s">
        <v>563</v>
      </c>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t="s">
        <v>563</v>
      </c>
      <c r="H25" s="942"/>
      <c r="I25" s="942"/>
      <c r="J25" s="942"/>
      <c r="K25" s="942"/>
      <c r="L25" s="942"/>
      <c r="M25" s="942"/>
      <c r="N25" s="942"/>
      <c r="O25" s="943"/>
      <c r="P25" s="658" t="s">
        <v>563</v>
      </c>
      <c r="Q25" s="659"/>
      <c r="R25" s="659"/>
      <c r="S25" s="659"/>
      <c r="T25" s="659"/>
      <c r="U25" s="659"/>
      <c r="V25" s="660"/>
      <c r="W25" s="658" t="s">
        <v>563</v>
      </c>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t="s">
        <v>563</v>
      </c>
      <c r="H26" s="942"/>
      <c r="I26" s="942"/>
      <c r="J26" s="942"/>
      <c r="K26" s="942"/>
      <c r="L26" s="942"/>
      <c r="M26" s="942"/>
      <c r="N26" s="942"/>
      <c r="O26" s="943"/>
      <c r="P26" s="658" t="s">
        <v>563</v>
      </c>
      <c r="Q26" s="659"/>
      <c r="R26" s="659"/>
      <c r="S26" s="659"/>
      <c r="T26" s="659"/>
      <c r="U26" s="659"/>
      <c r="V26" s="660"/>
      <c r="W26" s="658" t="s">
        <v>566</v>
      </c>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t="s">
        <v>563</v>
      </c>
      <c r="H27" s="942"/>
      <c r="I27" s="942"/>
      <c r="J27" s="942"/>
      <c r="K27" s="942"/>
      <c r="L27" s="942"/>
      <c r="M27" s="942"/>
      <c r="N27" s="942"/>
      <c r="O27" s="943"/>
      <c r="P27" s="658" t="s">
        <v>563</v>
      </c>
      <c r="Q27" s="659"/>
      <c r="R27" s="659"/>
      <c r="S27" s="659"/>
      <c r="T27" s="659"/>
      <c r="U27" s="659"/>
      <c r="V27" s="660"/>
      <c r="W27" s="658" t="s">
        <v>563</v>
      </c>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336</v>
      </c>
      <c r="H28" s="945"/>
      <c r="I28" s="945"/>
      <c r="J28" s="945"/>
      <c r="K28" s="945"/>
      <c r="L28" s="945"/>
      <c r="M28" s="945"/>
      <c r="N28" s="945"/>
      <c r="O28" s="946"/>
      <c r="P28" s="882" t="e">
        <f>P29-SUM(P23:P27)</f>
        <v>#VALUE!</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333</v>
      </c>
      <c r="H29" s="948"/>
      <c r="I29" s="948"/>
      <c r="J29" s="948"/>
      <c r="K29" s="948"/>
      <c r="L29" s="948"/>
      <c r="M29" s="948"/>
      <c r="N29" s="948"/>
      <c r="O29" s="949"/>
      <c r="P29" s="658" t="str">
        <f>AK13</f>
        <v>-</v>
      </c>
      <c r="Q29" s="659"/>
      <c r="R29" s="659"/>
      <c r="S29" s="659"/>
      <c r="T29" s="659"/>
      <c r="U29" s="659"/>
      <c r="V29" s="660"/>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348</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392</v>
      </c>
      <c r="AF30" s="863"/>
      <c r="AG30" s="863"/>
      <c r="AH30" s="864"/>
      <c r="AI30" s="862" t="s">
        <v>414</v>
      </c>
      <c r="AJ30" s="863"/>
      <c r="AK30" s="863"/>
      <c r="AL30" s="864"/>
      <c r="AM30" s="919" t="s">
        <v>419</v>
      </c>
      <c r="AN30" s="919"/>
      <c r="AO30" s="919"/>
      <c r="AP30" s="862"/>
      <c r="AQ30" s="768" t="s">
        <v>235</v>
      </c>
      <c r="AR30" s="769"/>
      <c r="AS30" s="769"/>
      <c r="AT30" s="770"/>
      <c r="AU30" s="775" t="s">
        <v>134</v>
      </c>
      <c r="AV30" s="775"/>
      <c r="AW30" s="775"/>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563</v>
      </c>
      <c r="AR31" s="199"/>
      <c r="AS31" s="132" t="s">
        <v>236</v>
      </c>
      <c r="AT31" s="133"/>
      <c r="AU31" s="198">
        <v>28</v>
      </c>
      <c r="AV31" s="198"/>
      <c r="AW31" s="398" t="s">
        <v>181</v>
      </c>
      <c r="AX31" s="399"/>
    </row>
    <row r="32" spans="1:50" ht="23.25" customHeight="1" x14ac:dyDescent="0.2">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14</v>
      </c>
      <c r="AC32" s="464"/>
      <c r="AD32" s="464"/>
      <c r="AE32" s="216" t="s">
        <v>563</v>
      </c>
      <c r="AF32" s="217"/>
      <c r="AG32" s="217"/>
      <c r="AH32" s="217"/>
      <c r="AI32" s="216" t="s">
        <v>563</v>
      </c>
      <c r="AJ32" s="217"/>
      <c r="AK32" s="217"/>
      <c r="AL32" s="217"/>
      <c r="AM32" s="216" t="s">
        <v>563</v>
      </c>
      <c r="AN32" s="217"/>
      <c r="AO32" s="217"/>
      <c r="AP32" s="217"/>
      <c r="AQ32" s="340" t="s">
        <v>563</v>
      </c>
      <c r="AR32" s="206"/>
      <c r="AS32" s="206"/>
      <c r="AT32" s="341"/>
      <c r="AU32" s="217">
        <v>71</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563</v>
      </c>
      <c r="AF33" s="217"/>
      <c r="AG33" s="217"/>
      <c r="AH33" s="217"/>
      <c r="AI33" s="216" t="s">
        <v>563</v>
      </c>
      <c r="AJ33" s="217"/>
      <c r="AK33" s="217"/>
      <c r="AL33" s="217"/>
      <c r="AM33" s="216" t="s">
        <v>563</v>
      </c>
      <c r="AN33" s="217"/>
      <c r="AO33" s="217"/>
      <c r="AP33" s="217"/>
      <c r="AQ33" s="340" t="s">
        <v>563</v>
      </c>
      <c r="AR33" s="206"/>
      <c r="AS33" s="206"/>
      <c r="AT33" s="341"/>
      <c r="AU33" s="217">
        <v>100</v>
      </c>
      <c r="AV33" s="217"/>
      <c r="AW33" s="217"/>
      <c r="AX33" s="219"/>
    </row>
    <row r="34" spans="1:50" ht="33"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563</v>
      </c>
      <c r="AF34" s="217"/>
      <c r="AG34" s="217"/>
      <c r="AH34" s="217"/>
      <c r="AI34" s="216" t="s">
        <v>563</v>
      </c>
      <c r="AJ34" s="217"/>
      <c r="AK34" s="217"/>
      <c r="AL34" s="217"/>
      <c r="AM34" s="216" t="s">
        <v>563</v>
      </c>
      <c r="AN34" s="217"/>
      <c r="AO34" s="217"/>
      <c r="AP34" s="217"/>
      <c r="AQ34" s="340" t="s">
        <v>563</v>
      </c>
      <c r="AR34" s="206"/>
      <c r="AS34" s="206"/>
      <c r="AT34" s="341"/>
      <c r="AU34" s="217">
        <v>71</v>
      </c>
      <c r="AV34" s="217"/>
      <c r="AW34" s="217"/>
      <c r="AX34" s="219"/>
    </row>
    <row r="35" spans="1:50" ht="23.25" customHeight="1" x14ac:dyDescent="0.2">
      <c r="A35" s="224" t="s">
        <v>380</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1" t="s">
        <v>348</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392</v>
      </c>
      <c r="AF37" s="243"/>
      <c r="AG37" s="243"/>
      <c r="AH37" s="244"/>
      <c r="AI37" s="242" t="s">
        <v>390</v>
      </c>
      <c r="AJ37" s="243"/>
      <c r="AK37" s="243"/>
      <c r="AL37" s="244"/>
      <c r="AM37" s="248" t="s">
        <v>419</v>
      </c>
      <c r="AN37" s="248"/>
      <c r="AO37" s="248"/>
      <c r="AP37" s="248"/>
      <c r="AQ37" s="150" t="s">
        <v>235</v>
      </c>
      <c r="AR37" s="151"/>
      <c r="AS37" s="151"/>
      <c r="AT37" s="152"/>
      <c r="AU37" s="414" t="s">
        <v>134</v>
      </c>
      <c r="AV37" s="414"/>
      <c r="AW37" s="414"/>
      <c r="AX37" s="91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563</v>
      </c>
      <c r="AR38" s="199"/>
      <c r="AS38" s="132" t="s">
        <v>236</v>
      </c>
      <c r="AT38" s="133"/>
      <c r="AU38" s="198">
        <v>29</v>
      </c>
      <c r="AV38" s="198"/>
      <c r="AW38" s="398" t="s">
        <v>181</v>
      </c>
      <c r="AX38" s="399"/>
    </row>
    <row r="39" spans="1:50" ht="30" customHeight="1" x14ac:dyDescent="0.2">
      <c r="A39" s="403"/>
      <c r="B39" s="401"/>
      <c r="C39" s="401"/>
      <c r="D39" s="401"/>
      <c r="E39" s="401"/>
      <c r="F39" s="402"/>
      <c r="G39" s="564" t="s">
        <v>567</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14</v>
      </c>
      <c r="AC39" s="464"/>
      <c r="AD39" s="464"/>
      <c r="AE39" s="216">
        <v>71</v>
      </c>
      <c r="AF39" s="217"/>
      <c r="AG39" s="217"/>
      <c r="AH39" s="217"/>
      <c r="AI39" s="216" t="s">
        <v>562</v>
      </c>
      <c r="AJ39" s="217"/>
      <c r="AK39" s="217"/>
      <c r="AL39" s="217"/>
      <c r="AM39" s="216" t="s">
        <v>562</v>
      </c>
      <c r="AN39" s="217"/>
      <c r="AO39" s="217"/>
      <c r="AP39" s="217"/>
      <c r="AQ39" s="340" t="s">
        <v>562</v>
      </c>
      <c r="AR39" s="206"/>
      <c r="AS39" s="206"/>
      <c r="AT39" s="341"/>
      <c r="AU39" s="217">
        <v>71</v>
      </c>
      <c r="AV39" s="217"/>
      <c r="AW39" s="217"/>
      <c r="AX39" s="219"/>
    </row>
    <row r="40" spans="1:50" ht="30"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14</v>
      </c>
      <c r="AC40" s="526"/>
      <c r="AD40" s="526"/>
      <c r="AE40" s="216">
        <v>70</v>
      </c>
      <c r="AF40" s="217"/>
      <c r="AG40" s="217"/>
      <c r="AH40" s="217"/>
      <c r="AI40" s="216" t="s">
        <v>562</v>
      </c>
      <c r="AJ40" s="217"/>
      <c r="AK40" s="217"/>
      <c r="AL40" s="217"/>
      <c r="AM40" s="216" t="s">
        <v>562</v>
      </c>
      <c r="AN40" s="217"/>
      <c r="AO40" s="217"/>
      <c r="AP40" s="217"/>
      <c r="AQ40" s="340" t="s">
        <v>562</v>
      </c>
      <c r="AR40" s="206"/>
      <c r="AS40" s="206"/>
      <c r="AT40" s="341"/>
      <c r="AU40" s="217">
        <v>70</v>
      </c>
      <c r="AV40" s="217"/>
      <c r="AW40" s="217"/>
      <c r="AX40" s="219"/>
    </row>
    <row r="41" spans="1:50" ht="30"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563</v>
      </c>
      <c r="AF41" s="217"/>
      <c r="AG41" s="217"/>
      <c r="AH41" s="217"/>
      <c r="AI41" s="216" t="s">
        <v>562</v>
      </c>
      <c r="AJ41" s="217"/>
      <c r="AK41" s="217"/>
      <c r="AL41" s="217"/>
      <c r="AM41" s="216" t="s">
        <v>562</v>
      </c>
      <c r="AN41" s="217"/>
      <c r="AO41" s="217"/>
      <c r="AP41" s="217"/>
      <c r="AQ41" s="340" t="s">
        <v>562</v>
      </c>
      <c r="AR41" s="206"/>
      <c r="AS41" s="206"/>
      <c r="AT41" s="341"/>
      <c r="AU41" s="217" t="s">
        <v>563</v>
      </c>
      <c r="AV41" s="217"/>
      <c r="AW41" s="217"/>
      <c r="AX41" s="219"/>
    </row>
    <row r="42" spans="1:50" ht="23.25" customHeight="1" x14ac:dyDescent="0.2">
      <c r="A42" s="224" t="s">
        <v>380</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1" t="s">
        <v>348</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392</v>
      </c>
      <c r="AF44" s="243"/>
      <c r="AG44" s="243"/>
      <c r="AH44" s="244"/>
      <c r="AI44" s="242" t="s">
        <v>390</v>
      </c>
      <c r="AJ44" s="243"/>
      <c r="AK44" s="243"/>
      <c r="AL44" s="244"/>
      <c r="AM44" s="248" t="s">
        <v>419</v>
      </c>
      <c r="AN44" s="248"/>
      <c r="AO44" s="248"/>
      <c r="AP44" s="248"/>
      <c r="AQ44" s="150" t="s">
        <v>235</v>
      </c>
      <c r="AR44" s="151"/>
      <c r="AS44" s="151"/>
      <c r="AT44" s="152"/>
      <c r="AU44" s="414" t="s">
        <v>134</v>
      </c>
      <c r="AV44" s="414"/>
      <c r="AW44" s="414"/>
      <c r="AX44" s="91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563</v>
      </c>
      <c r="AR45" s="199"/>
      <c r="AS45" s="132" t="s">
        <v>236</v>
      </c>
      <c r="AT45" s="133"/>
      <c r="AU45" s="198">
        <v>29</v>
      </c>
      <c r="AV45" s="198"/>
      <c r="AW45" s="398" t="s">
        <v>181</v>
      </c>
      <c r="AX45" s="399"/>
    </row>
    <row r="46" spans="1:50" ht="26.15" customHeight="1" x14ac:dyDescent="0.2">
      <c r="A46" s="403"/>
      <c r="B46" s="401"/>
      <c r="C46" s="401"/>
      <c r="D46" s="401"/>
      <c r="E46" s="401"/>
      <c r="F46" s="402"/>
      <c r="G46" s="564" t="s">
        <v>570</v>
      </c>
      <c r="H46" s="565"/>
      <c r="I46" s="565"/>
      <c r="J46" s="565"/>
      <c r="K46" s="565"/>
      <c r="L46" s="565"/>
      <c r="M46" s="565"/>
      <c r="N46" s="565"/>
      <c r="O46" s="566"/>
      <c r="P46" s="104" t="s">
        <v>571</v>
      </c>
      <c r="Q46" s="104"/>
      <c r="R46" s="104"/>
      <c r="S46" s="104"/>
      <c r="T46" s="104"/>
      <c r="U46" s="104"/>
      <c r="V46" s="104"/>
      <c r="W46" s="104"/>
      <c r="X46" s="105"/>
      <c r="Y46" s="474" t="s">
        <v>12</v>
      </c>
      <c r="Z46" s="534"/>
      <c r="AA46" s="535"/>
      <c r="AB46" s="464" t="s">
        <v>14</v>
      </c>
      <c r="AC46" s="464"/>
      <c r="AD46" s="464"/>
      <c r="AE46" s="216">
        <v>1</v>
      </c>
      <c r="AF46" s="217"/>
      <c r="AG46" s="217"/>
      <c r="AH46" s="217"/>
      <c r="AI46" s="216" t="s">
        <v>563</v>
      </c>
      <c r="AJ46" s="217"/>
      <c r="AK46" s="217"/>
      <c r="AL46" s="217"/>
      <c r="AM46" s="216" t="s">
        <v>563</v>
      </c>
      <c r="AN46" s="217"/>
      <c r="AO46" s="217"/>
      <c r="AP46" s="217"/>
      <c r="AQ46" s="340" t="s">
        <v>563</v>
      </c>
      <c r="AR46" s="206"/>
      <c r="AS46" s="206"/>
      <c r="AT46" s="341"/>
      <c r="AU46" s="217">
        <v>1</v>
      </c>
      <c r="AV46" s="217"/>
      <c r="AW46" s="217"/>
      <c r="AX46" s="219"/>
    </row>
    <row r="47" spans="1:50" ht="26.1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14</v>
      </c>
      <c r="AC47" s="526"/>
      <c r="AD47" s="526"/>
      <c r="AE47" s="216">
        <v>1</v>
      </c>
      <c r="AF47" s="217"/>
      <c r="AG47" s="217"/>
      <c r="AH47" s="217"/>
      <c r="AI47" s="216" t="s">
        <v>563</v>
      </c>
      <c r="AJ47" s="217"/>
      <c r="AK47" s="217"/>
      <c r="AL47" s="217"/>
      <c r="AM47" s="216" t="s">
        <v>563</v>
      </c>
      <c r="AN47" s="217"/>
      <c r="AO47" s="217"/>
      <c r="AP47" s="217"/>
      <c r="AQ47" s="340" t="s">
        <v>563</v>
      </c>
      <c r="AR47" s="206"/>
      <c r="AS47" s="206"/>
      <c r="AT47" s="341"/>
      <c r="AU47" s="217">
        <v>1</v>
      </c>
      <c r="AV47" s="217"/>
      <c r="AW47" s="217"/>
      <c r="AX47" s="219"/>
    </row>
    <row r="48" spans="1:50" ht="26.1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t="s">
        <v>563</v>
      </c>
      <c r="AJ48" s="217"/>
      <c r="AK48" s="217"/>
      <c r="AL48" s="217"/>
      <c r="AM48" s="216" t="s">
        <v>563</v>
      </c>
      <c r="AN48" s="217"/>
      <c r="AO48" s="217"/>
      <c r="AP48" s="217"/>
      <c r="AQ48" s="340" t="s">
        <v>563</v>
      </c>
      <c r="AR48" s="206"/>
      <c r="AS48" s="206"/>
      <c r="AT48" s="341"/>
      <c r="AU48" s="217" t="s">
        <v>563</v>
      </c>
      <c r="AV48" s="217"/>
      <c r="AW48" s="217"/>
      <c r="AX48" s="219"/>
    </row>
    <row r="49" spans="1:50" ht="23.25" customHeight="1" x14ac:dyDescent="0.2">
      <c r="A49" s="224" t="s">
        <v>380</v>
      </c>
      <c r="B49" s="225"/>
      <c r="C49" s="225"/>
      <c r="D49" s="225"/>
      <c r="E49" s="225"/>
      <c r="F49" s="226"/>
      <c r="G49" s="230" t="s">
        <v>568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392</v>
      </c>
      <c r="AF51" s="243"/>
      <c r="AG51" s="243"/>
      <c r="AH51" s="244"/>
      <c r="AI51" s="242" t="s">
        <v>390</v>
      </c>
      <c r="AJ51" s="243"/>
      <c r="AK51" s="243"/>
      <c r="AL51" s="244"/>
      <c r="AM51" s="248" t="s">
        <v>419</v>
      </c>
      <c r="AN51" s="248"/>
      <c r="AO51" s="248"/>
      <c r="AP51" s="248"/>
      <c r="AQ51" s="150" t="s">
        <v>235</v>
      </c>
      <c r="AR51" s="151"/>
      <c r="AS51" s="151"/>
      <c r="AT51" s="152"/>
      <c r="AU51" s="928" t="s">
        <v>134</v>
      </c>
      <c r="AV51" s="928"/>
      <c r="AW51" s="928"/>
      <c r="AX51" s="929"/>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566</v>
      </c>
      <c r="AR52" s="199"/>
      <c r="AS52" s="132" t="s">
        <v>236</v>
      </c>
      <c r="AT52" s="133"/>
      <c r="AU52" s="198">
        <v>9</v>
      </c>
      <c r="AV52" s="198"/>
      <c r="AW52" s="398" t="s">
        <v>181</v>
      </c>
      <c r="AX52" s="399"/>
    </row>
    <row r="53" spans="1:50" ht="33.65" customHeight="1" x14ac:dyDescent="0.2">
      <c r="A53" s="403"/>
      <c r="B53" s="401"/>
      <c r="C53" s="401"/>
      <c r="D53" s="401"/>
      <c r="E53" s="401"/>
      <c r="F53" s="402"/>
      <c r="G53" s="564" t="s">
        <v>572</v>
      </c>
      <c r="H53" s="565"/>
      <c r="I53" s="565"/>
      <c r="J53" s="565"/>
      <c r="K53" s="565"/>
      <c r="L53" s="565"/>
      <c r="M53" s="565"/>
      <c r="N53" s="565"/>
      <c r="O53" s="566"/>
      <c r="P53" s="104" t="s">
        <v>573</v>
      </c>
      <c r="Q53" s="104"/>
      <c r="R53" s="104"/>
      <c r="S53" s="104"/>
      <c r="T53" s="104"/>
      <c r="U53" s="104"/>
      <c r="V53" s="104"/>
      <c r="W53" s="104"/>
      <c r="X53" s="105"/>
      <c r="Y53" s="474" t="s">
        <v>12</v>
      </c>
      <c r="Z53" s="534"/>
      <c r="AA53" s="535"/>
      <c r="AB53" s="464" t="s">
        <v>574</v>
      </c>
      <c r="AC53" s="464"/>
      <c r="AD53" s="464"/>
      <c r="AE53" s="216" t="s">
        <v>563</v>
      </c>
      <c r="AF53" s="217"/>
      <c r="AG53" s="217"/>
      <c r="AH53" s="217"/>
      <c r="AI53" s="216" t="s">
        <v>563</v>
      </c>
      <c r="AJ53" s="217"/>
      <c r="AK53" s="217"/>
      <c r="AL53" s="217"/>
      <c r="AM53" s="216" t="s">
        <v>563</v>
      </c>
      <c r="AN53" s="217"/>
      <c r="AO53" s="217"/>
      <c r="AP53" s="217"/>
      <c r="AQ53" s="340" t="s">
        <v>563</v>
      </c>
      <c r="AR53" s="206"/>
      <c r="AS53" s="206"/>
      <c r="AT53" s="341"/>
      <c r="AU53" s="217" t="s">
        <v>563</v>
      </c>
      <c r="AV53" s="217"/>
      <c r="AW53" s="217"/>
      <c r="AX53" s="219"/>
    </row>
    <row r="54" spans="1:50" ht="33.65"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574</v>
      </c>
      <c r="AC54" s="526"/>
      <c r="AD54" s="526"/>
      <c r="AE54" s="216" t="s">
        <v>563</v>
      </c>
      <c r="AF54" s="217"/>
      <c r="AG54" s="217"/>
      <c r="AH54" s="217"/>
      <c r="AI54" s="216" t="s">
        <v>563</v>
      </c>
      <c r="AJ54" s="217"/>
      <c r="AK54" s="217"/>
      <c r="AL54" s="217"/>
      <c r="AM54" s="216" t="s">
        <v>563</v>
      </c>
      <c r="AN54" s="217"/>
      <c r="AO54" s="217"/>
      <c r="AP54" s="217"/>
      <c r="AQ54" s="340" t="s">
        <v>563</v>
      </c>
      <c r="AR54" s="206"/>
      <c r="AS54" s="206"/>
      <c r="AT54" s="341"/>
      <c r="AU54" s="217">
        <v>1</v>
      </c>
      <c r="AV54" s="217"/>
      <c r="AW54" s="217"/>
      <c r="AX54" s="219"/>
    </row>
    <row r="55" spans="1:50" ht="33.65"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t="s">
        <v>563</v>
      </c>
      <c r="AF55" s="217"/>
      <c r="AG55" s="217"/>
      <c r="AH55" s="217"/>
      <c r="AI55" s="216" t="s">
        <v>563</v>
      </c>
      <c r="AJ55" s="217"/>
      <c r="AK55" s="217"/>
      <c r="AL55" s="217"/>
      <c r="AM55" s="216" t="s">
        <v>563</v>
      </c>
      <c r="AN55" s="217"/>
      <c r="AO55" s="217"/>
      <c r="AP55" s="217"/>
      <c r="AQ55" s="340" t="s">
        <v>563</v>
      </c>
      <c r="AR55" s="206"/>
      <c r="AS55" s="206"/>
      <c r="AT55" s="341"/>
      <c r="AU55" s="217" t="s">
        <v>563</v>
      </c>
      <c r="AV55" s="217"/>
      <c r="AW55" s="217"/>
      <c r="AX55" s="219"/>
    </row>
    <row r="56" spans="1:50" ht="23.25" customHeight="1" x14ac:dyDescent="0.2">
      <c r="A56" s="224" t="s">
        <v>380</v>
      </c>
      <c r="B56" s="225"/>
      <c r="C56" s="225"/>
      <c r="D56" s="225"/>
      <c r="E56" s="225"/>
      <c r="F56" s="226"/>
      <c r="G56" s="230" t="s">
        <v>575</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392</v>
      </c>
      <c r="AF58" s="243"/>
      <c r="AG58" s="243"/>
      <c r="AH58" s="244"/>
      <c r="AI58" s="242" t="s">
        <v>390</v>
      </c>
      <c r="AJ58" s="243"/>
      <c r="AK58" s="243"/>
      <c r="AL58" s="244"/>
      <c r="AM58" s="248" t="s">
        <v>419</v>
      </c>
      <c r="AN58" s="248"/>
      <c r="AO58" s="248"/>
      <c r="AP58" s="248"/>
      <c r="AQ58" s="150" t="s">
        <v>235</v>
      </c>
      <c r="AR58" s="151"/>
      <c r="AS58" s="151"/>
      <c r="AT58" s="152"/>
      <c r="AU58" s="928" t="s">
        <v>134</v>
      </c>
      <c r="AV58" s="928"/>
      <c r="AW58" s="928"/>
      <c r="AX58" s="929"/>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t="s">
        <v>563</v>
      </c>
      <c r="AR59" s="199"/>
      <c r="AS59" s="132" t="s">
        <v>236</v>
      </c>
      <c r="AT59" s="133"/>
      <c r="AU59" s="198">
        <v>4</v>
      </c>
      <c r="AV59" s="198"/>
      <c r="AW59" s="398" t="s">
        <v>181</v>
      </c>
      <c r="AX59" s="399"/>
    </row>
    <row r="60" spans="1:50" ht="23.25" customHeight="1" x14ac:dyDescent="0.2">
      <c r="A60" s="403"/>
      <c r="B60" s="401"/>
      <c r="C60" s="401"/>
      <c r="D60" s="401"/>
      <c r="E60" s="401"/>
      <c r="F60" s="402"/>
      <c r="G60" s="564" t="s">
        <v>576</v>
      </c>
      <c r="H60" s="565"/>
      <c r="I60" s="565"/>
      <c r="J60" s="565"/>
      <c r="K60" s="565"/>
      <c r="L60" s="565"/>
      <c r="M60" s="565"/>
      <c r="N60" s="565"/>
      <c r="O60" s="566"/>
      <c r="P60" s="104" t="s">
        <v>577</v>
      </c>
      <c r="Q60" s="104"/>
      <c r="R60" s="104"/>
      <c r="S60" s="104"/>
      <c r="T60" s="104"/>
      <c r="U60" s="104"/>
      <c r="V60" s="104"/>
      <c r="W60" s="104"/>
      <c r="X60" s="105"/>
      <c r="Y60" s="474" t="s">
        <v>12</v>
      </c>
      <c r="Z60" s="534"/>
      <c r="AA60" s="535"/>
      <c r="AB60" s="464" t="s">
        <v>578</v>
      </c>
      <c r="AC60" s="464"/>
      <c r="AD60" s="464"/>
      <c r="AE60" s="216" t="s">
        <v>563</v>
      </c>
      <c r="AF60" s="217"/>
      <c r="AG60" s="217"/>
      <c r="AH60" s="217"/>
      <c r="AI60" s="216" t="s">
        <v>563</v>
      </c>
      <c r="AJ60" s="217"/>
      <c r="AK60" s="217"/>
      <c r="AL60" s="217"/>
      <c r="AM60" s="216" t="s">
        <v>648</v>
      </c>
      <c r="AN60" s="217"/>
      <c r="AO60" s="217"/>
      <c r="AP60" s="217"/>
      <c r="AQ60" s="340" t="s">
        <v>563</v>
      </c>
      <c r="AR60" s="206"/>
      <c r="AS60" s="206"/>
      <c r="AT60" s="341"/>
      <c r="AU60" s="217" t="s">
        <v>563</v>
      </c>
      <c r="AV60" s="217"/>
      <c r="AW60" s="217"/>
      <c r="AX60" s="219"/>
    </row>
    <row r="61" spans="1:50" ht="23.25"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578</v>
      </c>
      <c r="AC61" s="526"/>
      <c r="AD61" s="526"/>
      <c r="AE61" s="216" t="s">
        <v>563</v>
      </c>
      <c r="AF61" s="217"/>
      <c r="AG61" s="217"/>
      <c r="AH61" s="217"/>
      <c r="AI61" s="216" t="s">
        <v>563</v>
      </c>
      <c r="AJ61" s="217"/>
      <c r="AK61" s="217"/>
      <c r="AL61" s="217"/>
      <c r="AM61" s="216" t="s">
        <v>563</v>
      </c>
      <c r="AN61" s="217"/>
      <c r="AO61" s="217"/>
      <c r="AP61" s="217"/>
      <c r="AQ61" s="340" t="s">
        <v>563</v>
      </c>
      <c r="AR61" s="206"/>
      <c r="AS61" s="206"/>
      <c r="AT61" s="341"/>
      <c r="AU61" s="217">
        <v>2</v>
      </c>
      <c r="AV61" s="217"/>
      <c r="AW61" s="217"/>
      <c r="AX61" s="219"/>
    </row>
    <row r="62" spans="1:50" ht="23.25"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t="s">
        <v>564</v>
      </c>
      <c r="AF62" s="217"/>
      <c r="AG62" s="217"/>
      <c r="AH62" s="217"/>
      <c r="AI62" s="216" t="s">
        <v>563</v>
      </c>
      <c r="AJ62" s="217"/>
      <c r="AK62" s="217"/>
      <c r="AL62" s="217"/>
      <c r="AM62" s="216" t="s">
        <v>564</v>
      </c>
      <c r="AN62" s="217"/>
      <c r="AO62" s="217"/>
      <c r="AP62" s="217"/>
      <c r="AQ62" s="340" t="s">
        <v>563</v>
      </c>
      <c r="AR62" s="206"/>
      <c r="AS62" s="206"/>
      <c r="AT62" s="341"/>
      <c r="AU62" s="217" t="s">
        <v>563</v>
      </c>
      <c r="AV62" s="217"/>
      <c r="AW62" s="217"/>
      <c r="AX62" s="219"/>
    </row>
    <row r="63" spans="1:50" ht="23.25" customHeight="1" x14ac:dyDescent="0.2">
      <c r="A63" s="224" t="s">
        <v>380</v>
      </c>
      <c r="B63" s="225"/>
      <c r="C63" s="225"/>
      <c r="D63" s="225"/>
      <c r="E63" s="225"/>
      <c r="F63" s="226"/>
      <c r="G63" s="230" t="s">
        <v>575</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354</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349</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383</v>
      </c>
      <c r="B78" s="335"/>
      <c r="C78" s="335"/>
      <c r="D78" s="335"/>
      <c r="E78" s="332" t="s">
        <v>327</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4"/>
    </row>
    <row r="80" spans="1:50" ht="18.75" hidden="1" customHeight="1" x14ac:dyDescent="0.2">
      <c r="A80" s="868"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2">
      <c r="A83" s="869"/>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2">
      <c r="A84" s="869"/>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392</v>
      </c>
      <c r="AF100" s="543"/>
      <c r="AG100" s="543"/>
      <c r="AH100" s="544"/>
      <c r="AI100" s="542" t="s">
        <v>412</v>
      </c>
      <c r="AJ100" s="543"/>
      <c r="AK100" s="543"/>
      <c r="AL100" s="544"/>
      <c r="AM100" s="542" t="s">
        <v>419</v>
      </c>
      <c r="AN100" s="543"/>
      <c r="AO100" s="543"/>
      <c r="AP100" s="544"/>
      <c r="AQ100" s="318" t="s">
        <v>432</v>
      </c>
      <c r="AR100" s="319"/>
      <c r="AS100" s="319"/>
      <c r="AT100" s="320"/>
      <c r="AU100" s="318" t="s">
        <v>433</v>
      </c>
      <c r="AV100" s="319"/>
      <c r="AW100" s="319"/>
      <c r="AX100" s="321"/>
    </row>
    <row r="101" spans="1:60" ht="23.25" customHeight="1" x14ac:dyDescent="0.2">
      <c r="A101" s="425"/>
      <c r="B101" s="426"/>
      <c r="C101" s="426"/>
      <c r="D101" s="426"/>
      <c r="E101" s="426"/>
      <c r="F101" s="427"/>
      <c r="G101" s="103"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t="s">
        <v>563</v>
      </c>
      <c r="AF101" s="217"/>
      <c r="AG101" s="217"/>
      <c r="AH101" s="218"/>
      <c r="AI101" s="216" t="s">
        <v>563</v>
      </c>
      <c r="AJ101" s="217"/>
      <c r="AK101" s="217"/>
      <c r="AL101" s="218"/>
      <c r="AM101" s="216" t="s">
        <v>563</v>
      </c>
      <c r="AN101" s="217"/>
      <c r="AO101" s="217"/>
      <c r="AP101" s="218"/>
      <c r="AQ101" s="216" t="s">
        <v>563</v>
      </c>
      <c r="AR101" s="217"/>
      <c r="AS101" s="217"/>
      <c r="AT101" s="218"/>
      <c r="AU101" s="216" t="s">
        <v>563</v>
      </c>
      <c r="AV101" s="217"/>
      <c r="AW101" s="217"/>
      <c r="AX101" s="218"/>
    </row>
    <row r="102" spans="1:60" ht="23.25" customHeight="1" x14ac:dyDescent="0.2">
      <c r="A102" s="428"/>
      <c r="B102" s="429"/>
      <c r="C102" s="429"/>
      <c r="D102" s="429"/>
      <c r="E102" s="429"/>
      <c r="F102" s="430"/>
      <c r="G102" s="109"/>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t="s">
        <v>563</v>
      </c>
      <c r="AF102" s="421"/>
      <c r="AG102" s="421"/>
      <c r="AH102" s="421"/>
      <c r="AI102" s="421" t="s">
        <v>563</v>
      </c>
      <c r="AJ102" s="421"/>
      <c r="AK102" s="421"/>
      <c r="AL102" s="421"/>
      <c r="AM102" s="421" t="s">
        <v>563</v>
      </c>
      <c r="AN102" s="421"/>
      <c r="AO102" s="421"/>
      <c r="AP102" s="421"/>
      <c r="AQ102" s="271" t="s">
        <v>563</v>
      </c>
      <c r="AR102" s="272"/>
      <c r="AS102" s="272"/>
      <c r="AT102" s="317"/>
      <c r="AU102" s="271" t="s">
        <v>563</v>
      </c>
      <c r="AV102" s="272"/>
      <c r="AW102" s="272"/>
      <c r="AX102" s="317"/>
    </row>
    <row r="103" spans="1:60" ht="31.5" customHeight="1" x14ac:dyDescent="0.2">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392</v>
      </c>
      <c r="AF103" s="419"/>
      <c r="AG103" s="419"/>
      <c r="AH103" s="420"/>
      <c r="AI103" s="418" t="s">
        <v>390</v>
      </c>
      <c r="AJ103" s="419"/>
      <c r="AK103" s="419"/>
      <c r="AL103" s="420"/>
      <c r="AM103" s="418" t="s">
        <v>419</v>
      </c>
      <c r="AN103" s="419"/>
      <c r="AO103" s="419"/>
      <c r="AP103" s="420"/>
      <c r="AQ103" s="282" t="s">
        <v>432</v>
      </c>
      <c r="AR103" s="283"/>
      <c r="AS103" s="283"/>
      <c r="AT103" s="322"/>
      <c r="AU103" s="282" t="s">
        <v>433</v>
      </c>
      <c r="AV103" s="283"/>
      <c r="AW103" s="283"/>
      <c r="AX103" s="284"/>
    </row>
    <row r="104" spans="1:60" ht="23.25" customHeight="1" x14ac:dyDescent="0.2">
      <c r="A104" s="425"/>
      <c r="B104" s="426"/>
      <c r="C104" s="426"/>
      <c r="D104" s="426"/>
      <c r="E104" s="426"/>
      <c r="F104" s="427"/>
      <c r="G104" s="104" t="s">
        <v>584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583</v>
      </c>
      <c r="AC104" s="549"/>
      <c r="AD104" s="550"/>
      <c r="AE104" s="216">
        <v>221</v>
      </c>
      <c r="AF104" s="217"/>
      <c r="AG104" s="217"/>
      <c r="AH104" s="218"/>
      <c r="AI104" s="216">
        <v>136</v>
      </c>
      <c r="AJ104" s="217"/>
      <c r="AK104" s="217"/>
      <c r="AL104" s="218"/>
      <c r="AM104" s="216">
        <v>296</v>
      </c>
      <c r="AN104" s="217"/>
      <c r="AO104" s="217"/>
      <c r="AP104" s="218"/>
      <c r="AQ104" s="216" t="s">
        <v>563</v>
      </c>
      <c r="AR104" s="217"/>
      <c r="AS104" s="217"/>
      <c r="AT104" s="218"/>
      <c r="AU104" s="216" t="s">
        <v>563</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583</v>
      </c>
      <c r="AC105" s="472"/>
      <c r="AD105" s="473"/>
      <c r="AE105" s="421">
        <v>180</v>
      </c>
      <c r="AF105" s="421"/>
      <c r="AG105" s="421"/>
      <c r="AH105" s="421"/>
      <c r="AI105" s="421">
        <v>105</v>
      </c>
      <c r="AJ105" s="421"/>
      <c r="AK105" s="421"/>
      <c r="AL105" s="421"/>
      <c r="AM105" s="421">
        <v>160</v>
      </c>
      <c r="AN105" s="421"/>
      <c r="AO105" s="421"/>
      <c r="AP105" s="421"/>
      <c r="AQ105" s="216" t="s">
        <v>563</v>
      </c>
      <c r="AR105" s="217"/>
      <c r="AS105" s="217"/>
      <c r="AT105" s="218"/>
      <c r="AU105" s="271" t="s">
        <v>563</v>
      </c>
      <c r="AV105" s="272"/>
      <c r="AW105" s="272"/>
      <c r="AX105" s="317"/>
    </row>
    <row r="106" spans="1:60" ht="31.5" customHeight="1" x14ac:dyDescent="0.2">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392</v>
      </c>
      <c r="AF106" s="419"/>
      <c r="AG106" s="419"/>
      <c r="AH106" s="420"/>
      <c r="AI106" s="418" t="s">
        <v>390</v>
      </c>
      <c r="AJ106" s="419"/>
      <c r="AK106" s="419"/>
      <c r="AL106" s="420"/>
      <c r="AM106" s="418" t="s">
        <v>419</v>
      </c>
      <c r="AN106" s="419"/>
      <c r="AO106" s="419"/>
      <c r="AP106" s="420"/>
      <c r="AQ106" s="282" t="s">
        <v>432</v>
      </c>
      <c r="AR106" s="283"/>
      <c r="AS106" s="283"/>
      <c r="AT106" s="322"/>
      <c r="AU106" s="282" t="s">
        <v>433</v>
      </c>
      <c r="AV106" s="283"/>
      <c r="AW106" s="283"/>
      <c r="AX106" s="284"/>
    </row>
    <row r="107" spans="1:60" ht="23.25" customHeight="1" x14ac:dyDescent="0.2">
      <c r="A107" s="425"/>
      <c r="B107" s="426"/>
      <c r="C107" s="426"/>
      <c r="D107" s="426"/>
      <c r="E107" s="426"/>
      <c r="F107" s="427"/>
      <c r="G107" s="104" t="s">
        <v>585</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583</v>
      </c>
      <c r="AC107" s="549"/>
      <c r="AD107" s="550"/>
      <c r="AE107" s="421">
        <v>3</v>
      </c>
      <c r="AF107" s="421"/>
      <c r="AG107" s="421"/>
      <c r="AH107" s="421"/>
      <c r="AI107" s="421">
        <v>2</v>
      </c>
      <c r="AJ107" s="421"/>
      <c r="AK107" s="421"/>
      <c r="AL107" s="421"/>
      <c r="AM107" s="421">
        <v>2</v>
      </c>
      <c r="AN107" s="421"/>
      <c r="AO107" s="421"/>
      <c r="AP107" s="421"/>
      <c r="AQ107" s="216" t="s">
        <v>563</v>
      </c>
      <c r="AR107" s="217"/>
      <c r="AS107" s="217"/>
      <c r="AT107" s="218"/>
      <c r="AU107" s="216" t="s">
        <v>563</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583</v>
      </c>
      <c r="AC108" s="472"/>
      <c r="AD108" s="473"/>
      <c r="AE108" s="421">
        <v>3</v>
      </c>
      <c r="AF108" s="421"/>
      <c r="AG108" s="421"/>
      <c r="AH108" s="421"/>
      <c r="AI108" s="421">
        <v>2</v>
      </c>
      <c r="AJ108" s="421"/>
      <c r="AK108" s="421"/>
      <c r="AL108" s="421"/>
      <c r="AM108" s="421">
        <v>2</v>
      </c>
      <c r="AN108" s="421"/>
      <c r="AO108" s="421"/>
      <c r="AP108" s="421"/>
      <c r="AQ108" s="216" t="s">
        <v>563</v>
      </c>
      <c r="AR108" s="217"/>
      <c r="AS108" s="217"/>
      <c r="AT108" s="218"/>
      <c r="AU108" s="271" t="s">
        <v>563</v>
      </c>
      <c r="AV108" s="272"/>
      <c r="AW108" s="272"/>
      <c r="AX108" s="317"/>
    </row>
    <row r="109" spans="1:60" ht="31.5" customHeight="1" x14ac:dyDescent="0.2">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392</v>
      </c>
      <c r="AF109" s="419"/>
      <c r="AG109" s="419"/>
      <c r="AH109" s="420"/>
      <c r="AI109" s="418" t="s">
        <v>390</v>
      </c>
      <c r="AJ109" s="419"/>
      <c r="AK109" s="419"/>
      <c r="AL109" s="420"/>
      <c r="AM109" s="418" t="s">
        <v>419</v>
      </c>
      <c r="AN109" s="419"/>
      <c r="AO109" s="419"/>
      <c r="AP109" s="420"/>
      <c r="AQ109" s="282" t="s">
        <v>432</v>
      </c>
      <c r="AR109" s="283"/>
      <c r="AS109" s="283"/>
      <c r="AT109" s="322"/>
      <c r="AU109" s="282" t="s">
        <v>433</v>
      </c>
      <c r="AV109" s="283"/>
      <c r="AW109" s="283"/>
      <c r="AX109" s="284"/>
    </row>
    <row r="110" spans="1:60" ht="23.25" customHeight="1" x14ac:dyDescent="0.2">
      <c r="A110" s="425"/>
      <c r="B110" s="426"/>
      <c r="C110" s="426"/>
      <c r="D110" s="426"/>
      <c r="E110" s="426"/>
      <c r="F110" s="427"/>
      <c r="G110" s="104" t="s">
        <v>586</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583</v>
      </c>
      <c r="AC110" s="549"/>
      <c r="AD110" s="550"/>
      <c r="AE110" s="421" t="s">
        <v>563</v>
      </c>
      <c r="AF110" s="421"/>
      <c r="AG110" s="421"/>
      <c r="AH110" s="421"/>
      <c r="AI110" s="421">
        <v>1</v>
      </c>
      <c r="AJ110" s="421"/>
      <c r="AK110" s="421"/>
      <c r="AL110" s="421"/>
      <c r="AM110" s="421" t="s">
        <v>563</v>
      </c>
      <c r="AN110" s="421"/>
      <c r="AO110" s="421"/>
      <c r="AP110" s="421"/>
      <c r="AQ110" s="216" t="s">
        <v>563</v>
      </c>
      <c r="AR110" s="217"/>
      <c r="AS110" s="217"/>
      <c r="AT110" s="218"/>
      <c r="AU110" s="216" t="s">
        <v>563</v>
      </c>
      <c r="AV110" s="217"/>
      <c r="AW110" s="217"/>
      <c r="AX110" s="218"/>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583</v>
      </c>
      <c r="AC111" s="472"/>
      <c r="AD111" s="473"/>
      <c r="AE111" s="421" t="s">
        <v>563</v>
      </c>
      <c r="AF111" s="421"/>
      <c r="AG111" s="421"/>
      <c r="AH111" s="421"/>
      <c r="AI111" s="421">
        <v>1</v>
      </c>
      <c r="AJ111" s="421"/>
      <c r="AK111" s="421"/>
      <c r="AL111" s="421"/>
      <c r="AM111" s="421" t="s">
        <v>563</v>
      </c>
      <c r="AN111" s="421"/>
      <c r="AO111" s="421"/>
      <c r="AP111" s="421"/>
      <c r="AQ111" s="216" t="s">
        <v>563</v>
      </c>
      <c r="AR111" s="217"/>
      <c r="AS111" s="217"/>
      <c r="AT111" s="218"/>
      <c r="AU111" s="271" t="s">
        <v>587</v>
      </c>
      <c r="AV111" s="272"/>
      <c r="AW111" s="272"/>
      <c r="AX111" s="317"/>
    </row>
    <row r="112" spans="1:60" ht="31.5" customHeight="1" x14ac:dyDescent="0.2">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392</v>
      </c>
      <c r="AF112" s="419"/>
      <c r="AG112" s="419"/>
      <c r="AH112" s="420"/>
      <c r="AI112" s="418" t="s">
        <v>390</v>
      </c>
      <c r="AJ112" s="419"/>
      <c r="AK112" s="419"/>
      <c r="AL112" s="420"/>
      <c r="AM112" s="418" t="s">
        <v>419</v>
      </c>
      <c r="AN112" s="419"/>
      <c r="AO112" s="419"/>
      <c r="AP112" s="420"/>
      <c r="AQ112" s="282" t="s">
        <v>432</v>
      </c>
      <c r="AR112" s="283"/>
      <c r="AS112" s="283"/>
      <c r="AT112" s="322"/>
      <c r="AU112" s="282" t="s">
        <v>433</v>
      </c>
      <c r="AV112" s="283"/>
      <c r="AW112" s="283"/>
      <c r="AX112" s="284"/>
    </row>
    <row r="113" spans="1:50" ht="23.25" customHeight="1" x14ac:dyDescent="0.2">
      <c r="A113" s="425"/>
      <c r="B113" s="426"/>
      <c r="C113" s="426"/>
      <c r="D113" s="426"/>
      <c r="E113" s="426"/>
      <c r="F113" s="427"/>
      <c r="G113" s="104" t="s">
        <v>588</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583</v>
      </c>
      <c r="AC113" s="549"/>
      <c r="AD113" s="550"/>
      <c r="AE113" s="421">
        <v>28</v>
      </c>
      <c r="AF113" s="421"/>
      <c r="AG113" s="421"/>
      <c r="AH113" s="421"/>
      <c r="AI113" s="421">
        <v>27</v>
      </c>
      <c r="AJ113" s="421"/>
      <c r="AK113" s="421"/>
      <c r="AL113" s="421"/>
      <c r="AM113" s="421">
        <v>24</v>
      </c>
      <c r="AN113" s="421"/>
      <c r="AO113" s="421"/>
      <c r="AP113" s="421"/>
      <c r="AQ113" s="216" t="s">
        <v>563</v>
      </c>
      <c r="AR113" s="217"/>
      <c r="AS113" s="217"/>
      <c r="AT113" s="218"/>
      <c r="AU113" s="216" t="s">
        <v>593</v>
      </c>
      <c r="AV113" s="217"/>
      <c r="AW113" s="217"/>
      <c r="AX113" s="218"/>
    </row>
    <row r="114" spans="1:50" ht="23.25"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583</v>
      </c>
      <c r="AC114" s="472"/>
      <c r="AD114" s="473"/>
      <c r="AE114" s="421">
        <v>30</v>
      </c>
      <c r="AF114" s="421"/>
      <c r="AG114" s="421"/>
      <c r="AH114" s="421"/>
      <c r="AI114" s="421">
        <v>25</v>
      </c>
      <c r="AJ114" s="421"/>
      <c r="AK114" s="421"/>
      <c r="AL114" s="421"/>
      <c r="AM114" s="421">
        <v>25</v>
      </c>
      <c r="AN114" s="421"/>
      <c r="AO114" s="421"/>
      <c r="AP114" s="421"/>
      <c r="AQ114" s="216" t="s">
        <v>563</v>
      </c>
      <c r="AR114" s="217"/>
      <c r="AS114" s="217"/>
      <c r="AT114" s="218"/>
      <c r="AU114" s="216" t="s">
        <v>563</v>
      </c>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392</v>
      </c>
      <c r="AF115" s="419"/>
      <c r="AG115" s="419"/>
      <c r="AH115" s="420"/>
      <c r="AI115" s="418" t="s">
        <v>390</v>
      </c>
      <c r="AJ115" s="419"/>
      <c r="AK115" s="419"/>
      <c r="AL115" s="420"/>
      <c r="AM115" s="418" t="s">
        <v>419</v>
      </c>
      <c r="AN115" s="419"/>
      <c r="AO115" s="419"/>
      <c r="AP115" s="420"/>
      <c r="AQ115" s="591" t="s">
        <v>434</v>
      </c>
      <c r="AR115" s="592"/>
      <c r="AS115" s="592"/>
      <c r="AT115" s="592"/>
      <c r="AU115" s="592"/>
      <c r="AV115" s="592"/>
      <c r="AW115" s="592"/>
      <c r="AX115" s="593"/>
    </row>
    <row r="116" spans="1:50" ht="23.25" customHeight="1" x14ac:dyDescent="0.2">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680</v>
      </c>
      <c r="AC116" s="466"/>
      <c r="AD116" s="467"/>
      <c r="AE116" s="421">
        <v>4</v>
      </c>
      <c r="AF116" s="421"/>
      <c r="AG116" s="421"/>
      <c r="AH116" s="421"/>
      <c r="AI116" s="421">
        <v>5</v>
      </c>
      <c r="AJ116" s="421"/>
      <c r="AK116" s="421"/>
      <c r="AL116" s="421"/>
      <c r="AM116" s="421">
        <v>5</v>
      </c>
      <c r="AN116" s="421"/>
      <c r="AO116" s="421"/>
      <c r="AP116" s="421"/>
      <c r="AQ116" s="216" t="s">
        <v>563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681</v>
      </c>
      <c r="AC117" s="476"/>
      <c r="AD117" s="477"/>
      <c r="AE117" s="554" t="s">
        <v>590</v>
      </c>
      <c r="AF117" s="554"/>
      <c r="AG117" s="554"/>
      <c r="AH117" s="554"/>
      <c r="AI117" s="554" t="s">
        <v>591</v>
      </c>
      <c r="AJ117" s="554"/>
      <c r="AK117" s="554"/>
      <c r="AL117" s="554"/>
      <c r="AM117" s="554" t="s">
        <v>592</v>
      </c>
      <c r="AN117" s="554"/>
      <c r="AO117" s="554"/>
      <c r="AP117" s="554"/>
      <c r="AQ117" s="554" t="s">
        <v>563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392</v>
      </c>
      <c r="AF118" s="419"/>
      <c r="AG118" s="419"/>
      <c r="AH118" s="420"/>
      <c r="AI118" s="418" t="s">
        <v>390</v>
      </c>
      <c r="AJ118" s="419"/>
      <c r="AK118" s="419"/>
      <c r="AL118" s="420"/>
      <c r="AM118" s="418" t="s">
        <v>419</v>
      </c>
      <c r="AN118" s="419"/>
      <c r="AO118" s="419"/>
      <c r="AP118" s="420"/>
      <c r="AQ118" s="591" t="s">
        <v>434</v>
      </c>
      <c r="AR118" s="592"/>
      <c r="AS118" s="592"/>
      <c r="AT118" s="592"/>
      <c r="AU118" s="592"/>
      <c r="AV118" s="592"/>
      <c r="AW118" s="592"/>
      <c r="AX118" s="593"/>
    </row>
    <row r="119" spans="1:50" ht="23.25" hidden="1" customHeight="1" x14ac:dyDescent="0.2">
      <c r="A119" s="442"/>
      <c r="B119" s="443"/>
      <c r="C119" s="443"/>
      <c r="D119" s="443"/>
      <c r="E119" s="443"/>
      <c r="F119" s="444"/>
      <c r="G119" s="393" t="s">
        <v>358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392</v>
      </c>
      <c r="AF121" s="419"/>
      <c r="AG121" s="419"/>
      <c r="AH121" s="420"/>
      <c r="AI121" s="418" t="s">
        <v>390</v>
      </c>
      <c r="AJ121" s="419"/>
      <c r="AK121" s="419"/>
      <c r="AL121" s="420"/>
      <c r="AM121" s="418" t="s">
        <v>419</v>
      </c>
      <c r="AN121" s="419"/>
      <c r="AO121" s="419"/>
      <c r="AP121" s="420"/>
      <c r="AQ121" s="591" t="s">
        <v>434</v>
      </c>
      <c r="AR121" s="592"/>
      <c r="AS121" s="592"/>
      <c r="AT121" s="592"/>
      <c r="AU121" s="592"/>
      <c r="AV121" s="592"/>
      <c r="AW121" s="592"/>
      <c r="AX121" s="593"/>
    </row>
    <row r="122" spans="1:50" ht="23.25" hidden="1" customHeight="1" x14ac:dyDescent="0.2">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392</v>
      </c>
      <c r="AF124" s="419"/>
      <c r="AG124" s="419"/>
      <c r="AH124" s="420"/>
      <c r="AI124" s="418" t="s">
        <v>390</v>
      </c>
      <c r="AJ124" s="419"/>
      <c r="AK124" s="419"/>
      <c r="AL124" s="420"/>
      <c r="AM124" s="418" t="s">
        <v>419</v>
      </c>
      <c r="AN124" s="419"/>
      <c r="AO124" s="419"/>
      <c r="AP124" s="420"/>
      <c r="AQ124" s="591" t="s">
        <v>434</v>
      </c>
      <c r="AR124" s="592"/>
      <c r="AS124" s="592"/>
      <c r="AT124" s="592"/>
      <c r="AU124" s="592"/>
      <c r="AV124" s="592"/>
      <c r="AW124" s="592"/>
      <c r="AX124" s="593"/>
    </row>
    <row r="125" spans="1:50" ht="23.25" hidden="1" customHeight="1" x14ac:dyDescent="0.2">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392</v>
      </c>
      <c r="AF127" s="419"/>
      <c r="AG127" s="419"/>
      <c r="AH127" s="420"/>
      <c r="AI127" s="418" t="s">
        <v>390</v>
      </c>
      <c r="AJ127" s="419"/>
      <c r="AK127" s="419"/>
      <c r="AL127" s="420"/>
      <c r="AM127" s="418" t="s">
        <v>419</v>
      </c>
      <c r="AN127" s="419"/>
      <c r="AO127" s="419"/>
      <c r="AP127" s="420"/>
      <c r="AQ127" s="591" t="s">
        <v>434</v>
      </c>
      <c r="AR127" s="592"/>
      <c r="AS127" s="592"/>
      <c r="AT127" s="592"/>
      <c r="AU127" s="592"/>
      <c r="AV127" s="592"/>
      <c r="AW127" s="592"/>
      <c r="AX127" s="593"/>
    </row>
    <row r="128" spans="1:50" ht="23.25" hidden="1" customHeight="1" x14ac:dyDescent="0.2">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407</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648</v>
      </c>
      <c r="AR133" s="198"/>
      <c r="AS133" s="132" t="s">
        <v>236</v>
      </c>
      <c r="AT133" s="133"/>
      <c r="AU133" s="199" t="s">
        <v>648</v>
      </c>
      <c r="AV133" s="199"/>
      <c r="AW133" s="132" t="s">
        <v>181</v>
      </c>
      <c r="AX133" s="194"/>
    </row>
    <row r="134" spans="1:50" ht="39.75" customHeight="1" x14ac:dyDescent="0.2">
      <c r="A134" s="188"/>
      <c r="B134" s="185"/>
      <c r="C134" s="179"/>
      <c r="D134" s="185"/>
      <c r="E134" s="179"/>
      <c r="F134" s="180"/>
      <c r="G134" s="103" t="s">
        <v>648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676</v>
      </c>
      <c r="AC134" s="204"/>
      <c r="AD134" s="204"/>
      <c r="AE134" s="205" t="s">
        <v>677</v>
      </c>
      <c r="AF134" s="206"/>
      <c r="AG134" s="206"/>
      <c r="AH134" s="206"/>
      <c r="AI134" s="205" t="s">
        <v>648</v>
      </c>
      <c r="AJ134" s="206"/>
      <c r="AK134" s="206"/>
      <c r="AL134" s="206"/>
      <c r="AM134" s="205" t="s">
        <v>648</v>
      </c>
      <c r="AN134" s="206"/>
      <c r="AO134" s="206"/>
      <c r="AP134" s="206"/>
      <c r="AQ134" s="205" t="s">
        <v>676</v>
      </c>
      <c r="AR134" s="206"/>
      <c r="AS134" s="206"/>
      <c r="AT134" s="206"/>
      <c r="AU134" s="205" t="s">
        <v>648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648</v>
      </c>
      <c r="AC135" s="212"/>
      <c r="AD135" s="212"/>
      <c r="AE135" s="205" t="s">
        <v>648</v>
      </c>
      <c r="AF135" s="206"/>
      <c r="AG135" s="206"/>
      <c r="AH135" s="206"/>
      <c r="AI135" s="205" t="s">
        <v>677</v>
      </c>
      <c r="AJ135" s="206"/>
      <c r="AK135" s="206"/>
      <c r="AL135" s="206"/>
      <c r="AM135" s="205" t="s">
        <v>648</v>
      </c>
      <c r="AN135" s="206"/>
      <c r="AO135" s="206"/>
      <c r="AP135" s="206"/>
      <c r="AQ135" s="205" t="s">
        <v>648</v>
      </c>
      <c r="AR135" s="206"/>
      <c r="AS135" s="206"/>
      <c r="AT135" s="206"/>
      <c r="AU135" s="205" t="s">
        <v>648</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598</v>
      </c>
      <c r="AC154" s="141"/>
      <c r="AD154" s="141"/>
      <c r="AE154" s="146" t="s">
        <v>563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6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7.4" customHeight="1" x14ac:dyDescent="0.2">
      <c r="A188" s="188"/>
      <c r="B188" s="185"/>
      <c r="C188" s="179"/>
      <c r="D188" s="185"/>
      <c r="E188" s="124" t="s">
        <v>705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6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422</v>
      </c>
      <c r="D430" s="935"/>
      <c r="E430" s="173" t="s">
        <v>400</v>
      </c>
      <c r="F430" s="902"/>
      <c r="G430" s="903" t="s">
        <v>255</v>
      </c>
      <c r="H430" s="122"/>
      <c r="I430" s="122"/>
      <c r="J430" s="904" t="s">
        <v>562</v>
      </c>
      <c r="K430" s="905"/>
      <c r="L430" s="905"/>
      <c r="M430" s="905"/>
      <c r="N430" s="905"/>
      <c r="O430" s="905"/>
      <c r="P430" s="905"/>
      <c r="Q430" s="905"/>
      <c r="R430" s="905"/>
      <c r="S430" s="905"/>
      <c r="T430" s="906"/>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0" t="s">
        <v>563</v>
      </c>
      <c r="AR432" s="199"/>
      <c r="AS432" s="132" t="s">
        <v>236</v>
      </c>
      <c r="AT432" s="133"/>
      <c r="AU432" s="199" t="s">
        <v>563</v>
      </c>
      <c r="AV432" s="199"/>
      <c r="AW432" s="132" t="s">
        <v>181</v>
      </c>
      <c r="AX432" s="194"/>
    </row>
    <row r="433" spans="1:50" ht="23.25" customHeight="1" x14ac:dyDescent="0.2">
      <c r="A433" s="188"/>
      <c r="B433" s="185"/>
      <c r="C433" s="179"/>
      <c r="D433" s="185"/>
      <c r="E433" s="342"/>
      <c r="F433" s="343"/>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563</v>
      </c>
      <c r="AC433" s="212"/>
      <c r="AD433" s="212"/>
      <c r="AE433" s="340" t="s">
        <v>563</v>
      </c>
      <c r="AF433" s="206"/>
      <c r="AG433" s="206"/>
      <c r="AH433" s="206"/>
      <c r="AI433" s="340" t="s">
        <v>563</v>
      </c>
      <c r="AJ433" s="206"/>
      <c r="AK433" s="206"/>
      <c r="AL433" s="206"/>
      <c r="AM433" s="340" t="s">
        <v>563</v>
      </c>
      <c r="AN433" s="206"/>
      <c r="AO433" s="206"/>
      <c r="AP433" s="341"/>
      <c r="AQ433" s="340" t="s">
        <v>563</v>
      </c>
      <c r="AR433" s="206"/>
      <c r="AS433" s="206"/>
      <c r="AT433" s="341"/>
      <c r="AU433" s="206" t="s">
        <v>563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563</v>
      </c>
      <c r="AC434" s="204"/>
      <c r="AD434" s="204"/>
      <c r="AE434" s="340" t="s">
        <v>563</v>
      </c>
      <c r="AF434" s="206"/>
      <c r="AG434" s="206"/>
      <c r="AH434" s="341"/>
      <c r="AI434" s="340" t="s">
        <v>563</v>
      </c>
      <c r="AJ434" s="206"/>
      <c r="AK434" s="206"/>
      <c r="AL434" s="206"/>
      <c r="AM434" s="340" t="s">
        <v>566</v>
      </c>
      <c r="AN434" s="206"/>
      <c r="AO434" s="206"/>
      <c r="AP434" s="341"/>
      <c r="AQ434" s="340" t="s">
        <v>563</v>
      </c>
      <c r="AR434" s="206"/>
      <c r="AS434" s="206"/>
      <c r="AT434" s="341"/>
      <c r="AU434" s="206" t="s">
        <v>563</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563</v>
      </c>
      <c r="AF435" s="206"/>
      <c r="AG435" s="206"/>
      <c r="AH435" s="341"/>
      <c r="AI435" s="340" t="s">
        <v>563</v>
      </c>
      <c r="AJ435" s="206"/>
      <c r="AK435" s="206"/>
      <c r="AL435" s="206"/>
      <c r="AM435" s="340" t="s">
        <v>563</v>
      </c>
      <c r="AN435" s="206"/>
      <c r="AO435" s="206"/>
      <c r="AP435" s="341"/>
      <c r="AQ435" s="340" t="s">
        <v>563</v>
      </c>
      <c r="AR435" s="206"/>
      <c r="AS435" s="206"/>
      <c r="AT435" s="341"/>
      <c r="AU435" s="206" t="s">
        <v>563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236</v>
      </c>
      <c r="AH457" s="133"/>
      <c r="AI457" s="155"/>
      <c r="AJ457" s="155"/>
      <c r="AK457" s="155"/>
      <c r="AL457" s="153"/>
      <c r="AM457" s="155"/>
      <c r="AN457" s="155"/>
      <c r="AO457" s="155"/>
      <c r="AP457" s="153"/>
      <c r="AQ457" s="590" t="s">
        <v>563</v>
      </c>
      <c r="AR457" s="199"/>
      <c r="AS457" s="132" t="s">
        <v>236</v>
      </c>
      <c r="AT457" s="133"/>
      <c r="AU457" s="199" t="s">
        <v>563</v>
      </c>
      <c r="AV457" s="199"/>
      <c r="AW457" s="132" t="s">
        <v>181</v>
      </c>
      <c r="AX457" s="194"/>
    </row>
    <row r="458" spans="1:50" ht="23.25" customHeight="1" x14ac:dyDescent="0.2">
      <c r="A458" s="188"/>
      <c r="B458" s="185"/>
      <c r="C458" s="179"/>
      <c r="D458" s="185"/>
      <c r="E458" s="342"/>
      <c r="F458" s="343"/>
      <c r="G458" s="103" t="s">
        <v>563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40" t="s">
        <v>563</v>
      </c>
      <c r="AF458" s="206"/>
      <c r="AG458" s="206"/>
      <c r="AH458" s="206"/>
      <c r="AI458" s="340" t="s">
        <v>563</v>
      </c>
      <c r="AJ458" s="206"/>
      <c r="AK458" s="206"/>
      <c r="AL458" s="206"/>
      <c r="AM458" s="340" t="s">
        <v>563</v>
      </c>
      <c r="AN458" s="206"/>
      <c r="AO458" s="206"/>
      <c r="AP458" s="341"/>
      <c r="AQ458" s="340" t="s">
        <v>563</v>
      </c>
      <c r="AR458" s="206"/>
      <c r="AS458" s="206"/>
      <c r="AT458" s="341"/>
      <c r="AU458" s="206" t="s">
        <v>563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563</v>
      </c>
      <c r="AC459" s="204"/>
      <c r="AD459" s="204"/>
      <c r="AE459" s="340" t="s">
        <v>563</v>
      </c>
      <c r="AF459" s="206"/>
      <c r="AG459" s="206"/>
      <c r="AH459" s="341"/>
      <c r="AI459" s="340" t="s">
        <v>563</v>
      </c>
      <c r="AJ459" s="206"/>
      <c r="AK459" s="206"/>
      <c r="AL459" s="206"/>
      <c r="AM459" s="340" t="s">
        <v>563</v>
      </c>
      <c r="AN459" s="206"/>
      <c r="AO459" s="206"/>
      <c r="AP459" s="341"/>
      <c r="AQ459" s="340" t="s">
        <v>563</v>
      </c>
      <c r="AR459" s="206"/>
      <c r="AS459" s="206"/>
      <c r="AT459" s="341"/>
      <c r="AU459" s="206" t="s">
        <v>563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563</v>
      </c>
      <c r="AF460" s="206"/>
      <c r="AG460" s="206"/>
      <c r="AH460" s="341"/>
      <c r="AI460" s="340" t="s">
        <v>566</v>
      </c>
      <c r="AJ460" s="206"/>
      <c r="AK460" s="206"/>
      <c r="AL460" s="206"/>
      <c r="AM460" s="340" t="s">
        <v>563</v>
      </c>
      <c r="AN460" s="206"/>
      <c r="AO460" s="206"/>
      <c r="AP460" s="341"/>
      <c r="AQ460" s="340" t="s">
        <v>563</v>
      </c>
      <c r="AR460" s="206"/>
      <c r="AS460" s="206"/>
      <c r="AT460" s="341"/>
      <c r="AU460" s="206" t="s">
        <v>563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23.75" customHeight="1" x14ac:dyDescent="0.2">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561</v>
      </c>
      <c r="AE702" s="346"/>
      <c r="AF702" s="346"/>
      <c r="AG702" s="385" t="s">
        <v>695</v>
      </c>
      <c r="AH702" s="386"/>
      <c r="AI702" s="386"/>
      <c r="AJ702" s="386"/>
      <c r="AK702" s="386"/>
      <c r="AL702" s="386"/>
      <c r="AM702" s="386"/>
      <c r="AN702" s="386"/>
      <c r="AO702" s="386"/>
      <c r="AP702" s="386"/>
      <c r="AQ702" s="386"/>
      <c r="AR702" s="386"/>
      <c r="AS702" s="386"/>
      <c r="AT702" s="386"/>
      <c r="AU702" s="386"/>
      <c r="AV702" s="386"/>
      <c r="AW702" s="386"/>
      <c r="AX702" s="387"/>
    </row>
    <row r="703" spans="1:50" ht="184.5" customHeight="1" x14ac:dyDescent="0.2">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698</v>
      </c>
      <c r="AH703" s="101"/>
      <c r="AI703" s="101"/>
      <c r="AJ703" s="101"/>
      <c r="AK703" s="101"/>
      <c r="AL703" s="101"/>
      <c r="AM703" s="101"/>
      <c r="AN703" s="101"/>
      <c r="AO703" s="101"/>
      <c r="AP703" s="101"/>
      <c r="AQ703" s="101"/>
      <c r="AR703" s="101"/>
      <c r="AS703" s="101"/>
      <c r="AT703" s="101"/>
      <c r="AU703" s="101"/>
      <c r="AV703" s="101"/>
      <c r="AW703" s="101"/>
      <c r="AX703" s="102"/>
    </row>
    <row r="704" spans="1:50" ht="145" customHeight="1" x14ac:dyDescent="0.2">
      <c r="A704" s="878"/>
      <c r="B704" s="879"/>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561</v>
      </c>
      <c r="AE704" s="784"/>
      <c r="AF704" s="784"/>
      <c r="AG704" s="166" t="s">
        <v>690</v>
      </c>
      <c r="AH704" s="107"/>
      <c r="AI704" s="107"/>
      <c r="AJ704" s="107"/>
      <c r="AK704" s="107"/>
      <c r="AL704" s="107"/>
      <c r="AM704" s="107"/>
      <c r="AN704" s="107"/>
      <c r="AO704" s="107"/>
      <c r="AP704" s="107"/>
      <c r="AQ704" s="107"/>
      <c r="AR704" s="107"/>
      <c r="AS704" s="107"/>
      <c r="AT704" s="107"/>
      <c r="AU704" s="107"/>
      <c r="AV704" s="107"/>
      <c r="AW704" s="107"/>
      <c r="AX704" s="167"/>
    </row>
    <row r="705" spans="1:50" ht="40"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561</v>
      </c>
      <c r="AE705" s="716"/>
      <c r="AF705" s="716"/>
      <c r="AG705" s="124" t="s">
        <v>686</v>
      </c>
      <c r="AH705" s="104"/>
      <c r="AI705" s="104"/>
      <c r="AJ705" s="104"/>
      <c r="AK705" s="104"/>
      <c r="AL705" s="104"/>
      <c r="AM705" s="104"/>
      <c r="AN705" s="104"/>
      <c r="AO705" s="104"/>
      <c r="AP705" s="104"/>
      <c r="AQ705" s="104"/>
      <c r="AR705" s="104"/>
      <c r="AS705" s="104"/>
      <c r="AT705" s="104"/>
      <c r="AU705" s="104"/>
      <c r="AV705" s="104"/>
      <c r="AW705" s="104"/>
      <c r="AX705" s="125"/>
    </row>
    <row r="706" spans="1:50" ht="65.150000000000006" customHeight="1" x14ac:dyDescent="0.2">
      <c r="A706" s="642"/>
      <c r="B706" s="643"/>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600</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65.150000000000006" customHeight="1" x14ac:dyDescent="0.2">
      <c r="A707" s="642"/>
      <c r="B707" s="643"/>
      <c r="C707" s="797"/>
      <c r="D707" s="798"/>
      <c r="E707" s="734" t="s">
        <v>318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600</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163"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3" t="s">
        <v>691</v>
      </c>
      <c r="AH708" s="744"/>
      <c r="AI708" s="744"/>
      <c r="AJ708" s="744"/>
      <c r="AK708" s="744"/>
      <c r="AL708" s="744"/>
      <c r="AM708" s="744"/>
      <c r="AN708" s="744"/>
      <c r="AO708" s="744"/>
      <c r="AP708" s="744"/>
      <c r="AQ708" s="744"/>
      <c r="AR708" s="744"/>
      <c r="AS708" s="744"/>
      <c r="AT708" s="744"/>
      <c r="AU708" s="744"/>
      <c r="AV708" s="744"/>
      <c r="AW708" s="744"/>
      <c r="AX708" s="745"/>
    </row>
    <row r="709" spans="1:50" ht="131.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696</v>
      </c>
      <c r="AH709" s="101"/>
      <c r="AI709" s="101"/>
      <c r="AJ709" s="101"/>
      <c r="AK709" s="101"/>
      <c r="AL709" s="101"/>
      <c r="AM709" s="101"/>
      <c r="AN709" s="101"/>
      <c r="AO709" s="101"/>
      <c r="AP709" s="101"/>
      <c r="AQ709" s="101"/>
      <c r="AR709" s="101"/>
      <c r="AS709" s="101"/>
      <c r="AT709" s="101"/>
      <c r="AU709" s="101"/>
      <c r="AV709" s="101"/>
      <c r="AW709" s="101"/>
      <c r="AX709" s="102"/>
    </row>
    <row r="710" spans="1:50" ht="48"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561</v>
      </c>
      <c r="AE710" s="327"/>
      <c r="AF710" s="327"/>
      <c r="AG710" s="100" t="s">
        <v>687</v>
      </c>
      <c r="AH710" s="101"/>
      <c r="AI710" s="101"/>
      <c r="AJ710" s="101"/>
      <c r="AK710" s="101"/>
      <c r="AL710" s="101"/>
      <c r="AM710" s="101"/>
      <c r="AN710" s="101"/>
      <c r="AO710" s="101"/>
      <c r="AP710" s="101"/>
      <c r="AQ710" s="101"/>
      <c r="AR710" s="101"/>
      <c r="AS710" s="101"/>
      <c r="AT710" s="101"/>
      <c r="AU710" s="101"/>
      <c r="AV710" s="101"/>
      <c r="AW710" s="101"/>
      <c r="AX710" s="102"/>
    </row>
    <row r="711" spans="1:50" ht="82.4"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688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601</v>
      </c>
      <c r="AE712" s="784"/>
      <c r="AF712" s="784"/>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5" t="s">
        <v>346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601</v>
      </c>
      <c r="AE713" s="327"/>
      <c r="AF713" s="664"/>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141.65" customHeight="1" x14ac:dyDescent="0.2">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7" t="s">
        <v>689</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2">
      <c r="A715" s="640"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561</v>
      </c>
      <c r="AE715" s="605"/>
      <c r="AF715" s="657"/>
      <c r="AG715" s="743" t="s">
        <v>692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39.7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100" t="s">
        <v>693</v>
      </c>
      <c r="AH717" s="101"/>
      <c r="AI717" s="101"/>
      <c r="AJ717" s="101"/>
      <c r="AK717" s="101"/>
      <c r="AL717" s="101"/>
      <c r="AM717" s="101"/>
      <c r="AN717" s="101"/>
      <c r="AO717" s="101"/>
      <c r="AP717" s="101"/>
      <c r="AQ717" s="101"/>
      <c r="AR717" s="101"/>
      <c r="AS717" s="101"/>
      <c r="AT717" s="101"/>
      <c r="AU717" s="101"/>
      <c r="AV717" s="101"/>
      <c r="AW717" s="101"/>
      <c r="AX717" s="102"/>
    </row>
    <row r="718" spans="1:50" ht="101.2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699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9"/>
      <c r="B720" s="780"/>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9"/>
      <c r="B721" s="780"/>
      <c r="C721" s="294" t="s">
        <v>603</v>
      </c>
      <c r="D721" s="295"/>
      <c r="E721" s="295"/>
      <c r="F721" s="296"/>
      <c r="G721" s="285"/>
      <c r="H721" s="286"/>
      <c r="I721" s="82" t="str">
        <f>IF(OR(G721="　", G721=""), "", "-")</f>
        <v/>
      </c>
      <c r="J721" s="289">
        <v>33</v>
      </c>
      <c r="K721" s="289"/>
      <c r="L721" s="82" t="str">
        <f>IF(M721="","","-")</f>
        <v/>
      </c>
      <c r="M721" s="83"/>
      <c r="N721" s="302" t="s">
        <v>685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20.65" customHeight="1" x14ac:dyDescent="0.2">
      <c r="A726" s="640" t="s">
        <v>48</v>
      </c>
      <c r="B726" s="803"/>
      <c r="C726" s="815" t="s">
        <v>53</v>
      </c>
      <c r="D726" s="841"/>
      <c r="E726" s="841"/>
      <c r="F726" s="842"/>
      <c r="G726" s="577" t="s">
        <v>703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2.4" customHeight="1" thickBot="1" x14ac:dyDescent="0.25">
      <c r="A727" s="804"/>
      <c r="B727" s="805"/>
      <c r="C727" s="749" t="s">
        <v>57</v>
      </c>
      <c r="D727" s="750"/>
      <c r="E727" s="750"/>
      <c r="F727" s="751"/>
      <c r="G727" s="575" t="s">
        <v>701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8" customHeight="1" thickBot="1" x14ac:dyDescent="0.25">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93" customHeight="1" thickBot="1" x14ac:dyDescent="0.25">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702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2" t="s">
        <v>403</v>
      </c>
      <c r="B737" s="209"/>
      <c r="C737" s="209"/>
      <c r="D737" s="210"/>
      <c r="E737" s="993" t="s">
        <v>604</v>
      </c>
      <c r="F737" s="993"/>
      <c r="G737" s="993"/>
      <c r="H737" s="993"/>
      <c r="I737" s="993"/>
      <c r="J737" s="993"/>
      <c r="K737" s="993"/>
      <c r="L737" s="993"/>
      <c r="M737" s="993"/>
      <c r="N737" s="365" t="s">
        <v>398</v>
      </c>
      <c r="O737" s="365"/>
      <c r="P737" s="365"/>
      <c r="Q737" s="365"/>
      <c r="R737" s="993" t="s">
        <v>605</v>
      </c>
      <c r="S737" s="993"/>
      <c r="T737" s="993"/>
      <c r="U737" s="993"/>
      <c r="V737" s="993"/>
      <c r="W737" s="993"/>
      <c r="X737" s="993"/>
      <c r="Y737" s="993"/>
      <c r="Z737" s="993"/>
      <c r="AA737" s="365" t="s">
        <v>397</v>
      </c>
      <c r="AB737" s="365"/>
      <c r="AC737" s="365"/>
      <c r="AD737" s="365"/>
      <c r="AE737" s="993" t="s">
        <v>606</v>
      </c>
      <c r="AF737" s="993"/>
      <c r="AG737" s="993"/>
      <c r="AH737" s="993"/>
      <c r="AI737" s="993"/>
      <c r="AJ737" s="993"/>
      <c r="AK737" s="993"/>
      <c r="AL737" s="993"/>
      <c r="AM737" s="993"/>
      <c r="AN737" s="365" t="s">
        <v>396</v>
      </c>
      <c r="AO737" s="365"/>
      <c r="AP737" s="365"/>
      <c r="AQ737" s="365"/>
      <c r="AR737" s="999" t="s">
        <v>607</v>
      </c>
      <c r="AS737" s="1000"/>
      <c r="AT737" s="1000"/>
      <c r="AU737" s="1000"/>
      <c r="AV737" s="1000"/>
      <c r="AW737" s="1000"/>
      <c r="AX737" s="1001"/>
      <c r="AY737" s="88"/>
      <c r="AZ737" s="88"/>
    </row>
    <row r="738" spans="1:52" ht="24.75" customHeight="1" x14ac:dyDescent="0.2">
      <c r="A738" s="992" t="s">
        <v>395</v>
      </c>
      <c r="B738" s="209"/>
      <c r="C738" s="209"/>
      <c r="D738" s="210"/>
      <c r="E738" s="993" t="s">
        <v>608</v>
      </c>
      <c r="F738" s="993"/>
      <c r="G738" s="993"/>
      <c r="H738" s="993"/>
      <c r="I738" s="993"/>
      <c r="J738" s="993"/>
      <c r="K738" s="993"/>
      <c r="L738" s="993"/>
      <c r="M738" s="993"/>
      <c r="N738" s="365" t="s">
        <v>394</v>
      </c>
      <c r="O738" s="365"/>
      <c r="P738" s="365"/>
      <c r="Q738" s="365"/>
      <c r="R738" s="993" t="s">
        <v>609</v>
      </c>
      <c r="S738" s="993"/>
      <c r="T738" s="993"/>
      <c r="U738" s="993"/>
      <c r="V738" s="993"/>
      <c r="W738" s="993"/>
      <c r="X738" s="993"/>
      <c r="Y738" s="993"/>
      <c r="Z738" s="993"/>
      <c r="AA738" s="365" t="s">
        <v>393</v>
      </c>
      <c r="AB738" s="365"/>
      <c r="AC738" s="365"/>
      <c r="AD738" s="365"/>
      <c r="AE738" s="993" t="s">
        <v>610</v>
      </c>
      <c r="AF738" s="993"/>
      <c r="AG738" s="993"/>
      <c r="AH738" s="993"/>
      <c r="AI738" s="993"/>
      <c r="AJ738" s="993"/>
      <c r="AK738" s="993"/>
      <c r="AL738" s="993"/>
      <c r="AM738" s="993"/>
      <c r="AN738" s="365" t="s">
        <v>392</v>
      </c>
      <c r="AO738" s="365"/>
      <c r="AP738" s="365"/>
      <c r="AQ738" s="365"/>
      <c r="AR738" s="999" t="s">
        <v>611</v>
      </c>
      <c r="AS738" s="1000"/>
      <c r="AT738" s="1000"/>
      <c r="AU738" s="1000"/>
      <c r="AV738" s="1000"/>
      <c r="AW738" s="1000"/>
      <c r="AX738" s="1001"/>
    </row>
    <row r="739" spans="1:52" ht="24.75" customHeight="1" x14ac:dyDescent="0.2">
      <c r="A739" s="992" t="s">
        <v>391</v>
      </c>
      <c r="B739" s="209"/>
      <c r="C739" s="209"/>
      <c r="D739" s="210"/>
      <c r="E739" s="993" t="s">
        <v>611</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415</v>
      </c>
      <c r="B740" s="975"/>
      <c r="C740" s="975"/>
      <c r="D740" s="976"/>
      <c r="E740" s="977" t="s">
        <v>557</v>
      </c>
      <c r="F740" s="978"/>
      <c r="G740" s="978"/>
      <c r="H740" s="92" t="str">
        <f>IF(E740="", "", "(")</f>
        <v>(</v>
      </c>
      <c r="I740" s="978"/>
      <c r="J740" s="978"/>
      <c r="K740" s="92" t="str">
        <f>IF(OR(I740="　", I740=""), "", "-")</f>
        <v/>
      </c>
      <c r="L740" s="979">
        <v>5</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386</v>
      </c>
      <c r="B780" s="629"/>
      <c r="C780" s="629"/>
      <c r="D780" s="629"/>
      <c r="E780" s="629"/>
      <c r="F780" s="630"/>
      <c r="G780" s="595" t="s">
        <v>612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1"/>
      <c r="B782" s="632"/>
      <c r="C782" s="632"/>
      <c r="D782" s="632"/>
      <c r="E782" s="632"/>
      <c r="F782" s="633"/>
      <c r="G782" s="671" t="s">
        <v>613</v>
      </c>
      <c r="H782" s="672"/>
      <c r="I782" s="672"/>
      <c r="J782" s="672"/>
      <c r="K782" s="673"/>
      <c r="L782" s="665" t="s">
        <v>617</v>
      </c>
      <c r="M782" s="666"/>
      <c r="N782" s="666"/>
      <c r="O782" s="666"/>
      <c r="P782" s="666"/>
      <c r="Q782" s="666"/>
      <c r="R782" s="666"/>
      <c r="S782" s="666"/>
      <c r="T782" s="666"/>
      <c r="U782" s="666"/>
      <c r="V782" s="666"/>
      <c r="W782" s="666"/>
      <c r="X782" s="667"/>
      <c r="Y782" s="388">
        <v>407</v>
      </c>
      <c r="Z782" s="389"/>
      <c r="AA782" s="389"/>
      <c r="AB782" s="653"/>
      <c r="AC782" s="671" t="s">
        <v>613</v>
      </c>
      <c r="AD782" s="672"/>
      <c r="AE782" s="672"/>
      <c r="AF782" s="672"/>
      <c r="AG782" s="673"/>
      <c r="AH782" s="665" t="s">
        <v>649</v>
      </c>
      <c r="AI782" s="666"/>
      <c r="AJ782" s="666"/>
      <c r="AK782" s="666"/>
      <c r="AL782" s="666"/>
      <c r="AM782" s="666"/>
      <c r="AN782" s="666"/>
      <c r="AO782" s="666"/>
      <c r="AP782" s="666"/>
      <c r="AQ782" s="666"/>
      <c r="AR782" s="666"/>
      <c r="AS782" s="666"/>
      <c r="AT782" s="667"/>
      <c r="AU782" s="388">
        <v>138</v>
      </c>
      <c r="AV782" s="389"/>
      <c r="AW782" s="389"/>
      <c r="AX782" s="390"/>
    </row>
    <row r="783" spans="1:50" ht="24.75" customHeight="1" x14ac:dyDescent="0.2">
      <c r="A783" s="631"/>
      <c r="B783" s="632"/>
      <c r="C783" s="632"/>
      <c r="D783" s="632"/>
      <c r="E783" s="632"/>
      <c r="F783" s="633"/>
      <c r="G783" s="606" t="s">
        <v>614</v>
      </c>
      <c r="H783" s="607"/>
      <c r="I783" s="607"/>
      <c r="J783" s="607"/>
      <c r="K783" s="608"/>
      <c r="L783" s="598" t="s">
        <v>618</v>
      </c>
      <c r="M783" s="599"/>
      <c r="N783" s="599"/>
      <c r="O783" s="599"/>
      <c r="P783" s="599"/>
      <c r="Q783" s="599"/>
      <c r="R783" s="599"/>
      <c r="S783" s="599"/>
      <c r="T783" s="599"/>
      <c r="U783" s="599"/>
      <c r="V783" s="599"/>
      <c r="W783" s="599"/>
      <c r="X783" s="600"/>
      <c r="Y783" s="601">
        <v>42</v>
      </c>
      <c r="Z783" s="602"/>
      <c r="AA783" s="602"/>
      <c r="AB783" s="612"/>
      <c r="AC783" s="606" t="s">
        <v>615</v>
      </c>
      <c r="AD783" s="607"/>
      <c r="AE783" s="607"/>
      <c r="AF783" s="607"/>
      <c r="AG783" s="608"/>
      <c r="AH783" s="598" t="s">
        <v>650</v>
      </c>
      <c r="AI783" s="599"/>
      <c r="AJ783" s="599"/>
      <c r="AK783" s="599"/>
      <c r="AL783" s="599"/>
      <c r="AM783" s="599"/>
      <c r="AN783" s="599"/>
      <c r="AO783" s="599"/>
      <c r="AP783" s="599"/>
      <c r="AQ783" s="599"/>
      <c r="AR783" s="599"/>
      <c r="AS783" s="599"/>
      <c r="AT783" s="600"/>
      <c r="AU783" s="601">
        <v>121</v>
      </c>
      <c r="AV783" s="602"/>
      <c r="AW783" s="602"/>
      <c r="AX783" s="603"/>
    </row>
    <row r="784" spans="1:50" ht="24.75" customHeight="1" x14ac:dyDescent="0.2">
      <c r="A784" s="631"/>
      <c r="B784" s="632"/>
      <c r="C784" s="632"/>
      <c r="D784" s="632"/>
      <c r="E784" s="632"/>
      <c r="F784" s="633"/>
      <c r="G784" s="606" t="s">
        <v>616</v>
      </c>
      <c r="H784" s="607"/>
      <c r="I784" s="607"/>
      <c r="J784" s="607"/>
      <c r="K784" s="608"/>
      <c r="L784" s="598" t="s">
        <v>619</v>
      </c>
      <c r="M784" s="599"/>
      <c r="N784" s="599"/>
      <c r="O784" s="599"/>
      <c r="P784" s="599"/>
      <c r="Q784" s="599"/>
      <c r="R784" s="599"/>
      <c r="S784" s="599"/>
      <c r="T784" s="599"/>
      <c r="U784" s="599"/>
      <c r="V784" s="599"/>
      <c r="W784" s="599"/>
      <c r="X784" s="600"/>
      <c r="Y784" s="601">
        <v>7</v>
      </c>
      <c r="Z784" s="602"/>
      <c r="AA784" s="602"/>
      <c r="AB784" s="612"/>
      <c r="AC784" s="606" t="s">
        <v>616</v>
      </c>
      <c r="AD784" s="607"/>
      <c r="AE784" s="607"/>
      <c r="AF784" s="607"/>
      <c r="AG784" s="608"/>
      <c r="AH784" s="598" t="s">
        <v>619</v>
      </c>
      <c r="AI784" s="599"/>
      <c r="AJ784" s="599"/>
      <c r="AK784" s="599"/>
      <c r="AL784" s="599"/>
      <c r="AM784" s="599"/>
      <c r="AN784" s="599"/>
      <c r="AO784" s="599"/>
      <c r="AP784" s="599"/>
      <c r="AQ784" s="599"/>
      <c r="AR784" s="599"/>
      <c r="AS784" s="599"/>
      <c r="AT784" s="600"/>
      <c r="AU784" s="601">
        <v>33</v>
      </c>
      <c r="AV784" s="602"/>
      <c r="AW784" s="602"/>
      <c r="AX784" s="603"/>
    </row>
    <row r="785" spans="1:50" ht="24.75" customHeight="1" x14ac:dyDescent="0.2">
      <c r="A785" s="631"/>
      <c r="B785" s="632"/>
      <c r="C785" s="632"/>
      <c r="D785" s="632"/>
      <c r="E785" s="632"/>
      <c r="F785" s="633"/>
      <c r="G785" s="606" t="s">
        <v>678</v>
      </c>
      <c r="H785" s="607"/>
      <c r="I785" s="607"/>
      <c r="J785" s="607"/>
      <c r="K785" s="608"/>
      <c r="L785" s="598" t="s">
        <v>620</v>
      </c>
      <c r="M785" s="599"/>
      <c r="N785" s="599"/>
      <c r="O785" s="599"/>
      <c r="P785" s="599"/>
      <c r="Q785" s="599"/>
      <c r="R785" s="599"/>
      <c r="S785" s="599"/>
      <c r="T785" s="599"/>
      <c r="U785" s="599"/>
      <c r="V785" s="599"/>
      <c r="W785" s="599"/>
      <c r="X785" s="600"/>
      <c r="Y785" s="601">
        <v>4</v>
      </c>
      <c r="Z785" s="602"/>
      <c r="AA785" s="602"/>
      <c r="AB785" s="612"/>
      <c r="AC785" s="606" t="s">
        <v>614</v>
      </c>
      <c r="AD785" s="607"/>
      <c r="AE785" s="607"/>
      <c r="AF785" s="607"/>
      <c r="AG785" s="608"/>
      <c r="AH785" s="598" t="s">
        <v>614</v>
      </c>
      <c r="AI785" s="599"/>
      <c r="AJ785" s="599"/>
      <c r="AK785" s="599"/>
      <c r="AL785" s="599"/>
      <c r="AM785" s="599"/>
      <c r="AN785" s="599"/>
      <c r="AO785" s="599"/>
      <c r="AP785" s="599"/>
      <c r="AQ785" s="599"/>
      <c r="AR785" s="599"/>
      <c r="AS785" s="599"/>
      <c r="AT785" s="600"/>
      <c r="AU785" s="601">
        <v>29</v>
      </c>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626</v>
      </c>
      <c r="AD786" s="607"/>
      <c r="AE786" s="607"/>
      <c r="AF786" s="607"/>
      <c r="AG786" s="608"/>
      <c r="AH786" s="598" t="s">
        <v>626</v>
      </c>
      <c r="AI786" s="599"/>
      <c r="AJ786" s="599"/>
      <c r="AK786" s="599"/>
      <c r="AL786" s="599"/>
      <c r="AM786" s="599"/>
      <c r="AN786" s="599"/>
      <c r="AO786" s="599"/>
      <c r="AP786" s="599"/>
      <c r="AQ786" s="599"/>
      <c r="AR786" s="599"/>
      <c r="AS786" s="599"/>
      <c r="AT786" s="600"/>
      <c r="AU786" s="601">
        <v>6</v>
      </c>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460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327</v>
      </c>
      <c r="AV792" s="832"/>
      <c r="AW792" s="832"/>
      <c r="AX792" s="834"/>
    </row>
    <row r="793" spans="1:50" ht="24.75" customHeight="1" x14ac:dyDescent="0.2">
      <c r="A793" s="631"/>
      <c r="B793" s="632"/>
      <c r="C793" s="632"/>
      <c r="D793" s="632"/>
      <c r="E793" s="632"/>
      <c r="F793" s="633"/>
      <c r="G793" s="595" t="s">
        <v>622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customHeight="1" x14ac:dyDescent="0.2">
      <c r="A794" s="631"/>
      <c r="B794" s="632"/>
      <c r="C794" s="632"/>
      <c r="D794" s="632"/>
      <c r="E794" s="632"/>
      <c r="F794" s="633"/>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1"/>
      <c r="B795" s="632"/>
      <c r="C795" s="632"/>
      <c r="D795" s="632"/>
      <c r="E795" s="632"/>
      <c r="F795" s="633"/>
      <c r="G795" s="671" t="s">
        <v>616</v>
      </c>
      <c r="H795" s="672"/>
      <c r="I795" s="672"/>
      <c r="J795" s="672"/>
      <c r="K795" s="673"/>
      <c r="L795" s="665" t="s">
        <v>652</v>
      </c>
      <c r="M795" s="666"/>
      <c r="N795" s="666"/>
      <c r="O795" s="666"/>
      <c r="P795" s="666"/>
      <c r="Q795" s="666"/>
      <c r="R795" s="666"/>
      <c r="S795" s="666"/>
      <c r="T795" s="666"/>
      <c r="U795" s="666"/>
      <c r="V795" s="666"/>
      <c r="W795" s="666"/>
      <c r="X795" s="667"/>
      <c r="Y795" s="388">
        <v>41</v>
      </c>
      <c r="Z795" s="389"/>
      <c r="AA795" s="389"/>
      <c r="AB795" s="653"/>
      <c r="AC795" s="671" t="s">
        <v>658</v>
      </c>
      <c r="AD795" s="835"/>
      <c r="AE795" s="835"/>
      <c r="AF795" s="835"/>
      <c r="AG795" s="836"/>
      <c r="AH795" s="665" t="s">
        <v>659</v>
      </c>
      <c r="AI795" s="837"/>
      <c r="AJ795" s="837"/>
      <c r="AK795" s="837"/>
      <c r="AL795" s="837"/>
      <c r="AM795" s="837"/>
      <c r="AN795" s="837"/>
      <c r="AO795" s="837"/>
      <c r="AP795" s="837"/>
      <c r="AQ795" s="837"/>
      <c r="AR795" s="837"/>
      <c r="AS795" s="837"/>
      <c r="AT795" s="838"/>
      <c r="AU795" s="388">
        <v>24</v>
      </c>
      <c r="AV795" s="389"/>
      <c r="AW795" s="389"/>
      <c r="AX795" s="653"/>
    </row>
    <row r="796" spans="1:50" ht="24.75" customHeight="1" x14ac:dyDescent="0.2">
      <c r="A796" s="631"/>
      <c r="B796" s="632"/>
      <c r="C796" s="632"/>
      <c r="D796" s="632"/>
      <c r="E796" s="632"/>
      <c r="F796" s="633"/>
      <c r="G796" s="606" t="s">
        <v>651</v>
      </c>
      <c r="H796" s="607"/>
      <c r="I796" s="607"/>
      <c r="J796" s="607"/>
      <c r="K796" s="608"/>
      <c r="L796" s="598" t="s">
        <v>650</v>
      </c>
      <c r="M796" s="599"/>
      <c r="N796" s="599"/>
      <c r="O796" s="599"/>
      <c r="P796" s="599"/>
      <c r="Q796" s="599"/>
      <c r="R796" s="599"/>
      <c r="S796" s="599"/>
      <c r="T796" s="599"/>
      <c r="U796" s="599"/>
      <c r="V796" s="599"/>
      <c r="W796" s="599"/>
      <c r="X796" s="600"/>
      <c r="Y796" s="601">
        <v>37</v>
      </c>
      <c r="Z796" s="602"/>
      <c r="AA796" s="602"/>
      <c r="AB796" s="612"/>
      <c r="AC796" s="606" t="s">
        <v>660</v>
      </c>
      <c r="AD796" s="607"/>
      <c r="AE796" s="607"/>
      <c r="AF796" s="607"/>
      <c r="AG796" s="608"/>
      <c r="AH796" s="598" t="s">
        <v>661</v>
      </c>
      <c r="AI796" s="599"/>
      <c r="AJ796" s="599"/>
      <c r="AK796" s="599"/>
      <c r="AL796" s="599"/>
      <c r="AM796" s="599"/>
      <c r="AN796" s="599"/>
      <c r="AO796" s="599"/>
      <c r="AP796" s="599"/>
      <c r="AQ796" s="599"/>
      <c r="AR796" s="599"/>
      <c r="AS796" s="599"/>
      <c r="AT796" s="600"/>
      <c r="AU796" s="601">
        <v>17</v>
      </c>
      <c r="AV796" s="602"/>
      <c r="AW796" s="602"/>
      <c r="AX796" s="612"/>
    </row>
    <row r="797" spans="1:50" ht="24.75" customHeight="1" x14ac:dyDescent="0.2">
      <c r="A797" s="631"/>
      <c r="B797" s="632"/>
      <c r="C797" s="632"/>
      <c r="D797" s="632"/>
      <c r="E797" s="632"/>
      <c r="F797" s="633"/>
      <c r="G797" s="606" t="s">
        <v>627</v>
      </c>
      <c r="H797" s="607"/>
      <c r="I797" s="607"/>
      <c r="J797" s="607"/>
      <c r="K797" s="608"/>
      <c r="L797" s="598" t="s">
        <v>653</v>
      </c>
      <c r="M797" s="599"/>
      <c r="N797" s="599"/>
      <c r="O797" s="599"/>
      <c r="P797" s="599"/>
      <c r="Q797" s="599"/>
      <c r="R797" s="599"/>
      <c r="S797" s="599"/>
      <c r="T797" s="599"/>
      <c r="U797" s="599"/>
      <c r="V797" s="599"/>
      <c r="W797" s="599"/>
      <c r="X797" s="600"/>
      <c r="Y797" s="601">
        <v>19</v>
      </c>
      <c r="Z797" s="602"/>
      <c r="AA797" s="602"/>
      <c r="AB797" s="612"/>
      <c r="AC797" s="606" t="s">
        <v>662</v>
      </c>
      <c r="AD797" s="607"/>
      <c r="AE797" s="607"/>
      <c r="AF797" s="607"/>
      <c r="AG797" s="608"/>
      <c r="AH797" s="598" t="s">
        <v>614</v>
      </c>
      <c r="AI797" s="599"/>
      <c r="AJ797" s="599"/>
      <c r="AK797" s="599"/>
      <c r="AL797" s="599"/>
      <c r="AM797" s="599"/>
      <c r="AN797" s="599"/>
      <c r="AO797" s="599"/>
      <c r="AP797" s="599"/>
      <c r="AQ797" s="599"/>
      <c r="AR797" s="599"/>
      <c r="AS797" s="599"/>
      <c r="AT797" s="600"/>
      <c r="AU797" s="601">
        <v>5</v>
      </c>
      <c r="AV797" s="602"/>
      <c r="AW797" s="602"/>
      <c r="AX797" s="603"/>
    </row>
    <row r="798" spans="1:50" ht="24.75" customHeight="1" x14ac:dyDescent="0.2">
      <c r="A798" s="631"/>
      <c r="B798" s="632"/>
      <c r="C798" s="632"/>
      <c r="D798" s="632"/>
      <c r="E798" s="632"/>
      <c r="F798" s="633"/>
      <c r="G798" s="606" t="s">
        <v>614</v>
      </c>
      <c r="H798" s="607"/>
      <c r="I798" s="607"/>
      <c r="J798" s="607"/>
      <c r="K798" s="608"/>
      <c r="L798" s="598" t="s">
        <v>614</v>
      </c>
      <c r="M798" s="599"/>
      <c r="N798" s="599"/>
      <c r="O798" s="599"/>
      <c r="P798" s="599"/>
      <c r="Q798" s="599"/>
      <c r="R798" s="599"/>
      <c r="S798" s="599"/>
      <c r="T798" s="599"/>
      <c r="U798" s="599"/>
      <c r="V798" s="599"/>
      <c r="W798" s="599"/>
      <c r="X798" s="600"/>
      <c r="Y798" s="601">
        <v>9</v>
      </c>
      <c r="Z798" s="602"/>
      <c r="AA798" s="602"/>
      <c r="AB798" s="612"/>
      <c r="AC798" s="606" t="s">
        <v>663</v>
      </c>
      <c r="AD798" s="607"/>
      <c r="AE798" s="607"/>
      <c r="AF798" s="607"/>
      <c r="AG798" s="608"/>
      <c r="AH798" s="598" t="s">
        <v>626</v>
      </c>
      <c r="AI798" s="599"/>
      <c r="AJ798" s="599"/>
      <c r="AK798" s="599"/>
      <c r="AL798" s="599"/>
      <c r="AM798" s="599"/>
      <c r="AN798" s="599"/>
      <c r="AO798" s="599"/>
      <c r="AP798" s="599"/>
      <c r="AQ798" s="599"/>
      <c r="AR798" s="599"/>
      <c r="AS798" s="599"/>
      <c r="AT798" s="600"/>
      <c r="AU798" s="601">
        <v>3</v>
      </c>
      <c r="AV798" s="602"/>
      <c r="AW798" s="602"/>
      <c r="AX798" s="603"/>
    </row>
    <row r="799" spans="1:50" ht="24.75" customHeight="1" x14ac:dyDescent="0.2">
      <c r="A799" s="631"/>
      <c r="B799" s="632"/>
      <c r="C799" s="632"/>
      <c r="D799" s="632"/>
      <c r="E799" s="632"/>
      <c r="F799" s="633"/>
      <c r="G799" s="606" t="s">
        <v>626</v>
      </c>
      <c r="H799" s="607"/>
      <c r="I799" s="607"/>
      <c r="J799" s="607"/>
      <c r="K799" s="608"/>
      <c r="L799" s="598" t="s">
        <v>626</v>
      </c>
      <c r="M799" s="599"/>
      <c r="N799" s="599"/>
      <c r="O799" s="599"/>
      <c r="P799" s="599"/>
      <c r="Q799" s="599"/>
      <c r="R799" s="599"/>
      <c r="S799" s="599"/>
      <c r="T799" s="599"/>
      <c r="U799" s="599"/>
      <c r="V799" s="599"/>
      <c r="W799" s="599"/>
      <c r="X799" s="600"/>
      <c r="Y799" s="601">
        <v>6</v>
      </c>
      <c r="Z799" s="602"/>
      <c r="AA799" s="602"/>
      <c r="AB799" s="612"/>
      <c r="AC799" s="606" t="s">
        <v>664</v>
      </c>
      <c r="AD799" s="607"/>
      <c r="AE799" s="607"/>
      <c r="AF799" s="607"/>
      <c r="AG799" s="608"/>
      <c r="AH799" s="598" t="s">
        <v>665</v>
      </c>
      <c r="AI799" s="599"/>
      <c r="AJ799" s="599"/>
      <c r="AK799" s="599"/>
      <c r="AL799" s="599"/>
      <c r="AM799" s="599"/>
      <c r="AN799" s="599"/>
      <c r="AO799" s="599"/>
      <c r="AP799" s="599"/>
      <c r="AQ799" s="599"/>
      <c r="AR799" s="599"/>
      <c r="AS799" s="599"/>
      <c r="AT799" s="600"/>
      <c r="AU799" s="601">
        <v>3</v>
      </c>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112</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52</v>
      </c>
      <c r="AV805" s="832"/>
      <c r="AW805" s="832"/>
      <c r="AX805" s="834"/>
    </row>
    <row r="806" spans="1:50" ht="24.75" customHeight="1" x14ac:dyDescent="0.2">
      <c r="A806" s="631"/>
      <c r="B806" s="632"/>
      <c r="C806" s="632"/>
      <c r="D806" s="632"/>
      <c r="E806" s="632"/>
      <c r="F806" s="633"/>
      <c r="G806" s="595" t="s">
        <v>624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682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customHeight="1" x14ac:dyDescent="0.2">
      <c r="A807" s="631"/>
      <c r="B807" s="632"/>
      <c r="C807" s="632"/>
      <c r="D807" s="632"/>
      <c r="E807" s="632"/>
      <c r="F807" s="633"/>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1"/>
      <c r="B808" s="632"/>
      <c r="C808" s="632"/>
      <c r="D808" s="632"/>
      <c r="E808" s="632"/>
      <c r="F808" s="633"/>
      <c r="G808" s="671" t="s">
        <v>666</v>
      </c>
      <c r="H808" s="672"/>
      <c r="I808" s="672"/>
      <c r="J808" s="672"/>
      <c r="K808" s="673"/>
      <c r="L808" s="665" t="s">
        <v>667</v>
      </c>
      <c r="M808" s="666"/>
      <c r="N808" s="666"/>
      <c r="O808" s="666"/>
      <c r="P808" s="666"/>
      <c r="Q808" s="666"/>
      <c r="R808" s="666"/>
      <c r="S808" s="666"/>
      <c r="T808" s="666"/>
      <c r="U808" s="666"/>
      <c r="V808" s="666"/>
      <c r="W808" s="666"/>
      <c r="X808" s="667"/>
      <c r="Y808" s="388">
        <v>21</v>
      </c>
      <c r="Z808" s="389"/>
      <c r="AA808" s="389"/>
      <c r="AB808" s="653"/>
      <c r="AC808" s="606" t="s">
        <v>668</v>
      </c>
      <c r="AD808" s="607"/>
      <c r="AE808" s="607"/>
      <c r="AF808" s="607"/>
      <c r="AG808" s="608"/>
      <c r="AH808" s="665" t="s">
        <v>669</v>
      </c>
      <c r="AI808" s="666"/>
      <c r="AJ808" s="666"/>
      <c r="AK808" s="666"/>
      <c r="AL808" s="666"/>
      <c r="AM808" s="666"/>
      <c r="AN808" s="666"/>
      <c r="AO808" s="666"/>
      <c r="AP808" s="666"/>
      <c r="AQ808" s="666"/>
      <c r="AR808" s="666"/>
      <c r="AS808" s="666"/>
      <c r="AT808" s="667"/>
      <c r="AU808" s="388">
        <v>20</v>
      </c>
      <c r="AV808" s="389"/>
      <c r="AW808" s="389"/>
      <c r="AX808" s="390"/>
    </row>
    <row r="809" spans="1:50" ht="24.75" customHeight="1" x14ac:dyDescent="0.2">
      <c r="A809" s="631"/>
      <c r="B809" s="632"/>
      <c r="C809" s="632"/>
      <c r="D809" s="632"/>
      <c r="E809" s="632"/>
      <c r="F809" s="633"/>
      <c r="G809" s="606" t="s">
        <v>670</v>
      </c>
      <c r="H809" s="607"/>
      <c r="I809" s="607"/>
      <c r="J809" s="607"/>
      <c r="K809" s="608"/>
      <c r="L809" s="598" t="s">
        <v>671</v>
      </c>
      <c r="M809" s="599"/>
      <c r="N809" s="599"/>
      <c r="O809" s="599"/>
      <c r="P809" s="599"/>
      <c r="Q809" s="599"/>
      <c r="R809" s="599"/>
      <c r="S809" s="599"/>
      <c r="T809" s="599"/>
      <c r="U809" s="599"/>
      <c r="V809" s="599"/>
      <c r="W809" s="599"/>
      <c r="X809" s="600"/>
      <c r="Y809" s="601">
        <v>10</v>
      </c>
      <c r="Z809" s="602"/>
      <c r="AA809" s="602"/>
      <c r="AB809" s="612"/>
      <c r="AC809" s="606" t="s">
        <v>614</v>
      </c>
      <c r="AD809" s="607"/>
      <c r="AE809" s="607"/>
      <c r="AF809" s="607"/>
      <c r="AG809" s="608"/>
      <c r="AH809" s="598" t="s">
        <v>614</v>
      </c>
      <c r="AI809" s="599"/>
      <c r="AJ809" s="599"/>
      <c r="AK809" s="599"/>
      <c r="AL809" s="599"/>
      <c r="AM809" s="599"/>
      <c r="AN809" s="599"/>
      <c r="AO809" s="599"/>
      <c r="AP809" s="599"/>
      <c r="AQ809" s="599"/>
      <c r="AR809" s="599"/>
      <c r="AS809" s="599"/>
      <c r="AT809" s="600"/>
      <c r="AU809" s="601">
        <v>2</v>
      </c>
      <c r="AV809" s="602"/>
      <c r="AW809" s="602"/>
      <c r="AX809" s="603"/>
    </row>
    <row r="810" spans="1:50" ht="24.75" customHeight="1" x14ac:dyDescent="0.2">
      <c r="A810" s="631"/>
      <c r="B810" s="632"/>
      <c r="C810" s="632"/>
      <c r="D810" s="632"/>
      <c r="E810" s="632"/>
      <c r="F810" s="633"/>
      <c r="G810" s="606" t="s">
        <v>657</v>
      </c>
      <c r="H810" s="607"/>
      <c r="I810" s="607"/>
      <c r="J810" s="607"/>
      <c r="K810" s="608"/>
      <c r="L810" s="598" t="s">
        <v>672</v>
      </c>
      <c r="M810" s="599"/>
      <c r="N810" s="599"/>
      <c r="O810" s="599"/>
      <c r="P810" s="599"/>
      <c r="Q810" s="599"/>
      <c r="R810" s="599"/>
      <c r="S810" s="599"/>
      <c r="T810" s="599"/>
      <c r="U810" s="599"/>
      <c r="V810" s="599"/>
      <c r="W810" s="599"/>
      <c r="X810" s="600"/>
      <c r="Y810" s="601">
        <v>5</v>
      </c>
      <c r="Z810" s="602"/>
      <c r="AA810" s="602"/>
      <c r="AB810" s="612"/>
      <c r="AC810" s="606" t="s">
        <v>673</v>
      </c>
      <c r="AD810" s="607"/>
      <c r="AE810" s="607"/>
      <c r="AF810" s="607"/>
      <c r="AG810" s="608"/>
      <c r="AH810" s="598" t="s">
        <v>626</v>
      </c>
      <c r="AI810" s="599"/>
      <c r="AJ810" s="599"/>
      <c r="AK810" s="599"/>
      <c r="AL810" s="599"/>
      <c r="AM810" s="599"/>
      <c r="AN810" s="599"/>
      <c r="AO810" s="599"/>
      <c r="AP810" s="599"/>
      <c r="AQ810" s="599"/>
      <c r="AR810" s="599"/>
      <c r="AS810" s="599"/>
      <c r="AT810" s="600"/>
      <c r="AU810" s="601">
        <v>2</v>
      </c>
      <c r="AV810" s="602"/>
      <c r="AW810" s="602"/>
      <c r="AX810" s="603"/>
    </row>
    <row r="811" spans="1:50" ht="24.75" customHeight="1" x14ac:dyDescent="0.2">
      <c r="A811" s="631"/>
      <c r="B811" s="632"/>
      <c r="C811" s="632"/>
      <c r="D811" s="632"/>
      <c r="E811" s="632"/>
      <c r="F811" s="633"/>
      <c r="G811" s="606" t="s">
        <v>614</v>
      </c>
      <c r="H811" s="607"/>
      <c r="I811" s="607"/>
      <c r="J811" s="607"/>
      <c r="K811" s="608"/>
      <c r="L811" s="598" t="s">
        <v>614</v>
      </c>
      <c r="M811" s="599"/>
      <c r="N811" s="599"/>
      <c r="O811" s="599"/>
      <c r="P811" s="599"/>
      <c r="Q811" s="599"/>
      <c r="R811" s="599"/>
      <c r="S811" s="599"/>
      <c r="T811" s="599"/>
      <c r="U811" s="599"/>
      <c r="V811" s="599"/>
      <c r="W811" s="599"/>
      <c r="X811" s="600"/>
      <c r="Y811" s="601">
        <v>4</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1"/>
      <c r="B812" s="632"/>
      <c r="C812" s="632"/>
      <c r="D812" s="632"/>
      <c r="E812" s="632"/>
      <c r="F812" s="633"/>
      <c r="G812" s="606" t="s">
        <v>674</v>
      </c>
      <c r="H812" s="607"/>
      <c r="I812" s="607"/>
      <c r="J812" s="607"/>
      <c r="K812" s="608"/>
      <c r="L812" s="598" t="s">
        <v>626</v>
      </c>
      <c r="M812" s="599"/>
      <c r="N812" s="599"/>
      <c r="O812" s="599"/>
      <c r="P812" s="599"/>
      <c r="Q812" s="599"/>
      <c r="R812" s="599"/>
      <c r="S812" s="599"/>
      <c r="T812" s="599"/>
      <c r="U812" s="599"/>
      <c r="V812" s="599"/>
      <c r="W812" s="599"/>
      <c r="X812" s="600"/>
      <c r="Y812" s="601">
        <v>1</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41</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24</v>
      </c>
      <c r="AV818" s="832"/>
      <c r="AW818" s="832"/>
      <c r="AX818" s="834"/>
    </row>
    <row r="819" spans="1:50" ht="24.75" customHeight="1" x14ac:dyDescent="0.2">
      <c r="A819" s="631"/>
      <c r="B819" s="632"/>
      <c r="C819" s="632"/>
      <c r="D819" s="632"/>
      <c r="E819" s="632"/>
      <c r="F819" s="633"/>
      <c r="G819" s="595" t="s">
        <v>625</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customHeight="1" x14ac:dyDescent="0.2">
      <c r="A820" s="631"/>
      <c r="B820" s="632"/>
      <c r="C820" s="632"/>
      <c r="D820" s="632"/>
      <c r="E820" s="632"/>
      <c r="F820" s="633"/>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1"/>
      <c r="B821" s="632"/>
      <c r="C821" s="632"/>
      <c r="D821" s="632"/>
      <c r="E821" s="632"/>
      <c r="F821" s="633"/>
      <c r="G821" s="671" t="s">
        <v>628</v>
      </c>
      <c r="H821" s="672"/>
      <c r="I821" s="672"/>
      <c r="J821" s="672"/>
      <c r="K821" s="673"/>
      <c r="L821" s="665" t="s">
        <v>629</v>
      </c>
      <c r="M821" s="666"/>
      <c r="N821" s="666"/>
      <c r="O821" s="666"/>
      <c r="P821" s="666"/>
      <c r="Q821" s="666"/>
      <c r="R821" s="666"/>
      <c r="S821" s="666"/>
      <c r="T821" s="666"/>
      <c r="U821" s="666"/>
      <c r="V821" s="666"/>
      <c r="W821" s="666"/>
      <c r="X821" s="667"/>
      <c r="Y821" s="388">
        <v>1</v>
      </c>
      <c r="Z821" s="389"/>
      <c r="AA821" s="389"/>
      <c r="AB821" s="653"/>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1</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40.4" customHeight="1" x14ac:dyDescent="0.2">
      <c r="A838" s="376">
        <v>1</v>
      </c>
      <c r="B838" s="376">
        <v>1</v>
      </c>
      <c r="C838" s="361" t="s">
        <v>684</v>
      </c>
      <c r="D838" s="347"/>
      <c r="E838" s="347"/>
      <c r="F838" s="347"/>
      <c r="G838" s="347"/>
      <c r="H838" s="347"/>
      <c r="I838" s="347"/>
      <c r="J838" s="348">
        <v>4010405009573</v>
      </c>
      <c r="K838" s="349"/>
      <c r="L838" s="349"/>
      <c r="M838" s="349"/>
      <c r="N838" s="349"/>
      <c r="O838" s="349"/>
      <c r="P838" s="350" t="s">
        <v>630</v>
      </c>
      <c r="Q838" s="350"/>
      <c r="R838" s="350"/>
      <c r="S838" s="350"/>
      <c r="T838" s="350"/>
      <c r="U838" s="350"/>
      <c r="V838" s="350"/>
      <c r="W838" s="350"/>
      <c r="X838" s="350"/>
      <c r="Y838" s="351">
        <v>460</v>
      </c>
      <c r="Z838" s="352"/>
      <c r="AA838" s="352"/>
      <c r="AB838" s="353"/>
      <c r="AC838" s="363" t="s">
        <v>376</v>
      </c>
      <c r="AD838" s="371"/>
      <c r="AE838" s="371"/>
      <c r="AF838" s="371"/>
      <c r="AG838" s="371"/>
      <c r="AH838" s="372">
        <v>1</v>
      </c>
      <c r="AI838" s="373"/>
      <c r="AJ838" s="373"/>
      <c r="AK838" s="373"/>
      <c r="AL838" s="357" t="s">
        <v>632</v>
      </c>
      <c r="AM838" s="358"/>
      <c r="AN838" s="358"/>
      <c r="AO838" s="359"/>
      <c r="AP838" s="360" t="s">
        <v>631</v>
      </c>
      <c r="AQ838" s="360"/>
      <c r="AR838" s="360"/>
      <c r="AS838" s="360"/>
      <c r="AT838" s="360"/>
      <c r="AU838" s="360"/>
      <c r="AV838" s="360"/>
      <c r="AW838" s="360"/>
      <c r="AX838" s="360"/>
    </row>
    <row r="839" spans="1:50" ht="39.65" customHeight="1" x14ac:dyDescent="0.2">
      <c r="A839" s="376">
        <v>2</v>
      </c>
      <c r="B839" s="376">
        <v>1</v>
      </c>
      <c r="C839" s="361" t="s">
        <v>684</v>
      </c>
      <c r="D839" s="347"/>
      <c r="E839" s="347"/>
      <c r="F839" s="347"/>
      <c r="G839" s="347"/>
      <c r="H839" s="347"/>
      <c r="I839" s="347"/>
      <c r="J839" s="348">
        <v>4010405009573</v>
      </c>
      <c r="K839" s="349"/>
      <c r="L839" s="349"/>
      <c r="M839" s="349"/>
      <c r="N839" s="349"/>
      <c r="O839" s="349"/>
      <c r="P839" s="362" t="s">
        <v>675</v>
      </c>
      <c r="Q839" s="350"/>
      <c r="R839" s="350"/>
      <c r="S839" s="350"/>
      <c r="T839" s="350"/>
      <c r="U839" s="350"/>
      <c r="V839" s="350"/>
      <c r="W839" s="350"/>
      <c r="X839" s="350"/>
      <c r="Y839" s="351">
        <v>161</v>
      </c>
      <c r="Z839" s="352"/>
      <c r="AA839" s="352"/>
      <c r="AB839" s="353"/>
      <c r="AC839" s="363" t="s">
        <v>379</v>
      </c>
      <c r="AD839" s="363"/>
      <c r="AE839" s="363"/>
      <c r="AF839" s="363"/>
      <c r="AG839" s="363"/>
      <c r="AH839" s="372" t="s">
        <v>631</v>
      </c>
      <c r="AI839" s="373"/>
      <c r="AJ839" s="373"/>
      <c r="AK839" s="373"/>
      <c r="AL839" s="357" t="s">
        <v>631</v>
      </c>
      <c r="AM839" s="358"/>
      <c r="AN839" s="358"/>
      <c r="AO839" s="359"/>
      <c r="AP839" s="360" t="s">
        <v>631</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47" t="s">
        <v>633</v>
      </c>
      <c r="D871" s="347"/>
      <c r="E871" s="347"/>
      <c r="F871" s="347"/>
      <c r="G871" s="347"/>
      <c r="H871" s="347"/>
      <c r="I871" s="347"/>
      <c r="J871" s="348">
        <v>9120001077653</v>
      </c>
      <c r="K871" s="349"/>
      <c r="L871" s="349"/>
      <c r="M871" s="349"/>
      <c r="N871" s="349"/>
      <c r="O871" s="349"/>
      <c r="P871" s="350" t="s">
        <v>634</v>
      </c>
      <c r="Q871" s="350"/>
      <c r="R871" s="350"/>
      <c r="S871" s="350"/>
      <c r="T871" s="350"/>
      <c r="U871" s="350"/>
      <c r="V871" s="350"/>
      <c r="W871" s="350"/>
      <c r="X871" s="350"/>
      <c r="Y871" s="351">
        <v>327</v>
      </c>
      <c r="Z871" s="352"/>
      <c r="AA871" s="352"/>
      <c r="AB871" s="353"/>
      <c r="AC871" s="363" t="s">
        <v>376</v>
      </c>
      <c r="AD871" s="371"/>
      <c r="AE871" s="371"/>
      <c r="AF871" s="371"/>
      <c r="AG871" s="371"/>
      <c r="AH871" s="372" t="s">
        <v>631</v>
      </c>
      <c r="AI871" s="373"/>
      <c r="AJ871" s="373"/>
      <c r="AK871" s="373"/>
      <c r="AL871" s="357" t="s">
        <v>631</v>
      </c>
      <c r="AM871" s="358"/>
      <c r="AN871" s="358"/>
      <c r="AO871" s="359"/>
      <c r="AP871" s="360" t="s">
        <v>631</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61" t="s">
        <v>654</v>
      </c>
      <c r="D904" s="347"/>
      <c r="E904" s="347"/>
      <c r="F904" s="347"/>
      <c r="G904" s="347"/>
      <c r="H904" s="347"/>
      <c r="I904" s="347"/>
      <c r="J904" s="348">
        <v>3010601033089</v>
      </c>
      <c r="K904" s="349"/>
      <c r="L904" s="349"/>
      <c r="M904" s="349"/>
      <c r="N904" s="349"/>
      <c r="O904" s="349"/>
      <c r="P904" s="362" t="s">
        <v>655</v>
      </c>
      <c r="Q904" s="350"/>
      <c r="R904" s="350"/>
      <c r="S904" s="350"/>
      <c r="T904" s="350"/>
      <c r="U904" s="350"/>
      <c r="V904" s="350"/>
      <c r="W904" s="350"/>
      <c r="X904" s="350"/>
      <c r="Y904" s="351">
        <v>112</v>
      </c>
      <c r="Z904" s="352"/>
      <c r="AA904" s="352"/>
      <c r="AB904" s="353"/>
      <c r="AC904" s="363" t="s">
        <v>379</v>
      </c>
      <c r="AD904" s="371"/>
      <c r="AE904" s="371"/>
      <c r="AF904" s="371"/>
      <c r="AG904" s="371"/>
      <c r="AH904" s="372" t="s">
        <v>636</v>
      </c>
      <c r="AI904" s="373"/>
      <c r="AJ904" s="373"/>
      <c r="AK904" s="373"/>
      <c r="AL904" s="357" t="s">
        <v>631</v>
      </c>
      <c r="AM904" s="358"/>
      <c r="AN904" s="358"/>
      <c r="AO904" s="359"/>
      <c r="AP904" s="360" t="s">
        <v>631</v>
      </c>
      <c r="AQ904" s="360"/>
      <c r="AR904" s="360"/>
      <c r="AS904" s="360"/>
      <c r="AT904" s="360"/>
      <c r="AU904" s="360"/>
      <c r="AV904" s="360"/>
      <c r="AW904" s="360"/>
      <c r="AX904" s="360"/>
    </row>
    <row r="905" spans="1:50" ht="39.65" customHeight="1" x14ac:dyDescent="0.2">
      <c r="A905" s="376">
        <v>2</v>
      </c>
      <c r="B905" s="376">
        <v>1</v>
      </c>
      <c r="C905" s="361" t="s">
        <v>683</v>
      </c>
      <c r="D905" s="347"/>
      <c r="E905" s="347"/>
      <c r="F905" s="347"/>
      <c r="G905" s="347"/>
      <c r="H905" s="347"/>
      <c r="I905" s="347"/>
      <c r="J905" s="348">
        <v>7010005005425</v>
      </c>
      <c r="K905" s="349"/>
      <c r="L905" s="349"/>
      <c r="M905" s="349"/>
      <c r="N905" s="349"/>
      <c r="O905" s="349"/>
      <c r="P905" s="362" t="s">
        <v>656</v>
      </c>
      <c r="Q905" s="350"/>
      <c r="R905" s="350"/>
      <c r="S905" s="350"/>
      <c r="T905" s="350"/>
      <c r="U905" s="350"/>
      <c r="V905" s="350"/>
      <c r="W905" s="350"/>
      <c r="X905" s="350"/>
      <c r="Y905" s="351">
        <v>15</v>
      </c>
      <c r="Z905" s="352"/>
      <c r="AA905" s="352"/>
      <c r="AB905" s="353"/>
      <c r="AC905" s="363" t="s">
        <v>379</v>
      </c>
      <c r="AD905" s="363"/>
      <c r="AE905" s="363"/>
      <c r="AF905" s="363"/>
      <c r="AG905" s="363"/>
      <c r="AH905" s="372" t="s">
        <v>631</v>
      </c>
      <c r="AI905" s="373"/>
      <c r="AJ905" s="373"/>
      <c r="AK905" s="373"/>
      <c r="AL905" s="357" t="s">
        <v>631</v>
      </c>
      <c r="AM905" s="358"/>
      <c r="AN905" s="358"/>
      <c r="AO905" s="359"/>
      <c r="AP905" s="360" t="s">
        <v>631</v>
      </c>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2">
      <c r="A937" s="376">
        <v>1</v>
      </c>
      <c r="B937" s="376">
        <v>1</v>
      </c>
      <c r="C937" s="361" t="s">
        <v>635</v>
      </c>
      <c r="D937" s="347"/>
      <c r="E937" s="347"/>
      <c r="F937" s="347"/>
      <c r="G937" s="347"/>
      <c r="H937" s="347"/>
      <c r="I937" s="347"/>
      <c r="J937" s="348">
        <v>2010001133878</v>
      </c>
      <c r="K937" s="349"/>
      <c r="L937" s="349"/>
      <c r="M937" s="349"/>
      <c r="N937" s="349"/>
      <c r="O937" s="349"/>
      <c r="P937" s="362" t="s">
        <v>639</v>
      </c>
      <c r="Q937" s="350"/>
      <c r="R937" s="350"/>
      <c r="S937" s="350"/>
      <c r="T937" s="350"/>
      <c r="U937" s="350"/>
      <c r="V937" s="350"/>
      <c r="W937" s="350"/>
      <c r="X937" s="350"/>
      <c r="Y937" s="351">
        <v>52</v>
      </c>
      <c r="Z937" s="352"/>
      <c r="AA937" s="352"/>
      <c r="AB937" s="353"/>
      <c r="AC937" s="363" t="s">
        <v>379</v>
      </c>
      <c r="AD937" s="371"/>
      <c r="AE937" s="371"/>
      <c r="AF937" s="371"/>
      <c r="AG937" s="371"/>
      <c r="AH937" s="372" t="s">
        <v>408</v>
      </c>
      <c r="AI937" s="373"/>
      <c r="AJ937" s="373"/>
      <c r="AK937" s="373"/>
      <c r="AL937" s="357" t="s">
        <v>408</v>
      </c>
      <c r="AM937" s="358"/>
      <c r="AN937" s="358"/>
      <c r="AO937" s="359"/>
      <c r="AP937" s="360" t="s">
        <v>408</v>
      </c>
      <c r="AQ937" s="360"/>
      <c r="AR937" s="360"/>
      <c r="AS937" s="360"/>
      <c r="AT937" s="360"/>
      <c r="AU937" s="360"/>
      <c r="AV937" s="360"/>
      <c r="AW937" s="360"/>
      <c r="AX937" s="360"/>
    </row>
    <row r="938" spans="1:50" ht="30" customHeight="1" x14ac:dyDescent="0.2">
      <c r="A938" s="376">
        <v>2</v>
      </c>
      <c r="B938" s="376">
        <v>1</v>
      </c>
      <c r="C938" s="361" t="s">
        <v>637</v>
      </c>
      <c r="D938" s="347"/>
      <c r="E938" s="347"/>
      <c r="F938" s="347"/>
      <c r="G938" s="347"/>
      <c r="H938" s="347"/>
      <c r="I938" s="347"/>
      <c r="J938" s="348">
        <v>9010401015273</v>
      </c>
      <c r="K938" s="349"/>
      <c r="L938" s="349"/>
      <c r="M938" s="349"/>
      <c r="N938" s="349"/>
      <c r="O938" s="349"/>
      <c r="P938" s="362" t="s">
        <v>638</v>
      </c>
      <c r="Q938" s="350"/>
      <c r="R938" s="350"/>
      <c r="S938" s="350"/>
      <c r="T938" s="350"/>
      <c r="U938" s="350"/>
      <c r="V938" s="350"/>
      <c r="W938" s="350"/>
      <c r="X938" s="350"/>
      <c r="Y938" s="351">
        <v>42</v>
      </c>
      <c r="Z938" s="352"/>
      <c r="AA938" s="352"/>
      <c r="AB938" s="353"/>
      <c r="AC938" s="363" t="s">
        <v>379</v>
      </c>
      <c r="AD938" s="363"/>
      <c r="AE938" s="363"/>
      <c r="AF938" s="363"/>
      <c r="AG938" s="363"/>
      <c r="AH938" s="372" t="s">
        <v>408</v>
      </c>
      <c r="AI938" s="373"/>
      <c r="AJ938" s="373"/>
      <c r="AK938" s="373"/>
      <c r="AL938" s="357" t="s">
        <v>408</v>
      </c>
      <c r="AM938" s="358"/>
      <c r="AN938" s="358"/>
      <c r="AO938" s="359"/>
      <c r="AP938" s="360" t="s">
        <v>408</v>
      </c>
      <c r="AQ938" s="360"/>
      <c r="AR938" s="360"/>
      <c r="AS938" s="360"/>
      <c r="AT938" s="360"/>
      <c r="AU938" s="360"/>
      <c r="AV938" s="360"/>
      <c r="AW938" s="360"/>
      <c r="AX938" s="360"/>
    </row>
    <row r="939" spans="1:50" ht="30" customHeight="1" x14ac:dyDescent="0.2">
      <c r="A939" s="376">
        <v>3</v>
      </c>
      <c r="B939" s="376">
        <v>1</v>
      </c>
      <c r="C939" s="361" t="s">
        <v>640</v>
      </c>
      <c r="D939" s="347"/>
      <c r="E939" s="347"/>
      <c r="F939" s="347"/>
      <c r="G939" s="347"/>
      <c r="H939" s="347"/>
      <c r="I939" s="347"/>
      <c r="J939" s="348">
        <v>6010001023786</v>
      </c>
      <c r="K939" s="349"/>
      <c r="L939" s="349"/>
      <c r="M939" s="349"/>
      <c r="N939" s="349"/>
      <c r="O939" s="349"/>
      <c r="P939" s="362" t="s">
        <v>641</v>
      </c>
      <c r="Q939" s="350"/>
      <c r="R939" s="350"/>
      <c r="S939" s="350"/>
      <c r="T939" s="350"/>
      <c r="U939" s="350"/>
      <c r="V939" s="350"/>
      <c r="W939" s="350"/>
      <c r="X939" s="350"/>
      <c r="Y939" s="351">
        <v>1</v>
      </c>
      <c r="Z939" s="352"/>
      <c r="AA939" s="352"/>
      <c r="AB939" s="353"/>
      <c r="AC939" s="363" t="s">
        <v>379</v>
      </c>
      <c r="AD939" s="363"/>
      <c r="AE939" s="363"/>
      <c r="AF939" s="363"/>
      <c r="AG939" s="363"/>
      <c r="AH939" s="355" t="s">
        <v>408</v>
      </c>
      <c r="AI939" s="356"/>
      <c r="AJ939" s="356"/>
      <c r="AK939" s="356"/>
      <c r="AL939" s="357" t="s">
        <v>408</v>
      </c>
      <c r="AM939" s="358"/>
      <c r="AN939" s="358"/>
      <c r="AO939" s="359"/>
      <c r="AP939" s="360" t="s">
        <v>408</v>
      </c>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2">
      <c r="A970" s="376">
        <v>1</v>
      </c>
      <c r="B970" s="376">
        <v>1</v>
      </c>
      <c r="C970" s="347" t="s">
        <v>642</v>
      </c>
      <c r="D970" s="347"/>
      <c r="E970" s="347"/>
      <c r="F970" s="347"/>
      <c r="G970" s="347"/>
      <c r="H970" s="347"/>
      <c r="I970" s="347"/>
      <c r="J970" s="348">
        <v>5010001008730</v>
      </c>
      <c r="K970" s="349"/>
      <c r="L970" s="349"/>
      <c r="M970" s="349"/>
      <c r="N970" s="349"/>
      <c r="O970" s="349"/>
      <c r="P970" s="350" t="s">
        <v>643</v>
      </c>
      <c r="Q970" s="350"/>
      <c r="R970" s="350"/>
      <c r="S970" s="350"/>
      <c r="T970" s="350"/>
      <c r="U970" s="350"/>
      <c r="V970" s="350"/>
      <c r="W970" s="350"/>
      <c r="X970" s="350"/>
      <c r="Y970" s="351">
        <v>41</v>
      </c>
      <c r="Z970" s="352"/>
      <c r="AA970" s="352"/>
      <c r="AB970" s="353"/>
      <c r="AC970" s="363" t="s">
        <v>379</v>
      </c>
      <c r="AD970" s="371"/>
      <c r="AE970" s="371"/>
      <c r="AF970" s="371"/>
      <c r="AG970" s="371"/>
      <c r="AH970" s="372" t="s">
        <v>631</v>
      </c>
      <c r="AI970" s="373"/>
      <c r="AJ970" s="373"/>
      <c r="AK970" s="373"/>
      <c r="AL970" s="357" t="s">
        <v>631</v>
      </c>
      <c r="AM970" s="358"/>
      <c r="AN970" s="358"/>
      <c r="AO970" s="359"/>
      <c r="AP970" s="360" t="s">
        <v>645</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7.75" customHeight="1" x14ac:dyDescent="0.2">
      <c r="A1003" s="376">
        <v>1</v>
      </c>
      <c r="B1003" s="376">
        <v>1</v>
      </c>
      <c r="C1003" s="361" t="s">
        <v>683</v>
      </c>
      <c r="D1003" s="347"/>
      <c r="E1003" s="347"/>
      <c r="F1003" s="347"/>
      <c r="G1003" s="347"/>
      <c r="H1003" s="347"/>
      <c r="I1003" s="347"/>
      <c r="J1003" s="348">
        <v>7010005005425</v>
      </c>
      <c r="K1003" s="349"/>
      <c r="L1003" s="349"/>
      <c r="M1003" s="349"/>
      <c r="N1003" s="349"/>
      <c r="O1003" s="349"/>
      <c r="P1003" s="350" t="s">
        <v>644</v>
      </c>
      <c r="Q1003" s="350"/>
      <c r="R1003" s="350"/>
      <c r="S1003" s="350"/>
      <c r="T1003" s="350"/>
      <c r="U1003" s="350"/>
      <c r="V1003" s="350"/>
      <c r="W1003" s="350"/>
      <c r="X1003" s="350"/>
      <c r="Y1003" s="351">
        <v>24</v>
      </c>
      <c r="Z1003" s="352"/>
      <c r="AA1003" s="352"/>
      <c r="AB1003" s="353"/>
      <c r="AC1003" s="363" t="s">
        <v>379</v>
      </c>
      <c r="AD1003" s="371"/>
      <c r="AE1003" s="371"/>
      <c r="AF1003" s="371"/>
      <c r="AG1003" s="371"/>
      <c r="AH1003" s="372" t="s">
        <v>408</v>
      </c>
      <c r="AI1003" s="373"/>
      <c r="AJ1003" s="373"/>
      <c r="AK1003" s="373"/>
      <c r="AL1003" s="357" t="s">
        <v>408</v>
      </c>
      <c r="AM1003" s="358"/>
      <c r="AN1003" s="358"/>
      <c r="AO1003" s="359"/>
      <c r="AP1003" s="360" t="s">
        <v>408</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2">
      <c r="A1036" s="376">
        <v>1</v>
      </c>
      <c r="B1036" s="376">
        <v>1</v>
      </c>
      <c r="C1036" s="347" t="s">
        <v>646</v>
      </c>
      <c r="D1036" s="347"/>
      <c r="E1036" s="347"/>
      <c r="F1036" s="347"/>
      <c r="G1036" s="347"/>
      <c r="H1036" s="347"/>
      <c r="I1036" s="347"/>
      <c r="J1036" s="348">
        <v>6410001006107</v>
      </c>
      <c r="K1036" s="349"/>
      <c r="L1036" s="349"/>
      <c r="M1036" s="349"/>
      <c r="N1036" s="349"/>
      <c r="O1036" s="349"/>
      <c r="P1036" s="350" t="s">
        <v>647</v>
      </c>
      <c r="Q1036" s="350"/>
      <c r="R1036" s="350"/>
      <c r="S1036" s="350"/>
      <c r="T1036" s="350"/>
      <c r="U1036" s="350"/>
      <c r="V1036" s="350"/>
      <c r="W1036" s="350"/>
      <c r="X1036" s="350"/>
      <c r="Y1036" s="351">
        <v>1</v>
      </c>
      <c r="Z1036" s="352"/>
      <c r="AA1036" s="352"/>
      <c r="AB1036" s="353"/>
      <c r="AC1036" s="363" t="s">
        <v>379</v>
      </c>
      <c r="AD1036" s="371"/>
      <c r="AE1036" s="371"/>
      <c r="AF1036" s="371"/>
      <c r="AG1036" s="371"/>
      <c r="AH1036" s="372" t="s">
        <v>408</v>
      </c>
      <c r="AI1036" s="373"/>
      <c r="AJ1036" s="373"/>
      <c r="AK1036" s="373"/>
      <c r="AL1036" s="357" t="s">
        <v>408</v>
      </c>
      <c r="AM1036" s="358"/>
      <c r="AN1036" s="358"/>
      <c r="AO1036" s="359"/>
      <c r="AP1036" s="360" t="s">
        <v>408</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3">
    <cfRule type="expression" dxfId="2827" priority="13923">
      <formula>IF(RIGHT(TEXT(Y783,"0.#"),1)=".",FALSE,TRUE)</formula>
    </cfRule>
    <cfRule type="expression" dxfId="2826" priority="13924">
      <formula>IF(RIGHT(TEXT(Y783,"0.#"),1)=".",TRUE,FALSE)</formula>
    </cfRule>
  </conditionalFormatting>
  <conditionalFormatting sqref="Y792">
    <cfRule type="expression" dxfId="2825" priority="13919">
      <formula>IF(RIGHT(TEXT(Y792,"0.#"),1)=".",FALSE,TRUE)</formula>
    </cfRule>
    <cfRule type="expression" dxfId="2824" priority="13920">
      <formula>IF(RIGHT(TEXT(Y792,"0.#"),1)=".",TRUE,FALSE)</formula>
    </cfRule>
  </conditionalFormatting>
  <conditionalFormatting sqref="Y823:Y830 Y821 Y813:Y817 Y797:Y804 Y795">
    <cfRule type="expression" dxfId="2823" priority="13701">
      <formula>IF(RIGHT(TEXT(Y795,"0.#"),1)=".",FALSE,TRUE)</formula>
    </cfRule>
    <cfRule type="expression" dxfId="2822" priority="13702">
      <formula>IF(RIGHT(TEXT(Y795,"0.#"),1)=".",TRUE,FALSE)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4:Y791 Y782">
    <cfRule type="expression" dxfId="2815" priority="13725">
      <formula>IF(RIGHT(TEXT(Y782,"0.#"),1)=".",FALSE,TRUE)</formula>
    </cfRule>
    <cfRule type="expression" dxfId="2814" priority="13726">
      <formula>IF(RIGHT(TEXT(Y782,"0.#"),1)=".",TRUE,FALSE)</formula>
    </cfRule>
  </conditionalFormatting>
  <conditionalFormatting sqref="AU783">
    <cfRule type="expression" dxfId="2813" priority="13723">
      <formula>IF(RIGHT(TEXT(AU783,"0.#"),1)=".",FALSE,TRUE)</formula>
    </cfRule>
    <cfRule type="expression" dxfId="2812" priority="13724">
      <formula>IF(RIGHT(TEXT(AU783,"0.#"),1)=".",TRUE,FALSE)</formula>
    </cfRule>
  </conditionalFormatting>
  <conditionalFormatting sqref="AU792">
    <cfRule type="expression" dxfId="2811" priority="13721">
      <formula>IF(RIGHT(TEXT(AU792,"0.#"),1)=".",FALSE,TRUE)</formula>
    </cfRule>
    <cfRule type="expression" dxfId="2810" priority="13722">
      <formula>IF(RIGHT(TEXT(AU792,"0.#"),1)=".",TRUE,FALSE)</formula>
    </cfRule>
  </conditionalFormatting>
  <conditionalFormatting sqref="AU784:AU791 AU782">
    <cfRule type="expression" dxfId="2809" priority="13719">
      <formula>IF(RIGHT(TEXT(AU782,"0.#"),1)=".",FALSE,TRUE)</formula>
    </cfRule>
    <cfRule type="expression" dxfId="2808" priority="13720">
      <formula>IF(RIGHT(TEXT(AU782,"0.#"),1)=".",TRUE,FALSE)</formula>
    </cfRule>
  </conditionalFormatting>
  <conditionalFormatting sqref="Y822 Y796">
    <cfRule type="expression" dxfId="2807" priority="13705">
      <formula>IF(RIGHT(TEXT(Y796,"0.#"),1)=".",FALSE,TRUE)</formula>
    </cfRule>
    <cfRule type="expression" dxfId="2806" priority="13706">
      <formula>IF(RIGHT(TEXT(Y796,"0.#"),1)=".",TRUE,FALSE)</formula>
    </cfRule>
  </conditionalFormatting>
  <conditionalFormatting sqref="Y831 Y818 Y805">
    <cfRule type="expression" dxfId="2805" priority="13703">
      <formula>IF(RIGHT(TEXT(Y805,"0.#"),1)=".",FALSE,TRUE)</formula>
    </cfRule>
    <cfRule type="expression" dxfId="2804" priority="13704">
      <formula>IF(RIGHT(TEXT(Y805,"0.#"),1)=".",TRUE,FALSE)</formula>
    </cfRule>
  </conditionalFormatting>
  <conditionalFormatting sqref="AU822">
    <cfRule type="expression" dxfId="2803" priority="13699">
      <formula>IF(RIGHT(TEXT(AU822,"0.#"),1)=".",FALSE,TRUE)</formula>
    </cfRule>
    <cfRule type="expression" dxfId="2802" priority="13700">
      <formula>IF(RIGHT(TEXT(AU822,"0.#"),1)=".",TRUE,FALSE)</formula>
    </cfRule>
  </conditionalFormatting>
  <conditionalFormatting sqref="AU831 AU818 AU805">
    <cfRule type="expression" dxfId="2801" priority="13697">
      <formula>IF(RIGHT(TEXT(AU805,"0.#"),1)=".",FALSE,TRUE)</formula>
    </cfRule>
    <cfRule type="expression" dxfId="2800" priority="13698">
      <formula>IF(RIGHT(TEXT(AU805,"0.#"),1)=".",TRUE,FALSE)</formula>
    </cfRule>
  </conditionalFormatting>
  <conditionalFormatting sqref="AU823:AU830 AU821 AU813:AU817 AU800:AU804">
    <cfRule type="expression" dxfId="2799" priority="13695">
      <formula>IF(RIGHT(TEXT(AU800,"0.#"),1)=".",FALSE,TRUE)</formula>
    </cfRule>
    <cfRule type="expression" dxfId="2798" priority="13696">
      <formula>IF(RIGHT(TEXT(AU800,"0.#"),1)=".",TRUE,FALSE)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0:AO867">
    <cfRule type="expression" dxfId="2533" priority="6673">
      <formula>IF(AND(AL840&gt;=0, RIGHT(TEXT(AL840,"0.#"),1)&lt;&gt;"."),TRUE,FALSE)</formula>
    </cfRule>
    <cfRule type="expression" dxfId="2532" priority="6674">
      <formula>IF(AND(AL840&gt;=0, RIGHT(TEXT(AL840,"0.#"),1)="."),TRUE,FALSE)</formula>
    </cfRule>
    <cfRule type="expression" dxfId="2531" priority="6675">
      <formula>IF(AND(AL840&lt;0, RIGHT(TEXT(AL840,"0.#"),1)&lt;&gt;"."),TRUE,FALSE)</formula>
    </cfRule>
    <cfRule type="expression" dxfId="2530" priority="6676">
      <formula>IF(AND(AL840&lt;0, RIGHT(TEXT(AL840,"0.#"),1)="."),TRUE,FALSE)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0:Y867">
    <cfRule type="expression" dxfId="2459" priority="3001">
      <formula>IF(RIGHT(TEXT(Y840,"0.#"),1)=".",FALSE,TRUE)</formula>
    </cfRule>
    <cfRule type="expression" dxfId="2458" priority="3002">
      <formula>IF(RIGHT(TEXT(Y840,"0.#"),1)=".",TRUE,FALSE)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8:AO839">
    <cfRule type="expression" dxfId="2415" priority="2859">
      <formula>IF(AND(AL838&gt;=0, RIGHT(TEXT(AL838,"0.#"),1)&lt;&gt;"."),TRUE,FALSE)</formula>
    </cfRule>
    <cfRule type="expression" dxfId="2414" priority="2860">
      <formula>IF(AND(AL838&gt;=0, RIGHT(TEXT(AL838,"0.#"),1)="."),TRUE,FALSE)</formula>
    </cfRule>
    <cfRule type="expression" dxfId="2413" priority="2861">
      <formula>IF(AND(AL838&lt;0, RIGHT(TEXT(AL838,"0.#"),1)&lt;&gt;"."),TRUE,FALSE)</formula>
    </cfRule>
    <cfRule type="expression" dxfId="2412" priority="2862">
      <formula>IF(AND(AL838&lt;0, RIGHT(TEXT(AL838,"0.#"),1)="."),TRUE,FALSE)</formula>
    </cfRule>
  </conditionalFormatting>
  <conditionalFormatting sqref="Y838:Y839">
    <cfRule type="expression" dxfId="2411" priority="2857">
      <formula>IF(RIGHT(TEXT(Y838,"0.#"),1)=".",FALSE,TRUE)</formula>
    </cfRule>
    <cfRule type="expression" dxfId="2410" priority="2858">
      <formula>IF(RIGHT(TEXT(Y838,"0.#"),1)=".",TRUE,FALSE)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3:Y900">
    <cfRule type="expression" dxfId="2093" priority="2117">
      <formula>IF(RIGHT(TEXT(Y873,"0.#"),1)=".",FALSE,TRUE)</formula>
    </cfRule>
    <cfRule type="expression" dxfId="2092" priority="2118">
      <formula>IF(RIGHT(TEXT(Y873,"0.#"),1)=".",TRUE,FALSE)</formula>
    </cfRule>
  </conditionalFormatting>
  <conditionalFormatting sqref="Y871:Y872">
    <cfRule type="expression" dxfId="2091" priority="2111">
      <formula>IF(RIGHT(TEXT(Y871,"0.#"),1)=".",FALSE,TRUE)</formula>
    </cfRule>
    <cfRule type="expression" dxfId="2090" priority="2112">
      <formula>IF(RIGHT(TEXT(Y871,"0.#"),1)=".",TRUE,FALSE)</formula>
    </cfRule>
  </conditionalFormatting>
  <conditionalFormatting sqref="Y906:Y933">
    <cfRule type="expression" dxfId="2089" priority="2105">
      <formula>IF(RIGHT(TEXT(Y906,"0.#"),1)=".",FALSE,TRUE)</formula>
    </cfRule>
    <cfRule type="expression" dxfId="2088" priority="2106">
      <formula>IF(RIGHT(TEXT(Y906,"0.#"),1)=".",TRUE,FALSE)</formula>
    </cfRule>
  </conditionalFormatting>
  <conditionalFormatting sqref="Y904:Y905">
    <cfRule type="expression" dxfId="2087" priority="2099">
      <formula>IF(RIGHT(TEXT(Y904,"0.#"),1)=".",FALSE,TRUE)</formula>
    </cfRule>
    <cfRule type="expression" dxfId="2086" priority="2100">
      <formula>IF(RIGHT(TEXT(Y904,"0.#"),1)=".",TRUE,FALSE)</formula>
    </cfRule>
  </conditionalFormatting>
  <conditionalFormatting sqref="Y940:Y966">
    <cfRule type="expression" dxfId="2085" priority="2093">
      <formula>IF(RIGHT(TEXT(Y940,"0.#"),1)=".",FALSE,TRUE)</formula>
    </cfRule>
    <cfRule type="expression" dxfId="2084" priority="2094">
      <formula>IF(RIGHT(TEXT(Y940,"0.#"),1)=".",TRUE,FALSE)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1">
    <cfRule type="expression" dxfId="2081" priority="2075">
      <formula>IF(RIGHT(TEXT(Y971,"0.#"),1)=".",FALSE,TRUE)</formula>
    </cfRule>
    <cfRule type="expression" dxfId="2080" priority="2076">
      <formula>IF(RIGHT(TEXT(Y971,"0.#"),1)=".",TRUE,FALSE)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40:AO966">
    <cfRule type="expression" dxfId="1981" priority="2095">
      <formula>IF(AND(AL940&gt;=0, RIGHT(TEXT(AL940,"0.#"),1)&lt;&gt;"."),TRUE,FALSE)</formula>
    </cfRule>
    <cfRule type="expression" dxfId="1980" priority="2096">
      <formula>IF(AND(AL940&gt;=0, RIGHT(TEXT(AL940,"0.#"),1)="."),TRUE,FALSE)</formula>
    </cfRule>
    <cfRule type="expression" dxfId="1979" priority="2097">
      <formula>IF(AND(AL940&lt;0, RIGHT(TEXT(AL940,"0.#"),1)&lt;&gt;"."),TRUE,FALSE)</formula>
    </cfRule>
    <cfRule type="expression" dxfId="1978" priority="2098">
      <formula>IF(AND(AL940&lt;0, RIGHT(TEXT(AL940,"0.#"),1)="."),TRUE,FALSE)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4:AO1004">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Y1004">
    <cfRule type="expression" dxfId="1961" priority="2063">
      <formula>IF(RIGHT(TEXT(Y1004,"0.#"),1)=".",FALSE,TRUE)</formula>
    </cfRule>
    <cfRule type="expression" dxfId="1960" priority="2064">
      <formula>IF(RIGHT(TEXT(Y1004,"0.#"),1)=".",TRUE,FALSE)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7:AO1037">
    <cfRule type="expression" dxfId="1953" priority="2053">
      <formula>IF(AND(AL1037&gt;=0, RIGHT(TEXT(AL1037,"0.#"),1)&lt;&gt;"."),TRUE,FALSE)</formula>
    </cfRule>
    <cfRule type="expression" dxfId="1952" priority="2054">
      <formula>IF(AND(AL1037&gt;=0, RIGHT(TEXT(AL1037,"0.#"),1)="."),TRUE,FALSE)</formula>
    </cfRule>
    <cfRule type="expression" dxfId="1951" priority="2055">
      <formula>IF(AND(AL1037&lt;0, RIGHT(TEXT(AL1037,"0.#"),1)&lt;&gt;"."),TRUE,FALSE)</formula>
    </cfRule>
    <cfRule type="expression" dxfId="1950" priority="2056">
      <formula>IF(AND(AL1037&lt;0, RIGHT(TEXT(AL1037,"0.#"),1)="."),TRUE,FALSE)</formula>
    </cfRule>
  </conditionalFormatting>
  <conditionalFormatting sqref="Y1037">
    <cfRule type="expression" dxfId="1949" priority="2051">
      <formula>IF(RIGHT(TEXT(Y1037,"0.#"),1)=".",FALSE,TRUE)</formula>
    </cfRule>
    <cfRule type="expression" dxfId="1948" priority="2052">
      <formula>IF(RIGHT(TEXT(Y1037,"0.#"),1)=".",TRUE,FALSE)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M117">
    <cfRule type="expression" dxfId="741" priority="47">
      <formula>IF(RIGHT(TEXT(AM117,"0.#"),1)=".",FALSE,TRUE)</formula>
    </cfRule>
    <cfRule type="expression" dxfId="740" priority="48">
      <formula>IF(RIGHT(TEXT(AM117,"0.#"),1)=".",TRUE,FALSE)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Y1003">
    <cfRule type="expression" dxfId="733" priority="29">
      <formula>IF(RIGHT(TEXT(Y1003,"0.#"),1)=".",FALSE,TRUE)</formula>
    </cfRule>
    <cfRule type="expression" dxfId="732" priority="30">
      <formula>IF(RIGHT(TEXT(Y1003,"0.#"),1)=".",TRUE,FALSE)</formula>
    </cfRule>
  </conditionalFormatting>
  <conditionalFormatting sqref="AL1003:AO1003">
    <cfRule type="expression" dxfId="731" priority="31">
      <formula>IF(AND(AL1003&gt;=0, RIGHT(TEXT(AL1003,"0.#"),1)&lt;&gt;"."),TRUE,FALSE)</formula>
    </cfRule>
    <cfRule type="expression" dxfId="730" priority="32">
      <formula>IF(AND(AL1003&gt;=0, RIGHT(TEXT(AL1003,"0.#"),1)="."),TRUE,FALSE)</formula>
    </cfRule>
    <cfRule type="expression" dxfId="729" priority="33">
      <formula>IF(AND(AL1003&lt;0, RIGHT(TEXT(AL1003,"0.#"),1)&lt;&gt;"."),TRUE,FALSE)</formula>
    </cfRule>
    <cfRule type="expression" dxfId="728" priority="34">
      <formula>IF(AND(AL1003&lt;0, RIGHT(TEXT(AL1003,"0.#"),1)="."),TRUE,FALSE)</formula>
    </cfRule>
  </conditionalFormatting>
  <conditionalFormatting sqref="Y970">
    <cfRule type="expression" dxfId="727" priority="27">
      <formula>IF(RIGHT(TEXT(Y970,"0.#"),1)=".",FALSE,TRUE)</formula>
    </cfRule>
    <cfRule type="expression" dxfId="726" priority="28">
      <formula>IF(RIGHT(TEXT(Y970,"0.#"),1)=".",TRUE,FALSE)</formula>
    </cfRule>
  </conditionalFormatting>
  <conditionalFormatting sqref="Y939">
    <cfRule type="expression" dxfId="725" priority="21">
      <formula>IF(RIGHT(TEXT(Y939,"0.#"),1)=".",FALSE,TRUE)</formula>
    </cfRule>
    <cfRule type="expression" dxfId="724" priority="22">
      <formula>IF(RIGHT(TEXT(Y939,"0.#"),1)=".",TRUE,FALSE)</formula>
    </cfRule>
  </conditionalFormatting>
  <conditionalFormatting sqref="Y937:Y938">
    <cfRule type="expression" dxfId="723" priority="15">
      <formula>IF(RIGHT(TEXT(Y937,"0.#"),1)=".",FALSE,TRUE)</formula>
    </cfRule>
    <cfRule type="expression" dxfId="722" priority="16">
      <formula>IF(RIGHT(TEXT(Y937,"0.#"),1)=".",TRUE,FALSE)</formula>
    </cfRule>
  </conditionalFormatting>
  <conditionalFormatting sqref="AL939:AO939">
    <cfRule type="expression" dxfId="721" priority="23">
      <formula>IF(AND(AL939&gt;=0, RIGHT(TEXT(AL939,"0.#"),1)&lt;&gt;"."),TRUE,FALSE)</formula>
    </cfRule>
    <cfRule type="expression" dxfId="720" priority="24">
      <formula>IF(AND(AL939&gt;=0, RIGHT(TEXT(AL939,"0.#"),1)="."),TRUE,FALSE)</formula>
    </cfRule>
    <cfRule type="expression" dxfId="719" priority="25">
      <formula>IF(AND(AL939&lt;0, RIGHT(TEXT(AL939,"0.#"),1)&lt;&gt;"."),TRUE,FALSE)</formula>
    </cfRule>
    <cfRule type="expression" dxfId="718" priority="26">
      <formula>IF(AND(AL939&lt;0, RIGHT(TEXT(AL939,"0.#"),1)="."),TRUE,FALSE)</formula>
    </cfRule>
  </conditionalFormatting>
  <conditionalFormatting sqref="AL937:AO938">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AU797:AU799">
    <cfRule type="expression" dxfId="713" priority="13">
      <formula>IF(RIGHT(TEXT(AU797,"0.#"),1)=".",FALSE,TRUE)</formula>
    </cfRule>
    <cfRule type="expression" dxfId="712" priority="14">
      <formula>IF(RIGHT(TEXT(AU797,"0.#"),1)=".",TRUE,FALSE)</formula>
    </cfRule>
  </conditionalFormatting>
  <conditionalFormatting sqref="AU795">
    <cfRule type="expression" dxfId="711" priority="9">
      <formula>IF(RIGHT(TEXT(AU795,"0.#"),1)=".",FALSE,TRUE)</formula>
    </cfRule>
    <cfRule type="expression" dxfId="710" priority="10">
      <formula>IF(RIGHT(TEXT(AU795,"0.#"),1)=".",TRUE,FALSE)</formula>
    </cfRule>
  </conditionalFormatting>
  <conditionalFormatting sqref="AU796">
    <cfRule type="expression" dxfId="709" priority="11">
      <formula>IF(RIGHT(TEXT(AU796,"0.#"),1)=".",FALSE,TRUE)</formula>
    </cfRule>
    <cfRule type="expression" dxfId="708" priority="12">
      <formula>IF(RIGHT(TEXT(AU796,"0.#"),1)=".",TRUE,FALSE)</formula>
    </cfRule>
  </conditionalFormatting>
  <conditionalFormatting sqref="Y810:Y812 Y808">
    <cfRule type="expression" dxfId="707" priority="5">
      <formula>IF(RIGHT(TEXT(Y808,"0.#"),1)=".",FALSE,TRUE)</formula>
    </cfRule>
    <cfRule type="expression" dxfId="706" priority="6">
      <formula>IF(RIGHT(TEXT(Y808,"0.#"),1)=".",TRUE,FALSE)</formula>
    </cfRule>
  </conditionalFormatting>
  <conditionalFormatting sqref="Y809">
    <cfRule type="expression" dxfId="705" priority="7">
      <formula>IF(RIGHT(TEXT(Y809,"0.#"),1)=".",FALSE,TRUE)</formula>
    </cfRule>
    <cfRule type="expression" dxfId="704" priority="8">
      <formula>IF(RIGHT(TEXT(Y809,"0.#"),1)=".",TRUE,FALSE)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810:AU812 AU808">
    <cfRule type="expression" dxfId="701" priority="1">
      <formula>IF(RIGHT(TEXT(AU808,"0.#"),1)=".",FALSE,TRUE)</formula>
    </cfRule>
    <cfRule type="expression" dxfId="70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79" max="49" man="1"/>
    <brk id="129" max="49" man="1"/>
    <brk id="699" max="49" man="1"/>
    <brk id="718" max="49" man="1"/>
    <brk id="735" max="49" man="1"/>
    <brk id="779" max="49" man="1"/>
    <brk id="832" max="49" man="1"/>
    <brk id="1036" max="49" man="1"/>
    <brk id="1066" max="49" man="1"/>
    <brk id="11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453125" style="13" hidden="1" customWidth="1"/>
    <col min="19" max="19" width="4" style="13" hidden="1" customWidth="1"/>
    <col min="20" max="20" width="8.90625"/>
    <col min="21" max="21" width="9" style="28"/>
    <col min="22" max="22" width="3.26953125" style="28" customWidth="1"/>
    <col min="23" max="23" width="12.453125" style="28" bestFit="1" customWidth="1"/>
    <col min="24" max="24" width="3.7265625" style="28" customWidth="1"/>
    <col min="25" max="25" width="12.453125" style="34" bestFit="1" customWidth="1"/>
    <col min="26" max="26" width="3.7265625" style="28" customWidth="1"/>
    <col min="27" max="27" width="11.269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t="s">
        <v>561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海洋政策</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海洋政策</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海洋政策</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海洋政策</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海洋政策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72656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29"/>
      <c r="AA2" s="830"/>
      <c r="AB2" s="1035" t="s">
        <v>11</v>
      </c>
      <c r="AC2" s="1036"/>
      <c r="AD2" s="1037"/>
      <c r="AE2" s="248" t="s">
        <v>392</v>
      </c>
      <c r="AF2" s="248"/>
      <c r="AG2" s="248"/>
      <c r="AH2" s="248"/>
      <c r="AI2" s="248" t="s">
        <v>390</v>
      </c>
      <c r="AJ2" s="248"/>
      <c r="AK2" s="248"/>
      <c r="AL2" s="248"/>
      <c r="AM2" s="248" t="s">
        <v>419</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29"/>
      <c r="AA9" s="830"/>
      <c r="AB9" s="1035" t="s">
        <v>11</v>
      </c>
      <c r="AC9" s="1036"/>
      <c r="AD9" s="1037"/>
      <c r="AE9" s="248" t="s">
        <v>392</v>
      </c>
      <c r="AF9" s="248"/>
      <c r="AG9" s="248"/>
      <c r="AH9" s="248"/>
      <c r="AI9" s="248" t="s">
        <v>390</v>
      </c>
      <c r="AJ9" s="248"/>
      <c r="AK9" s="248"/>
      <c r="AL9" s="248"/>
      <c r="AM9" s="248" t="s">
        <v>419</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29"/>
      <c r="AA16" s="830"/>
      <c r="AB16" s="1035" t="s">
        <v>11</v>
      </c>
      <c r="AC16" s="1036"/>
      <c r="AD16" s="1037"/>
      <c r="AE16" s="248" t="s">
        <v>392</v>
      </c>
      <c r="AF16" s="248"/>
      <c r="AG16" s="248"/>
      <c r="AH16" s="248"/>
      <c r="AI16" s="248" t="s">
        <v>390</v>
      </c>
      <c r="AJ16" s="248"/>
      <c r="AK16" s="248"/>
      <c r="AL16" s="248"/>
      <c r="AM16" s="248" t="s">
        <v>419</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29"/>
      <c r="AA23" s="830"/>
      <c r="AB23" s="1035" t="s">
        <v>11</v>
      </c>
      <c r="AC23" s="1036"/>
      <c r="AD23" s="1037"/>
      <c r="AE23" s="248" t="s">
        <v>392</v>
      </c>
      <c r="AF23" s="248"/>
      <c r="AG23" s="248"/>
      <c r="AH23" s="248"/>
      <c r="AI23" s="248" t="s">
        <v>390</v>
      </c>
      <c r="AJ23" s="248"/>
      <c r="AK23" s="248"/>
      <c r="AL23" s="248"/>
      <c r="AM23" s="248" t="s">
        <v>419</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29"/>
      <c r="AA30" s="830"/>
      <c r="AB30" s="1035" t="s">
        <v>11</v>
      </c>
      <c r="AC30" s="1036"/>
      <c r="AD30" s="1037"/>
      <c r="AE30" s="248" t="s">
        <v>392</v>
      </c>
      <c r="AF30" s="248"/>
      <c r="AG30" s="248"/>
      <c r="AH30" s="248"/>
      <c r="AI30" s="248" t="s">
        <v>390</v>
      </c>
      <c r="AJ30" s="248"/>
      <c r="AK30" s="248"/>
      <c r="AL30" s="248"/>
      <c r="AM30" s="248" t="s">
        <v>419</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29"/>
      <c r="AA37" s="830"/>
      <c r="AB37" s="1035" t="s">
        <v>11</v>
      </c>
      <c r="AC37" s="1036"/>
      <c r="AD37" s="1037"/>
      <c r="AE37" s="248" t="s">
        <v>392</v>
      </c>
      <c r="AF37" s="248"/>
      <c r="AG37" s="248"/>
      <c r="AH37" s="248"/>
      <c r="AI37" s="248" t="s">
        <v>390</v>
      </c>
      <c r="AJ37" s="248"/>
      <c r="AK37" s="248"/>
      <c r="AL37" s="248"/>
      <c r="AM37" s="248" t="s">
        <v>419</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29"/>
      <c r="AA44" s="830"/>
      <c r="AB44" s="1035" t="s">
        <v>11</v>
      </c>
      <c r="AC44" s="1036"/>
      <c r="AD44" s="1037"/>
      <c r="AE44" s="248" t="s">
        <v>392</v>
      </c>
      <c r="AF44" s="248"/>
      <c r="AG44" s="248"/>
      <c r="AH44" s="248"/>
      <c r="AI44" s="248" t="s">
        <v>390</v>
      </c>
      <c r="AJ44" s="248"/>
      <c r="AK44" s="248"/>
      <c r="AL44" s="248"/>
      <c r="AM44" s="248" t="s">
        <v>419</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29"/>
      <c r="AA51" s="830"/>
      <c r="AB51" s="242" t="s">
        <v>11</v>
      </c>
      <c r="AC51" s="1036"/>
      <c r="AD51" s="1037"/>
      <c r="AE51" s="248" t="s">
        <v>392</v>
      </c>
      <c r="AF51" s="248"/>
      <c r="AG51" s="248"/>
      <c r="AH51" s="248"/>
      <c r="AI51" s="248" t="s">
        <v>390</v>
      </c>
      <c r="AJ51" s="248"/>
      <c r="AK51" s="248"/>
      <c r="AL51" s="248"/>
      <c r="AM51" s="248" t="s">
        <v>419</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29"/>
      <c r="AA58" s="830"/>
      <c r="AB58" s="1035" t="s">
        <v>11</v>
      </c>
      <c r="AC58" s="1036"/>
      <c r="AD58" s="1037"/>
      <c r="AE58" s="248" t="s">
        <v>392</v>
      </c>
      <c r="AF58" s="248"/>
      <c r="AG58" s="248"/>
      <c r="AH58" s="248"/>
      <c r="AI58" s="248" t="s">
        <v>390</v>
      </c>
      <c r="AJ58" s="248"/>
      <c r="AK58" s="248"/>
      <c r="AL58" s="248"/>
      <c r="AM58" s="248" t="s">
        <v>419</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29"/>
      <c r="AA65" s="830"/>
      <c r="AB65" s="1035" t="s">
        <v>11</v>
      </c>
      <c r="AC65" s="1036"/>
      <c r="AD65" s="1037"/>
      <c r="AE65" s="248" t="s">
        <v>392</v>
      </c>
      <c r="AF65" s="248"/>
      <c r="AG65" s="248"/>
      <c r="AH65" s="248"/>
      <c r="AI65" s="248" t="s">
        <v>390</v>
      </c>
      <c r="AJ65" s="248"/>
      <c r="AK65" s="248"/>
      <c r="AL65" s="248"/>
      <c r="AM65" s="248" t="s">
        <v>419</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7265625" style="35" customWidth="1"/>
    <col min="50" max="50" width="4.269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8"/>
      <c r="Z4" s="389"/>
      <c r="AA4" s="389"/>
      <c r="AB4" s="653"/>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3"/>
      <c r="B15" s="1054"/>
      <c r="C15" s="1054"/>
      <c r="D15" s="1054"/>
      <c r="E15" s="1054"/>
      <c r="F15" s="1055"/>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53"/>
      <c r="B16" s="1054"/>
      <c r="C16" s="1054"/>
      <c r="D16" s="1054"/>
      <c r="E16" s="1054"/>
      <c r="F16" s="1055"/>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8"/>
      <c r="Z17" s="389"/>
      <c r="AA17" s="389"/>
      <c r="AB17" s="653"/>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3"/>
      <c r="B28" s="1054"/>
      <c r="C28" s="1054"/>
      <c r="D28" s="1054"/>
      <c r="E28" s="1054"/>
      <c r="F28" s="1055"/>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53"/>
      <c r="B29" s="1054"/>
      <c r="C29" s="1054"/>
      <c r="D29" s="1054"/>
      <c r="E29" s="1054"/>
      <c r="F29" s="1055"/>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8"/>
      <c r="Z30" s="389"/>
      <c r="AA30" s="389"/>
      <c r="AB30" s="653"/>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3"/>
      <c r="B41" s="1054"/>
      <c r="C41" s="1054"/>
      <c r="D41" s="1054"/>
      <c r="E41" s="1054"/>
      <c r="F41" s="1055"/>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53"/>
      <c r="B42" s="1054"/>
      <c r="C42" s="1054"/>
      <c r="D42" s="1054"/>
      <c r="E42" s="1054"/>
      <c r="F42" s="1055"/>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8"/>
      <c r="Z43" s="389"/>
      <c r="AA43" s="389"/>
      <c r="AB43" s="653"/>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53"/>
      <c r="B56" s="1054"/>
      <c r="C56" s="1054"/>
      <c r="D56" s="1054"/>
      <c r="E56" s="1054"/>
      <c r="F56" s="1055"/>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8"/>
      <c r="Z57" s="389"/>
      <c r="AA57" s="389"/>
      <c r="AB57" s="653"/>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3"/>
      <c r="B68" s="1054"/>
      <c r="C68" s="1054"/>
      <c r="D68" s="1054"/>
      <c r="E68" s="1054"/>
      <c r="F68" s="1055"/>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53"/>
      <c r="B69" s="1054"/>
      <c r="C69" s="1054"/>
      <c r="D69" s="1054"/>
      <c r="E69" s="1054"/>
      <c r="F69" s="1055"/>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8"/>
      <c r="Z70" s="389"/>
      <c r="AA70" s="389"/>
      <c r="AB70" s="653"/>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3"/>
      <c r="B81" s="1054"/>
      <c r="C81" s="1054"/>
      <c r="D81" s="1054"/>
      <c r="E81" s="1054"/>
      <c r="F81" s="1055"/>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53"/>
      <c r="B82" s="1054"/>
      <c r="C82" s="1054"/>
      <c r="D82" s="1054"/>
      <c r="E82" s="1054"/>
      <c r="F82" s="1055"/>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8"/>
      <c r="Z83" s="389"/>
      <c r="AA83" s="389"/>
      <c r="AB83" s="653"/>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3"/>
      <c r="B94" s="1054"/>
      <c r="C94" s="1054"/>
      <c r="D94" s="1054"/>
      <c r="E94" s="1054"/>
      <c r="F94" s="1055"/>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53"/>
      <c r="B95" s="1054"/>
      <c r="C95" s="1054"/>
      <c r="D95" s="1054"/>
      <c r="E95" s="1054"/>
      <c r="F95" s="1055"/>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8"/>
      <c r="Z96" s="389"/>
      <c r="AA96" s="389"/>
      <c r="AB96" s="653"/>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53"/>
      <c r="B109" s="1054"/>
      <c r="C109" s="1054"/>
      <c r="D109" s="1054"/>
      <c r="E109" s="1054"/>
      <c r="F109" s="1055"/>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653"/>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3"/>
      <c r="B121" s="1054"/>
      <c r="C121" s="1054"/>
      <c r="D121" s="1054"/>
      <c r="E121" s="1054"/>
      <c r="F121" s="1055"/>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53"/>
      <c r="B122" s="1054"/>
      <c r="C122" s="1054"/>
      <c r="D122" s="1054"/>
      <c r="E122" s="1054"/>
      <c r="F122" s="1055"/>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653"/>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3"/>
      <c r="B134" s="1054"/>
      <c r="C134" s="1054"/>
      <c r="D134" s="1054"/>
      <c r="E134" s="1054"/>
      <c r="F134" s="1055"/>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53"/>
      <c r="B135" s="1054"/>
      <c r="C135" s="1054"/>
      <c r="D135" s="1054"/>
      <c r="E135" s="1054"/>
      <c r="F135" s="1055"/>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653"/>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3"/>
      <c r="B147" s="1054"/>
      <c r="C147" s="1054"/>
      <c r="D147" s="1054"/>
      <c r="E147" s="1054"/>
      <c r="F147" s="1055"/>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53"/>
      <c r="B148" s="1054"/>
      <c r="C148" s="1054"/>
      <c r="D148" s="1054"/>
      <c r="E148" s="1054"/>
      <c r="F148" s="1055"/>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653"/>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53"/>
      <c r="B162" s="1054"/>
      <c r="C162" s="1054"/>
      <c r="D162" s="1054"/>
      <c r="E162" s="1054"/>
      <c r="F162" s="1055"/>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653"/>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3"/>
      <c r="B174" s="1054"/>
      <c r="C174" s="1054"/>
      <c r="D174" s="1054"/>
      <c r="E174" s="1054"/>
      <c r="F174" s="1055"/>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53"/>
      <c r="B175" s="1054"/>
      <c r="C175" s="1054"/>
      <c r="D175" s="1054"/>
      <c r="E175" s="1054"/>
      <c r="F175" s="1055"/>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653"/>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3"/>
      <c r="B187" s="1054"/>
      <c r="C187" s="1054"/>
      <c r="D187" s="1054"/>
      <c r="E187" s="1054"/>
      <c r="F187" s="1055"/>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53"/>
      <c r="B188" s="1054"/>
      <c r="C188" s="1054"/>
      <c r="D188" s="1054"/>
      <c r="E188" s="1054"/>
      <c r="F188" s="1055"/>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653"/>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3"/>
      <c r="B200" s="1054"/>
      <c r="C200" s="1054"/>
      <c r="D200" s="1054"/>
      <c r="E200" s="1054"/>
      <c r="F200" s="1055"/>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53"/>
      <c r="B201" s="1054"/>
      <c r="C201" s="1054"/>
      <c r="D201" s="1054"/>
      <c r="E201" s="1054"/>
      <c r="F201" s="1055"/>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653"/>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53"/>
      <c r="B215" s="1054"/>
      <c r="C215" s="1054"/>
      <c r="D215" s="1054"/>
      <c r="E215" s="1054"/>
      <c r="F215" s="1055"/>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653"/>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3"/>
      <c r="B227" s="1054"/>
      <c r="C227" s="1054"/>
      <c r="D227" s="1054"/>
      <c r="E227" s="1054"/>
      <c r="F227" s="1055"/>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53"/>
      <c r="B228" s="1054"/>
      <c r="C228" s="1054"/>
      <c r="D228" s="1054"/>
      <c r="E228" s="1054"/>
      <c r="F228" s="1055"/>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653"/>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3"/>
      <c r="B240" s="1054"/>
      <c r="C240" s="1054"/>
      <c r="D240" s="1054"/>
      <c r="E240" s="1054"/>
      <c r="F240" s="1055"/>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53"/>
      <c r="B241" s="1054"/>
      <c r="C241" s="1054"/>
      <c r="D241" s="1054"/>
      <c r="E241" s="1054"/>
      <c r="F241" s="1055"/>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653"/>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3"/>
      <c r="B253" s="1054"/>
      <c r="C253" s="1054"/>
      <c r="D253" s="1054"/>
      <c r="E253" s="1054"/>
      <c r="F253" s="1055"/>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53"/>
      <c r="B254" s="1054"/>
      <c r="C254" s="1054"/>
      <c r="D254" s="1054"/>
      <c r="E254" s="1054"/>
      <c r="F254" s="1055"/>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653"/>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7265625" style="35" customWidth="1"/>
    <col min="3" max="33" width="2.7265625" style="72" customWidth="1"/>
    <col min="34" max="37" width="3.453125" style="72" customWidth="1"/>
    <col min="38" max="41" width="2.72656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B2E75-CAE4-422A-8A90-83ADE556AFFA}">
  <ds:schemaRefs>
    <ds:schemaRef ds:uri="2d5f1945-286f-4658-a685-0dc25831e22f"/>
    <ds:schemaRef ds:uri="http://purl.org/dc/terms/"/>
    <ds:schemaRef ds:uri="http://www.w3.org/XML/1998/namespace"/>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B4576D-56FA-4BA7-B043-196B438C9AEA}">
  <ds:schemaRefs>
    <ds:schemaRef ds:uri="http://schemas.microsoft.com/sharepoint/v3/contenttype/forms"/>
  </ds:schemaRefs>
</ds:datastoreItem>
</file>

<file path=customXml/itemProps3.xml><?xml version="1.0" encoding="utf-8"?>
<ds:datastoreItem xmlns:ds="http://schemas.openxmlformats.org/officeDocument/2006/customXml" ds:itemID="{3ACDCA4B-C957-4994-AA54-F47989C35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2020-08-03T01:12:26Z</cp:lastPrinted>
  <dcterms:created xsi:type="dcterms:W3CDTF">2012-03-13T00:50:25Z</dcterms:created>
  <dcterms:modified xsi:type="dcterms:W3CDTF">2020-08-03T08:52:30Z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