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460" windowHeight="10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2"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<sst xmlns="http://schemas.openxmlformats.org/spreadsheetml/2006/main" count="3004" uniqueCount="671">
  <si>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</si>
  <si>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</si>
  <si>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</si>
  <si>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</si>
  <si>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</si>
  <si>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</si>
  <si>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</si>
  <si>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</si>
  <si>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</si>
  <si>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</si>
  <si>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</si>
  <si>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</si>
  <si>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</si>
  <si>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</si>
  <si>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</si>
  <si>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</si>
  <si>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</si>
  <si>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</si>
  <si>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</si>
  <si>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</si>
  <si>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</si>
  <si>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</si>
  <si>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</si>
  <si>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</si>
  <si>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</si>
  <si>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</si>
  <si>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</si>
  <si>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</si>
  <si>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</si>
  <si>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</si>
  <si>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</si>
  <si>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</si>
  <si>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</si>
  <si>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</si>
  <si>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</si>
  <si>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</si>
  <si>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</si>
  <si>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</si>
  <si>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</si>
  <si>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</si>
  <si>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</si>
  <si>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</si>
  <si>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</si>
  <si>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</si>
  <si>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</si>
  <si>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</si>
  <si>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</si>
  <si>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</si>
  <si>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</si>
  <si>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</si>
  <si>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</si>
  <si>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</si>
  <si>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</si>
  <si>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</si>
  <si>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</si>
  <si>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</si>
  <si>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</si>
  <si>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</si>
  <si>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</si>
  <si>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</si>
  <si>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</si>
  <si>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</si>
  <si>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</si>
  <si>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</si>
  <si>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</si>
  <si>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</si>
  <si>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</si>
  <si>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</si>
  <si>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</si>
  <si>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</si>
  <si>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</si>
  <si>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</si>
  <si>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</si>
  <si>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</si>
  <si>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</si>
  <si>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</si>
  <si>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</si>
  <si>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</si>
  <si>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</si>
  <si>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</si>
  <si>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</si>
  <si>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</si>
  <si>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</si>
  <si>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</si>
  <si>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</si>
  <si>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</si>
  <si>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</si>
  <si>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</si>
  <si>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</si>
  <si>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</si>
  <si>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</si>
  <si>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</si>
  <si>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</si>
  <si>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</si>
  <si>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</si>
  <si>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</si>
  <si>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</si>
  <si>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</si>
  <si>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</si>
  <si>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</si>
  <si>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</si>
  <si>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</si>
  <si>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</si>
  <si>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</si>
  <si>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</si>
  <si>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</si>
  <si>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</si>
  <si>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</si>
  <si>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</si>
  <si>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</si>
  <si>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</si>
  <si>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</si>
  <si>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</si>
  <si>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</si>
  <si>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</si>
  <si>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</si>
  <si>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</si>
  <si>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</si>
  <si>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</si>
  <si>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</si>
  <si>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</si>
  <si>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</si>
  <si>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</si>
  <si>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</si>
  <si>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</si>
  <si>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</si>
  <si>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</si>
  <si>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</si>
  <si>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</si>
  <si>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</si>
  <si>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</si>
  <si>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</si>
  <si>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</si>
  <si>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</si>
  <si>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</si>
  <si>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</si>
  <si>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</si>
  <si>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</si>
  <si>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</si>
  <si>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</si>
  <si>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</si>
  <si>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</si>
  <si>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</si>
  <si>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</si>
  <si>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</si>
  <si>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</si>
  <si>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</si>
  <si>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</si>
  <si>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</si>
  <si>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</si>
  <si>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</si>
  <si>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</si>
  <si>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</si>
  <si>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</si>
  <si>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</si>
  <si>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</si>
  <si>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</si>
  <si>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</si>
  <si>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</si>
  <si>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</si>
  <si>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</si>
  <si>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</si>
  <si>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</si>
  <si>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</si>
  <si>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</si>
  <si>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</si>
  <si>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</si>
  <si>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</si>
  <si>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</si>
  <si>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</si>
  <si>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</si>
  <si>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</si>
  <si>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</si>
  <si>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</si>
  <si>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</si>
  <si>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</si>
  <si>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</si>
  <si>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</si>
  <si>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</si>
  <si>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</si>
  <si>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</si>
  <si>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</si>
  <si>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</si>
  <si>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</si>
  <si>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</si>
  <si>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</si>
  <si>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</si>
  <si>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</si>
  <si>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</si>
  <si>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</si>
  <si>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</si>
  <si>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</si>
  <si>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</si>
  <si>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</si>
  <si>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</si>
  <si>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</si>
  <si>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</si>
  <si>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</si>
  <si>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</si>
  <si>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</si>
  <si>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</si>
  <si>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</si>
  <si>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</si>
  <si>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</si>
  <si>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</si>
  <si>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</si>
  <si>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</si>
  <si>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</si>
  <si>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</si>
  <si>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</si>
  <si>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</si>
  <si>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</si>
  <si>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</si>
  <si>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</si>
  <si>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</si>
  <si>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</si>
  <si>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</si>
  <si>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</si>
  <si>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</si>
  <si>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</si>
  <si>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</si>
  <si>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</si>
  <si>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</si>
  <si>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</si>
  <si>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</si>
  <si>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</si>
  <si>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</si>
  <si>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</si>
  <si>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</si>
  <si>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</si>
  <si>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</si>
  <si>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</si>
  <si>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</si>
  <si>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</si>
  <si>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</si>
  <si>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</si>
  <si>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</si>
  <si>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</si>
  <si>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</si>
  <si>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</si>
  <si>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</si>
  <si>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</si>
  <si>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</si>
  <si>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</si>
  <si>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</si>
  <si>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</si>
  <si>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</si>
  <si>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</si>
  <si>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</si>
  <si>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</si>
  <si>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</si>
  <si>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</si>
  <si>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</si>
  <si>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</si>
  <si>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</si>
  <si>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</si>
  <si>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</si>
  <si>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</si>
  <si>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</si>
  <si>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</si>
  <si>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</si>
  <si>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</si>
  <si>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</si>
  <si>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</si>
  <si>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</si>
  <si>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</si>
  <si>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</si>
  <si>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</si>
  <si>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</si>
  <si>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</si>
  <si>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</si>
  <si>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</si>
  <si>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</si>
  <si>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</si>
  <si>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</si>
  <si>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</si>
  <si>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</si>
  <si>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</si>
  <si>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</si>
  <si>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</si>
  <si>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</si>
  <si>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</si>
  <si>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</si>
  <si>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</si>
  <si>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</si>
  <si>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</si>
  <si>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</si>
  <si>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</si>
  <si>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</si>
  <si>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</si>
  <si>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</si>
  <si>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</si>
  <si>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</si>
  <si>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</si>
  <si>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</si>
  <si>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</si>
  <si>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</si>
  <si>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</si>
  <si>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</si>
  <si>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</si>
  <si>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</si>
  <si>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</si>
  <si>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</si>
  <si>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</si>
  <si>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</si>
  <si>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</si>
  <si>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</si>
  <si>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</si>
  <si>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</si>
  <si>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</si>
  <si>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</si>
  <si>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</si>
  <si>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</si>
  <si>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</si>
  <si>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</si>
  <si>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</si>
  <si>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</si>
  <si>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</si>
  <si>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</si>
  <si>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</si>
  <si>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</si>
  <si>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</si>
  <si>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</si>
  <si>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</si>
  <si>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</si>
  <si>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</si>
  <si>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</si>
  <si>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</si>
  <si>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</si>
  <si>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</si>
  <si>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</si>
  <si>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</si>
  <si>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</si>
  <si>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</si>
  <si>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</si>
  <si>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</si>
  <si>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</si>
  <si>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</si>
  <si>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</si>
  <si>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</si>
  <si>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</si>
  <si>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</si>
  <si>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</si>
  <si>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</si>
  <si>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</si>
  <si>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</si>
  <si>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</si>
  <si>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</si>
  <si>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</si>
  <si>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</si>
  <si>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</si>
  <si>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</si>
  <si>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</si>
  <si>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</si>
  <si>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</si>
  <si>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</si>
  <si>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</si>
  <si>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</si>
  <si>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</si>
  <si>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</si>
  <si>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</si>
  <si>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</si>
  <si>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</si>
  <si>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</si>
  <si>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</si>
  <si>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</si>
  <si>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</si>
  <si>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</si>
  <si>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</si>
  <si>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</si>
  <si>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</si>
  <si>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</si>
  <si>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</si>
  <si>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</si>
  <si>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</si>
  <si>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</si>
  <si>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</si>
  <si>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</si>
  <si>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</si>
  <si>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</si>
  <si>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</si>
  <si>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</si>
  <si>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</si>
  <si>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</si>
  <si>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</si>
  <si>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</si>
  <si>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</si>
  <si>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</si>
  <si>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</si>
  <si>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</si>
  <si>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</si>
  <si>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</si>
  <si>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</si>
  <si>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</si>
  <si>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</si>
  <si>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</si>
  <si>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</si>
  <si>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</si>
  <si>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</si>
  <si>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</si>
  <si>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</si>
  <si>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</si>
  <si>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</si>
  <si>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</si>
  <si>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</si>
  <si>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</si>
  <si>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</si>
  <si>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</si>
  <si>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</si>
  <si>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</si>
  <si>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</si>
  <si>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</si>
  <si>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</si>
  <si>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</si>
  <si>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</si>
  <si>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</si>
  <si>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</si>
  <si>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</si>
  <si>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</si>
  <si>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</si>
  <si>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</si>
  <si>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</si>
  <si>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</si>
  <si>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</si>
  <si>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</si>
  <si>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</si>
  <si>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</si>
  <si>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</si>
  <si>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</si>
  <si>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</si>
  <si>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</si>
  <si>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</si>
  <si>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</si>
  <si>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</si>
  <si>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</si>
  <si>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</si>
  <si>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</si>
  <si>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</si>
  <si>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</si>
  <si>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</si>
  <si>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</si>
  <si>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</si>
  <si>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</si>
  <si>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</si>
  <si>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</si>
  <si>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</si>
  <si>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</si>
  <si>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</si>
  <si>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</si>
  <si>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</si>
  <si>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</si>
  <si>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</si>
  <si>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</si>
  <si>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</si>
  <si>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</si>
  <si>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</si>
  <si>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</si>
  <si>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</si>
  <si>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</si>
  <si>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</si>
  <si>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</si>
  <si>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</si>
  <si>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</si>
  <si>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</si>
  <si>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</si>
  <si>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</si>
  <si>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</si>
  <si>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</si>
  <si>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</si>
  <si>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</si>
  <si>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</si>
  <si>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</si>
  <si>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</si>
  <si>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</si>
  <si>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</si>
  <si>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</si>
  <si>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</si>
  <si>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</si>
  <si>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</si>
  <si>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</si>
  <si>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</si>
  <si>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</si>
  <si>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</si>
  <si>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</si>
  <si>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</si>
  <si>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</si>
  <si>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</si>
  <si>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</si>
  <si>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</si>
  <si>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</si>
  <si>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</si>
  <si>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</si>
  <si>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</si>
  <si>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</si>
  <si>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</si>
  <si>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</si>
  <si>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</si>
  <si>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</si>
  <si>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</si>
  <si>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</si>
  <si>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</si>
  <si>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</si>
  <si>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</si>
  <si>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</si>
  <si>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</si>
  <si>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</si>
  <si>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</si>
  <si>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</si>
  <si>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</si>
  <si>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</si>
  <si>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</si>
  <si>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</si>
  <si>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</si>
  <si>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</si>
  <si>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</si>
  <si>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</si>
  <si>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</si>
  <si>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</si>
  <si>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</si>
  <si>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</si>
  <si>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</si>
  <si>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</si>
  <si>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</si>
  <si>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</si>
  <si>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</si>
  <si>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</si>
  <si>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</si>
  <si>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</si>
  <si>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</si>
  <si>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</si>
  <si>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</si>
  <si>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</si>
  <si>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</si>
  <si>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</si>
  <si>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</si>
  <si>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</si>
  <si>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</si>
  <si>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</si>
  <si>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</si>
  <si>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</si>
  <si>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</si>
  <si>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</si>
  <si>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</si>
  <si>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</si>
  <si>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</si>
  <si>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</si>
  <si>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</si>
  <si>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</si>
  <si>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</si>
  <si>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</si>
  <si>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</si>
  <si>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</si>
  <si>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</si>
  <si>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</si>
  <si>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サイバー・フィジカル・セキュリティ対策促進事業</t>
    <phoneticPr fontId="5"/>
  </si>
  <si>
    <t>商務情報政策局</t>
    <phoneticPr fontId="5"/>
  </si>
  <si>
    <t>サイバーセキュリティ課</t>
    <phoneticPr fontId="5"/>
  </si>
  <si>
    <t>課長　奥家　敏和</t>
    <phoneticPr fontId="5"/>
  </si>
  <si>
    <t>○</t>
  </si>
  <si>
    <t>-</t>
    <phoneticPr fontId="5"/>
  </si>
  <si>
    <t>深刻化するサイバー攻撃から我が国の社会を守り、経済社会の活力を高めていくため、産業サイバーセキュリティの強化が急務。このため、各産業の産業構造や海外動向を十分に考慮した、産業分野別のサイバー・フィジカル・セキュリティ対策の推進や企業業とセキュリティ人材のマッチングの促進、我が国発のセキュリティ製品・サービスが創出されるセキュリティビジネスのエコシステムの構築を進め、我が国発のセキュリティビジネスを強化するとともに、グローバルサプライチェーンでの我が国産業の競争力強化を目指す。</t>
    <rPh sb="111" eb="113">
      <t>スイシン</t>
    </rPh>
    <rPh sb="114" eb="116">
      <t>キギョウ</t>
    </rPh>
    <phoneticPr fontId="5"/>
  </si>
  <si>
    <t>(１)サイバー・フィジカル・セキュリティ対策の実施基盤構築事業
・産業分野別の特徴を踏まえたセキュリティ対策のガイドライン等の策定とともに、分野横断的なテーマに関する深堀りの実施
(２)セキュリティ人材のニーズとシーズのマッチングのための基盤構築
・セキュリティ人材の職務・役割を必要な知識・技能や資格と紐づけ共通言語化すること等により、ニーズとシーズの見える化・マッチングを促進。
(３)我が国サイバーセキュリティビジネスのエコシステム構築事業
・セキュリティ製品の有効性やIoT機器等の信頼性を検証する基盤の構築等を行う。</t>
    <phoneticPr fontId="5"/>
  </si>
  <si>
    <t>サイバー・フィジカル・セキュリティ対策促進事業委託費</t>
    <phoneticPr fontId="5"/>
  </si>
  <si>
    <t>サイバー・フィジカル・セキュリティ対策促進事業補助金</t>
    <phoneticPr fontId="5"/>
  </si>
  <si>
    <t>策定されたガイドライン等に沿った対策の実施やその確認の仕組みを導入し、セキュリティ対策を実装した産業分野数</t>
    <phoneticPr fontId="5"/>
  </si>
  <si>
    <t>分野数</t>
    <rPh sb="0" eb="2">
      <t>ブンヤ</t>
    </rPh>
    <rPh sb="2" eb="3">
      <t>スウ</t>
    </rPh>
    <phoneticPr fontId="5"/>
  </si>
  <si>
    <t>分野数</t>
    <phoneticPr fontId="5"/>
  </si>
  <si>
    <t>セキュリティの有効性が検証され、市場に流通した製品の件数</t>
    <phoneticPr fontId="5"/>
  </si>
  <si>
    <t>検証基盤の活用により有効性が確認できた製品リストに掲載された製品数</t>
    <phoneticPr fontId="5"/>
  </si>
  <si>
    <t>-</t>
    <phoneticPr fontId="5"/>
  </si>
  <si>
    <t>件</t>
    <rPh sb="0" eb="1">
      <t>ケン</t>
    </rPh>
    <phoneticPr fontId="5"/>
  </si>
  <si>
    <t>産業分野別のガイドライン等の策定数</t>
    <phoneticPr fontId="5"/>
  </si>
  <si>
    <t>サイバーセキュリティ製品・サービスのシーズを有する提供側企業とニーズを有する利用側企業との情報交換会の開催数</t>
    <phoneticPr fontId="5"/>
  </si>
  <si>
    <t>セキュリティ製品の種類ごとに有効性を検証するための基準の数</t>
    <phoneticPr fontId="5"/>
  </si>
  <si>
    <t>策定数</t>
    <rPh sb="0" eb="2">
      <t>サクテイ</t>
    </rPh>
    <rPh sb="2" eb="3">
      <t>スウ</t>
    </rPh>
    <phoneticPr fontId="5"/>
  </si>
  <si>
    <t>回数</t>
    <rPh sb="0" eb="2">
      <t>カイスウ</t>
    </rPh>
    <phoneticPr fontId="5"/>
  </si>
  <si>
    <t>-</t>
    <phoneticPr fontId="5"/>
  </si>
  <si>
    <t>-</t>
    <phoneticPr fontId="5"/>
  </si>
  <si>
    <t>委託金額／産業分野別のガイドライン等の策定数</t>
    <phoneticPr fontId="5"/>
  </si>
  <si>
    <t>千円</t>
    <rPh sb="0" eb="2">
      <t>センエン</t>
    </rPh>
    <phoneticPr fontId="5"/>
  </si>
  <si>
    <t>405022/5</t>
    <phoneticPr fontId="5"/>
  </si>
  <si>
    <t>305845/1</t>
    <phoneticPr fontId="5"/>
  </si>
  <si>
    <t>　　　　</t>
    <phoneticPr fontId="5"/>
  </si>
  <si>
    <t>委託金額／情報交換会開催数</t>
    <phoneticPr fontId="5"/>
  </si>
  <si>
    <t>405022/5</t>
    <phoneticPr fontId="5"/>
  </si>
  <si>
    <t>405022/10</t>
    <phoneticPr fontId="5"/>
  </si>
  <si>
    <t>３　産業セキュリティ</t>
    <phoneticPr fontId="5"/>
  </si>
  <si>
    <t>３－２　サイバーセキュリティ</t>
    <phoneticPr fontId="5"/>
  </si>
  <si>
    <t>SECURITY ACTION制度におおいて、２つ星を取得した事業者の数</t>
    <phoneticPr fontId="5"/>
  </si>
  <si>
    <t>本事業は、産業分野別のサイバー・フィジカル・セキュリティ対策の実施基盤の構築やセキュリティ対策の実施に必要となる我が国発のセキュリティ製品・サービスが創出されるセキュリティビジネスのエコシステムの構築を進め、我が国発のセキュリティビジネスを強化するとともに、グローバルサプライチェーンでの我が国産業の競争力強化を目指すものであり、企業におけるSECURITY ACTION制度におおいて、２つ星を取得した事業者の数につながるものである。</t>
    <phoneticPr fontId="5"/>
  </si>
  <si>
    <t>△</t>
  </si>
  <si>
    <t>無</t>
  </si>
  <si>
    <t>適切なコスト削減努力を行なっており、妥当である。</t>
    <rPh sb="0" eb="2">
      <t>テキセツ</t>
    </rPh>
    <rPh sb="6" eb="8">
      <t>サクゲン</t>
    </rPh>
    <rPh sb="8" eb="10">
      <t>ドリョク</t>
    </rPh>
    <rPh sb="11" eb="12">
      <t>オコ</t>
    </rPh>
    <rPh sb="18" eb="20">
      <t>ダトウ</t>
    </rPh>
    <phoneticPr fontId="5"/>
  </si>
  <si>
    <t>-</t>
    <phoneticPr fontId="5"/>
  </si>
  <si>
    <t>有</t>
  </si>
  <si>
    <t>‐</t>
  </si>
  <si>
    <t>定期的に事業の進捗状況を聴取し、予算進捗のフォローを実施することで効率化を図っている。</t>
    <phoneticPr fontId="5"/>
  </si>
  <si>
    <t>定期的に事業の進捗状況を聴取し、費目・使途が事業目的に即したものに限定されているか確認している。</t>
    <phoneticPr fontId="5"/>
  </si>
  <si>
    <t>事業期間内・年度末検査により中間段階での支出の合理性について確認している。</t>
    <phoneticPr fontId="5"/>
  </si>
  <si>
    <t>本事業の成果物の一つである「サイバー・フィジカル・セキュリティ対策フレームワーク」については、Society5.0に対応したセキュリティ対策を検討するためのフレームワークとして、産業分野別のサイバーセキュリティ対策の検討に活用されている。</t>
    <rPh sb="0" eb="1">
      <t>ホン</t>
    </rPh>
    <rPh sb="1" eb="3">
      <t>ジギョウ</t>
    </rPh>
    <rPh sb="4" eb="7">
      <t>セイカブツ</t>
    </rPh>
    <rPh sb="8" eb="9">
      <t>ヒト</t>
    </rPh>
    <rPh sb="31" eb="33">
      <t>タイサク</t>
    </rPh>
    <rPh sb="58" eb="60">
      <t>タイオウ</t>
    </rPh>
    <rPh sb="68" eb="70">
      <t>タイサク</t>
    </rPh>
    <rPh sb="71" eb="73">
      <t>ケントウ</t>
    </rPh>
    <rPh sb="89" eb="91">
      <t>サンギョウ</t>
    </rPh>
    <rPh sb="91" eb="94">
      <t>ブンヤベツ</t>
    </rPh>
    <rPh sb="105" eb="107">
      <t>タイサク</t>
    </rPh>
    <rPh sb="108" eb="110">
      <t>ケントウ</t>
    </rPh>
    <rPh sb="111" eb="113">
      <t>カツヨウ</t>
    </rPh>
    <phoneticPr fontId="5"/>
  </si>
  <si>
    <t>サプライチェーン全体でのサイバーセキュリティ対策は外部効果を有することから、市場に委ねた場合には、社会的に望ましい水準に比して構造的に過少投資に陥る傾向にある。むしろ、サイバーセキュリティ対策を一種の協調領域として捉え、サイバーセキュリティ対策の水準についてステークホルダー間で合意を得た上で、そのレベルのサイバーセキュリティ対策を実現していく取組が必要。</t>
    <phoneticPr fontId="5"/>
  </si>
  <si>
    <t>サイバーセキュリティ対策については「どのレベルまで実施すれば十分」という基準がなく、何をどこまで実施すればよいかの判断が難しいところ、我が国においても、諸外国と同様に、政府及び産業界が連携してセキュリティの対策基準を策定する取組が求められている。</t>
    <rPh sb="60" eb="61">
      <t>ムズカ</t>
    </rPh>
    <rPh sb="76" eb="79">
      <t>ショガイコク</t>
    </rPh>
    <rPh sb="80" eb="82">
      <t>ドウヨウ</t>
    </rPh>
    <rPh sb="115" eb="116">
      <t>モト</t>
    </rPh>
    <phoneticPr fontId="5"/>
  </si>
  <si>
    <t>○サイバーセキュリティ戦略（平成30年7月閣議決定）
○未来投資戦略2018（平成30年6月閣議決定）
〇成長戦略フォローアップ（令和元年6月閣議決定）
〇成長戦略実行計画（令和元年6月閣議決定）
○世界最先端デジタル国家創造宣言・官民データ活用推進基本計画（令和元年6月閣議決定）
〇デジタル時代の新たなIT政策大綱（令和元年6月）</t>
    <phoneticPr fontId="5"/>
  </si>
  <si>
    <t>「サイバーセキュリティ戦略」（平成30年7月閣議決定）等でも触れられているように、サイバー攻撃の高度化やサイバー攻撃のフィジカル空間への影響の増大を背景に、サプライチェーン全体でのサイバーセキュリティ対策強化は急務である。</t>
    <rPh sb="11" eb="13">
      <t>センリャク</t>
    </rPh>
    <rPh sb="15" eb="17">
      <t>ヘイセイ</t>
    </rPh>
    <rPh sb="19" eb="20">
      <t>ネン</t>
    </rPh>
    <rPh sb="21" eb="22">
      <t>ガツ</t>
    </rPh>
    <rPh sb="22" eb="24">
      <t>カクギ</t>
    </rPh>
    <rPh sb="24" eb="26">
      <t>ケッテイ</t>
    </rPh>
    <rPh sb="27" eb="28">
      <t>トウ</t>
    </rPh>
    <rPh sb="30" eb="31">
      <t>フ</t>
    </rPh>
    <rPh sb="45" eb="47">
      <t>コウゲキ</t>
    </rPh>
    <rPh sb="48" eb="51">
      <t>コウドカ</t>
    </rPh>
    <rPh sb="56" eb="58">
      <t>コウゲキ</t>
    </rPh>
    <rPh sb="64" eb="66">
      <t>クウカン</t>
    </rPh>
    <rPh sb="68" eb="70">
      <t>エイキョウ</t>
    </rPh>
    <rPh sb="71" eb="73">
      <t>ゾウダイ</t>
    </rPh>
    <rPh sb="74" eb="76">
      <t>ハイケイ</t>
    </rPh>
    <rPh sb="86" eb="88">
      <t>ゼンタイ</t>
    </rPh>
    <rPh sb="100" eb="102">
      <t>タイサク</t>
    </rPh>
    <rPh sb="102" eb="104">
      <t>キョウカ</t>
    </rPh>
    <rPh sb="105" eb="107">
      <t>キュウム</t>
    </rPh>
    <phoneticPr fontId="5"/>
  </si>
  <si>
    <t>サプライチェーン全体でのサイバーセキュリティ対策は外部効果を有することから、市場に委ねた場合には、社会的に望ましい水準に比して構造的に過少投資に陥る傾向にある。むしろ、サイバーセキュリティ対策を一種の協調領域として捉え、サイバーセキュリティ対策の水準についてステークホルダー間で合意を得た上で、そのレベルのサイバーセキュリティ対策を実現していく取組が必要。</t>
    <phoneticPr fontId="5"/>
  </si>
  <si>
    <t>サイバー・フィジカル・セキュリティ対策を実施した産業分野数</t>
    <phoneticPr fontId="5"/>
  </si>
  <si>
    <t>サイバー・フィジカル・セキュリティ対策を実施した産業分野数について、ビル分野でのガイドラインの公表を実施したほか、その他の産業分野でも、ガイドラインの原案の策定等に至っているものがある。</t>
    <rPh sb="28" eb="29">
      <t>スウ</t>
    </rPh>
    <rPh sb="36" eb="38">
      <t>ブンヤ</t>
    </rPh>
    <rPh sb="47" eb="49">
      <t>コウヒョウ</t>
    </rPh>
    <rPh sb="50" eb="52">
      <t>ジッシ</t>
    </rPh>
    <rPh sb="59" eb="60">
      <t>ホカ</t>
    </rPh>
    <rPh sb="61" eb="63">
      <t>サンギョウ</t>
    </rPh>
    <rPh sb="63" eb="65">
      <t>ブンヤ</t>
    </rPh>
    <rPh sb="75" eb="77">
      <t>ゲンアン</t>
    </rPh>
    <rPh sb="78" eb="80">
      <t>サクテイ</t>
    </rPh>
    <rPh sb="80" eb="81">
      <t>トウ</t>
    </rPh>
    <rPh sb="82" eb="83">
      <t>イタ</t>
    </rPh>
    <phoneticPr fontId="5"/>
  </si>
  <si>
    <t>産業界全体のセキュリティ対策に資するフレームワークの策定は、政府による実施以外の手段・方法は考えづらい。また、セキュリティビジネスエコシステムの構築に向けた有効性検証等を、民間において実施する場合に比べ、より中立的な評価が行なわれているものと評価されている。</t>
    <rPh sb="0" eb="3">
      <t>サンギョウカイ</t>
    </rPh>
    <rPh sb="3" eb="5">
      <t>ゼンタイ</t>
    </rPh>
    <rPh sb="12" eb="14">
      <t>タイサク</t>
    </rPh>
    <rPh sb="15" eb="16">
      <t>シ</t>
    </rPh>
    <rPh sb="26" eb="28">
      <t>サクテイ</t>
    </rPh>
    <rPh sb="30" eb="32">
      <t>セイフ</t>
    </rPh>
    <rPh sb="35" eb="37">
      <t>ジッシ</t>
    </rPh>
    <rPh sb="37" eb="39">
      <t>イガイ</t>
    </rPh>
    <rPh sb="40" eb="42">
      <t>シュダン</t>
    </rPh>
    <rPh sb="43" eb="45">
      <t>ホウホウ</t>
    </rPh>
    <rPh sb="46" eb="47">
      <t>カンガ</t>
    </rPh>
    <rPh sb="72" eb="74">
      <t>コウチク</t>
    </rPh>
    <rPh sb="75" eb="76">
      <t>ム</t>
    </rPh>
    <rPh sb="78" eb="81">
      <t>ユウコウセイ</t>
    </rPh>
    <rPh sb="81" eb="83">
      <t>ケンショウ</t>
    </rPh>
    <rPh sb="83" eb="84">
      <t>トウ</t>
    </rPh>
    <rPh sb="86" eb="88">
      <t>ミンカン</t>
    </rPh>
    <rPh sb="92" eb="94">
      <t>ジッシ</t>
    </rPh>
    <rPh sb="96" eb="98">
      <t>バアイ</t>
    </rPh>
    <rPh sb="99" eb="100">
      <t>クラ</t>
    </rPh>
    <rPh sb="104" eb="107">
      <t>チュウリツテキ</t>
    </rPh>
    <rPh sb="108" eb="110">
      <t>ヒョウカ</t>
    </rPh>
    <rPh sb="111" eb="112">
      <t>オコ</t>
    </rPh>
    <rPh sb="121" eb="123">
      <t>ヒョウカ</t>
    </rPh>
    <phoneticPr fontId="5"/>
  </si>
  <si>
    <t>ガイドラインの策定数について、ステークホルダー等との調整に時間を要したため策定に至らなかった分野もあるが、原案の策定は進むなど、一定の進捗がある。また、情報交換会に関しても、全国各地で開催し、見込みを達成した</t>
    <rPh sb="7" eb="9">
      <t>サクテイ</t>
    </rPh>
    <rPh sb="9" eb="10">
      <t>スウ</t>
    </rPh>
    <rPh sb="23" eb="24">
      <t>トウ</t>
    </rPh>
    <rPh sb="26" eb="28">
      <t>チョウセイ</t>
    </rPh>
    <rPh sb="29" eb="31">
      <t>ジカン</t>
    </rPh>
    <rPh sb="32" eb="33">
      <t>ヨウ</t>
    </rPh>
    <rPh sb="37" eb="39">
      <t>サクテイ</t>
    </rPh>
    <rPh sb="40" eb="41">
      <t>イタ</t>
    </rPh>
    <rPh sb="46" eb="48">
      <t>ブンヤ</t>
    </rPh>
    <rPh sb="53" eb="55">
      <t>ゲンアン</t>
    </rPh>
    <rPh sb="56" eb="58">
      <t>サクテイ</t>
    </rPh>
    <rPh sb="59" eb="60">
      <t>スス</t>
    </rPh>
    <rPh sb="64" eb="66">
      <t>イッテイ</t>
    </rPh>
    <rPh sb="67" eb="69">
      <t>シンチョク</t>
    </rPh>
    <rPh sb="76" eb="78">
      <t>ジョウホウ</t>
    </rPh>
    <rPh sb="78" eb="81">
      <t>コウカンカイ</t>
    </rPh>
    <rPh sb="82" eb="83">
      <t>カン</t>
    </rPh>
    <rPh sb="87" eb="89">
      <t>ゼンコク</t>
    </rPh>
    <rPh sb="89" eb="91">
      <t>カクチ</t>
    </rPh>
    <rPh sb="92" eb="94">
      <t>カイサイ</t>
    </rPh>
    <rPh sb="96" eb="98">
      <t>ミコ</t>
    </rPh>
    <rPh sb="100" eb="102">
      <t>タッセイ</t>
    </rPh>
    <phoneticPr fontId="5"/>
  </si>
  <si>
    <t>305845/11</t>
    <phoneticPr fontId="5"/>
  </si>
  <si>
    <t>事業者</t>
    <rPh sb="0" eb="3">
      <t>ジギョウシャ</t>
    </rPh>
    <phoneticPr fontId="5"/>
  </si>
  <si>
    <t>-</t>
    <phoneticPr fontId="5"/>
  </si>
  <si>
    <t>-</t>
    <phoneticPr fontId="5"/>
  </si>
  <si>
    <t>総合評価落札方式によって委託先を決定したものである。また、補助の妥当性も十分検討のうえ決定しているため、競争性や公平性は確保されている。一者応札となった事業については、公告日程の調整や委託内容の見直し等の改善策を実施し、複数者応札となるよう努める。</t>
    <rPh sb="68" eb="69">
      <t>イッ</t>
    </rPh>
    <phoneticPr fontId="5"/>
  </si>
  <si>
    <t>平成31年度(令和元年度）の執行については、「産業サイバーセキュリティ研究会」での検討結果を踏まえ、政策的に必要な分野に限定して効率的・効果的な執行ができた。実績についても、産業分野別のガイドラインについて公表まで至らなかった分野があるものの、原案の策定に至っているものがあることから、適切に進捗している。</t>
    <rPh sb="7" eb="9">
      <t>レイワ</t>
    </rPh>
    <rPh sb="9" eb="10">
      <t>ガン</t>
    </rPh>
    <rPh sb="10" eb="12">
      <t>ネンド</t>
    </rPh>
    <rPh sb="23" eb="25">
      <t>サンギョウ</t>
    </rPh>
    <rPh sb="35" eb="38">
      <t>ケンキュウカイ</t>
    </rPh>
    <rPh sb="41" eb="43">
      <t>ケントウ</t>
    </rPh>
    <rPh sb="43" eb="45">
      <t>ケッカ</t>
    </rPh>
    <rPh sb="46" eb="47">
      <t>フ</t>
    </rPh>
    <rPh sb="50" eb="53">
      <t>セイサクテキ</t>
    </rPh>
    <rPh sb="54" eb="56">
      <t>ヒツヨウ</t>
    </rPh>
    <rPh sb="57" eb="59">
      <t>ブンヤ</t>
    </rPh>
    <rPh sb="60" eb="62">
      <t>ゲンテイ</t>
    </rPh>
    <rPh sb="64" eb="67">
      <t>コウリツテキ</t>
    </rPh>
    <rPh sb="68" eb="71">
      <t>コウカテキ</t>
    </rPh>
    <rPh sb="72" eb="74">
      <t>シッコウ</t>
    </rPh>
    <rPh sb="79" eb="81">
      <t>ジッセキ</t>
    </rPh>
    <rPh sb="87" eb="92">
      <t>サンギョウブンヤベツ</t>
    </rPh>
    <rPh sb="103" eb="105">
      <t>コウヒョウ</t>
    </rPh>
    <rPh sb="107" eb="108">
      <t>イタ</t>
    </rPh>
    <rPh sb="113" eb="115">
      <t>ブンヤ</t>
    </rPh>
    <rPh sb="122" eb="124">
      <t>ゲンアン</t>
    </rPh>
    <rPh sb="125" eb="127">
      <t>サクテイ</t>
    </rPh>
    <rPh sb="128" eb="129">
      <t>イタ</t>
    </rPh>
    <rPh sb="143" eb="145">
      <t>テキセツ</t>
    </rPh>
    <rPh sb="146" eb="148">
      <t>シンチョク</t>
    </rPh>
    <phoneticPr fontId="5"/>
  </si>
  <si>
    <t>令和２年度以降についても、「産業サイバーセキュリティ研究会」での検討結果や政府の各種戦略等を踏まえ、更に執行方法について精査を実施する。</t>
    <phoneticPr fontId="5"/>
  </si>
  <si>
    <t>新31-0010</t>
    <rPh sb="0" eb="1">
      <t>シン</t>
    </rPh>
    <phoneticPr fontId="5"/>
  </si>
  <si>
    <t>人件費</t>
    <rPh sb="0" eb="3">
      <t>ジンケンヒ</t>
    </rPh>
    <phoneticPr fontId="5"/>
  </si>
  <si>
    <t>事業費</t>
    <rPh sb="0" eb="3">
      <t>ジギョウヒ</t>
    </rPh>
    <phoneticPr fontId="5"/>
  </si>
  <si>
    <t>外注費、会議費</t>
    <rPh sb="0" eb="3">
      <t>ガイチュウヒ</t>
    </rPh>
    <rPh sb="4" eb="7">
      <t>カイギヒ</t>
    </rPh>
    <phoneticPr fontId="5"/>
  </si>
  <si>
    <t>その他</t>
    <rPh sb="2" eb="3">
      <t>タ</t>
    </rPh>
    <phoneticPr fontId="5"/>
  </si>
  <si>
    <t>一般管理費</t>
    <rPh sb="0" eb="2">
      <t>イッパン</t>
    </rPh>
    <rPh sb="2" eb="5">
      <t>カンリヒ</t>
    </rPh>
    <phoneticPr fontId="5"/>
  </si>
  <si>
    <t>B.株式会社サイバーディフェンス研究所</t>
    <phoneticPr fontId="5"/>
  </si>
  <si>
    <t>外注費</t>
    <rPh sb="0" eb="3">
      <t>ガイチュウヒ</t>
    </rPh>
    <phoneticPr fontId="5"/>
  </si>
  <si>
    <t>C.株式会社　三菱総合研究所</t>
    <phoneticPr fontId="5"/>
  </si>
  <si>
    <t>外注費、会議費、補助員人件費</t>
    <rPh sb="0" eb="3">
      <t>ガイチュウヒ</t>
    </rPh>
    <rPh sb="4" eb="7">
      <t>カイギヒ</t>
    </rPh>
    <rPh sb="8" eb="11">
      <t>ホジョイン</t>
    </rPh>
    <rPh sb="11" eb="14">
      <t>ジンケンヒ</t>
    </rPh>
    <phoneticPr fontId="5"/>
  </si>
  <si>
    <t>D.株式会社エヌ・ティ・ティ・データ経営研究所</t>
    <phoneticPr fontId="5"/>
  </si>
  <si>
    <t>E.一般社団法人電子情報技術産業協会</t>
    <phoneticPr fontId="5"/>
  </si>
  <si>
    <t>再委託費</t>
    <rPh sb="0" eb="3">
      <t>サイイタク</t>
    </rPh>
    <rPh sb="3" eb="4">
      <t>ヒ</t>
    </rPh>
    <phoneticPr fontId="5"/>
  </si>
  <si>
    <t>外注費、会議費、印刷費</t>
    <rPh sb="0" eb="3">
      <t>ガイチュウヒ</t>
    </rPh>
    <rPh sb="4" eb="7">
      <t>カイギヒ</t>
    </rPh>
    <rPh sb="8" eb="11">
      <t>インサツヒ</t>
    </rPh>
    <phoneticPr fontId="5"/>
  </si>
  <si>
    <t>F. 株式会社野村総合研究所</t>
    <phoneticPr fontId="5"/>
  </si>
  <si>
    <t>G.株式会社三菱総合研究所</t>
    <phoneticPr fontId="5"/>
  </si>
  <si>
    <t>外注費、会議費、補助員人件費</t>
    <rPh sb="0" eb="3">
      <t>ガイチュウヒ</t>
    </rPh>
    <rPh sb="4" eb="7">
      <t>カイギヒ</t>
    </rPh>
    <phoneticPr fontId="5"/>
  </si>
  <si>
    <t>A.株式会社日立製作所</t>
    <phoneticPr fontId="5"/>
  </si>
  <si>
    <t>株式会社日立製作所</t>
    <phoneticPr fontId="5"/>
  </si>
  <si>
    <t>サイバー空間におけるつながりの信頼性を確保するための対策要件及び対策水準の調査</t>
    <phoneticPr fontId="5"/>
  </si>
  <si>
    <t>-</t>
    <phoneticPr fontId="5"/>
  </si>
  <si>
    <t>株式会社サイバーディフェンス研究所</t>
    <phoneticPr fontId="5"/>
  </si>
  <si>
    <t>サイバー脅威関連情報を収集・分析</t>
    <phoneticPr fontId="5"/>
  </si>
  <si>
    <t>-</t>
    <phoneticPr fontId="5"/>
  </si>
  <si>
    <t>検証サービス事業者向けガイドラインの策定</t>
    <phoneticPr fontId="5"/>
  </si>
  <si>
    <t>株式会社三菱総合研究所</t>
    <phoneticPr fontId="5"/>
  </si>
  <si>
    <t>ＯＳＳを含むソフトウェアを安全に利活用できる基盤の構築に向けた検討の基礎資料の作成</t>
    <phoneticPr fontId="5"/>
  </si>
  <si>
    <t>株式会社エヌ・ティ・ティ・データ経営研究所</t>
    <phoneticPr fontId="5"/>
  </si>
  <si>
    <t>スマートホームのサイバーセキュリティ対策に係るガイドラインの策定</t>
    <phoneticPr fontId="5"/>
  </si>
  <si>
    <t>一般社団法人電子情報技術産業協会</t>
    <phoneticPr fontId="5"/>
  </si>
  <si>
    <t>ビルシステムのサイバーセキュリティ対策の更なる高度化、広範化、個別化に向けた調査</t>
    <phoneticPr fontId="5"/>
  </si>
  <si>
    <t>株式会社野村総合研究所</t>
    <phoneticPr fontId="5"/>
  </si>
  <si>
    <t>ＣＰＳＦにおける第２層の信頼性の確保のために求められるセキュリティ対策等の調査</t>
    <phoneticPr fontId="5"/>
  </si>
  <si>
    <t>補助金等交付</t>
  </si>
  <si>
    <t>☑</t>
  </si>
  <si>
    <t>人件費</t>
    <rPh sb="0" eb="3">
      <t>ジンケンヒ</t>
    </rPh>
    <phoneticPr fontId="5"/>
  </si>
  <si>
    <t>事業費</t>
    <rPh sb="0" eb="3">
      <t>ジギョウヒ</t>
    </rPh>
    <phoneticPr fontId="5"/>
  </si>
  <si>
    <t>一般管理費</t>
    <rPh sb="0" eb="2">
      <t>イッパン</t>
    </rPh>
    <rPh sb="2" eb="5">
      <t>カンリヒ</t>
    </rPh>
    <phoneticPr fontId="5"/>
  </si>
  <si>
    <t>その他</t>
    <rPh sb="2" eb="3">
      <t>タ</t>
    </rPh>
    <phoneticPr fontId="5"/>
  </si>
  <si>
    <t>その他</t>
    <rPh sb="2" eb="3">
      <t>タ</t>
    </rPh>
    <phoneticPr fontId="5"/>
  </si>
  <si>
    <t>一般管理費</t>
    <rPh sb="0" eb="2">
      <t>イッパン</t>
    </rPh>
    <rPh sb="2" eb="5">
      <t>カンリヒ</t>
    </rPh>
    <phoneticPr fontId="5"/>
  </si>
  <si>
    <t>H.みずほ情報総研株式会社</t>
    <phoneticPr fontId="5"/>
  </si>
  <si>
    <t>旅費、外注費、会議費</t>
    <rPh sb="0" eb="2">
      <t>リョヒ</t>
    </rPh>
    <rPh sb="3" eb="6">
      <t>ガイチュウヒ</t>
    </rPh>
    <rPh sb="7" eb="10">
      <t>カイギヒ</t>
    </rPh>
    <phoneticPr fontId="5"/>
  </si>
  <si>
    <t>みずほ情報総研株式会社</t>
    <phoneticPr fontId="5"/>
  </si>
  <si>
    <t>情報セキュリティサービス基準適合サービスリストのサーベイランス等</t>
    <phoneticPr fontId="5"/>
  </si>
  <si>
    <t>J.独立行政法人情報処理推進機構</t>
    <phoneticPr fontId="5"/>
  </si>
  <si>
    <t>I.みずほ情報総研株式会社</t>
    <phoneticPr fontId="5"/>
  </si>
  <si>
    <t>外注費、会議費</t>
    <rPh sb="0" eb="3">
      <t>ガイチュウヒ</t>
    </rPh>
    <rPh sb="4" eb="7">
      <t>カイギヒ</t>
    </rPh>
    <phoneticPr fontId="5"/>
  </si>
  <si>
    <t>みずほ情報総研株式会社</t>
    <phoneticPr fontId="5"/>
  </si>
  <si>
    <t>セキュリティ体制・人材に関する実態、役割・スキルの整理、人材のニーズとシーズのマッチングの促進に向けた調査等</t>
    <phoneticPr fontId="5"/>
  </si>
  <si>
    <t>-</t>
    <phoneticPr fontId="5"/>
  </si>
  <si>
    <t>独立行政法人情報処理推進機構</t>
    <phoneticPr fontId="5"/>
  </si>
  <si>
    <t xml:space="preserve">セキュリティ製品・サービスの評価、試行導入や導入実績公表の促進等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</si>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</sst>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124049</xdr:colOff>
      <xdr:row>743</xdr:row>
      <xdr:rowOff>0</xdr:rowOff>
    </xdr:from>
    <xdr:to>
      <xdr:col>30</xdr:col>
      <xdr:colOff>1175</xdr:colOff>
      <xdr:row>744</xdr:row>
      <xdr:rowOff>244928</xdr:rowOff>
    </xdr:to>
    <xdr:sp macro="" textlink="">
      <xdr:nvSpPr>
        <xdr:cNvPr id="10" name="テキスト ボックス 9"/>
        <xdr:cNvSpPr txBox="1"/>
      </xdr:nvSpPr>
      <xdr:spPr>
        <a:xfrm>
          <a:off x="4524599" y="40519350"/>
          <a:ext cx="1477326" cy="597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304</a:t>
          </a:r>
          <a:r>
            <a:rPr kumimoji="1" lang="ja-JP" altLang="en-US" sz="1100"/>
            <a:t>百万円</a:t>
          </a:r>
        </a:p>
      </xdr:txBody>
    </xdr:sp>
    <xdr:clientData/>
  </xdr:twoCellAnchor>
  <xdr:twoCellAnchor>
    <xdr:from>
      <xdr:col>8</xdr:col>
      <xdr:colOff>47625</xdr:colOff>
      <xdr:row>744</xdr:row>
      <xdr:rowOff>244928</xdr:rowOff>
    </xdr:from>
    <xdr:to>
      <xdr:col>26</xdr:col>
      <xdr:colOff>62612</xdr:colOff>
      <xdr:row>746</xdr:row>
      <xdr:rowOff>95249</xdr:rowOff>
    </xdr:to>
    <xdr:cxnSp macro="">
      <xdr:nvCxnSpPr>
        <xdr:cNvPr id="11" name="カギ線コネクタ 10"/>
        <xdr:cNvCxnSpPr>
          <a:stCxn id="10" idx="2"/>
        </xdr:cNvCxnSpPr>
      </xdr:nvCxnSpPr>
      <xdr:spPr>
        <a:xfrm rot="5400000">
          <a:off x="3219630" y="45019392"/>
          <a:ext cx="552790" cy="365830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62612</xdr:colOff>
      <xdr:row>744</xdr:row>
      <xdr:rowOff>244927</xdr:rowOff>
    </xdr:from>
    <xdr:to>
      <xdr:col>47</xdr:col>
      <xdr:colOff>154784</xdr:colOff>
      <xdr:row>746</xdr:row>
      <xdr:rowOff>95251</xdr:rowOff>
    </xdr:to>
    <xdr:cxnSp macro="">
      <xdr:nvCxnSpPr>
        <xdr:cNvPr id="12" name="カギ線コネクタ 11"/>
        <xdr:cNvCxnSpPr>
          <a:stCxn id="10" idx="2"/>
        </xdr:cNvCxnSpPr>
      </xdr:nvCxnSpPr>
      <xdr:spPr>
        <a:xfrm rot="16200000" flipH="1">
          <a:off x="7220130" y="44677191"/>
          <a:ext cx="552793" cy="4342703"/>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104772</xdr:colOff>
      <xdr:row>746</xdr:row>
      <xdr:rowOff>334381</xdr:rowOff>
    </xdr:from>
    <xdr:to>
      <xdr:col>10</xdr:col>
      <xdr:colOff>95252</xdr:colOff>
      <xdr:row>751</xdr:row>
      <xdr:rowOff>82140</xdr:rowOff>
    </xdr:to>
    <xdr:sp macro="" textlink="">
      <xdr:nvSpPr>
        <xdr:cNvPr id="13" name="テキスト ボックス 12"/>
        <xdr:cNvSpPr txBox="1"/>
      </xdr:nvSpPr>
      <xdr:spPr>
        <a:xfrm>
          <a:off x="1319210" y="47649819"/>
          <a:ext cx="800105"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株式会社日立製作所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5</xdr:col>
      <xdr:colOff>140417</xdr:colOff>
      <xdr:row>746</xdr:row>
      <xdr:rowOff>109698</xdr:rowOff>
    </xdr:from>
    <xdr:to>
      <xdr:col>11</xdr:col>
      <xdr:colOff>107160</xdr:colOff>
      <xdr:row>747</xdr:row>
      <xdr:rowOff>16128</xdr:rowOff>
    </xdr:to>
    <xdr:sp macro="" textlink="">
      <xdr:nvSpPr>
        <xdr:cNvPr id="21" name="テキスト ボックス 20"/>
        <xdr:cNvSpPr txBox="1"/>
      </xdr:nvSpPr>
      <xdr:spPr>
        <a:xfrm>
          <a:off x="1152448"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46</xdr:col>
      <xdr:colOff>77838</xdr:colOff>
      <xdr:row>746</xdr:row>
      <xdr:rowOff>100593</xdr:rowOff>
    </xdr:from>
    <xdr:to>
      <xdr:col>49</xdr:col>
      <xdr:colOff>387623</xdr:colOff>
      <xdr:row>747</xdr:row>
      <xdr:rowOff>3172</xdr:rowOff>
    </xdr:to>
    <xdr:sp macro="" textlink="">
      <xdr:nvSpPr>
        <xdr:cNvPr id="22" name="テキスト ボックス 21"/>
        <xdr:cNvSpPr txBox="1"/>
      </xdr:nvSpPr>
      <xdr:spPr>
        <a:xfrm>
          <a:off x="9388526" y="47416031"/>
          <a:ext cx="917003" cy="25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補助</a:t>
          </a:r>
          <a:r>
            <a:rPr kumimoji="1" lang="en-US" altLang="ja-JP" sz="1050"/>
            <a:t>】</a:t>
          </a:r>
          <a:endParaRPr kumimoji="1" lang="ja-JP" altLang="en-US" sz="1050"/>
        </a:p>
      </xdr:txBody>
    </xdr:sp>
    <xdr:clientData/>
  </xdr:twoCellAnchor>
  <xdr:twoCellAnchor>
    <xdr:from>
      <xdr:col>6</xdr:col>
      <xdr:colOff>86403</xdr:colOff>
      <xdr:row>751</xdr:row>
      <xdr:rowOff>223335</xdr:rowOff>
    </xdr:from>
    <xdr:to>
      <xdr:col>10</xdr:col>
      <xdr:colOff>83345</xdr:colOff>
      <xdr:row>757</xdr:row>
      <xdr:rowOff>440531</xdr:rowOff>
    </xdr:to>
    <xdr:sp macro="" textlink="">
      <xdr:nvSpPr>
        <xdr:cNvPr id="25" name="大かっこ 24"/>
        <xdr:cNvSpPr/>
      </xdr:nvSpPr>
      <xdr:spPr>
        <a:xfrm>
          <a:off x="1300841" y="49324710"/>
          <a:ext cx="806567" cy="2360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サイバー空間におけるつながりの信頼性を確保するための対策要件及び対策水準の調査</a:t>
          </a:r>
        </a:p>
      </xdr:txBody>
    </xdr:sp>
    <xdr:clientData/>
  </xdr:twoCellAnchor>
  <xdr:twoCellAnchor>
    <xdr:from>
      <xdr:col>11</xdr:col>
      <xdr:colOff>3924</xdr:colOff>
      <xdr:row>746</xdr:row>
      <xdr:rowOff>334381</xdr:rowOff>
    </xdr:from>
    <xdr:to>
      <xdr:col>15</xdr:col>
      <xdr:colOff>11910</xdr:colOff>
      <xdr:row>751</xdr:row>
      <xdr:rowOff>82140</xdr:rowOff>
    </xdr:to>
    <xdr:sp macro="" textlink="">
      <xdr:nvSpPr>
        <xdr:cNvPr id="43" name="テキスト ボックス 42"/>
        <xdr:cNvSpPr txBox="1"/>
      </xdr:nvSpPr>
      <xdr:spPr>
        <a:xfrm>
          <a:off x="2230393" y="47649819"/>
          <a:ext cx="817611"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株式会社サイバーディフェンス研究所</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15</xdr:col>
      <xdr:colOff>106881</xdr:colOff>
      <xdr:row>746</xdr:row>
      <xdr:rowOff>334381</xdr:rowOff>
    </xdr:from>
    <xdr:to>
      <xdr:col>19</xdr:col>
      <xdr:colOff>95256</xdr:colOff>
      <xdr:row>751</xdr:row>
      <xdr:rowOff>82140</xdr:rowOff>
    </xdr:to>
    <xdr:sp macro="" textlink="">
      <xdr:nvSpPr>
        <xdr:cNvPr id="44" name="テキスト ボックス 43"/>
        <xdr:cNvSpPr txBox="1"/>
      </xdr:nvSpPr>
      <xdr:spPr>
        <a:xfrm>
          <a:off x="3142975" y="47649819"/>
          <a:ext cx="798000"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　三菱総合研究所</a:t>
          </a:r>
          <a:endParaRPr kumimoji="1" lang="en-US" altLang="ja-JP" sz="1100"/>
        </a:p>
        <a:p>
          <a:pPr algn="ctr"/>
          <a:r>
            <a:rPr kumimoji="1" lang="en-US" altLang="ja-JP" sz="1100"/>
            <a:t>171</a:t>
          </a:r>
          <a:r>
            <a:rPr kumimoji="1" lang="ja-JP" altLang="en-US" sz="1100"/>
            <a:t>百万円</a:t>
          </a:r>
          <a:endParaRPr kumimoji="1" lang="en-US" altLang="ja-JP" sz="1100"/>
        </a:p>
      </xdr:txBody>
    </xdr:sp>
    <xdr:clientData/>
  </xdr:twoCellAnchor>
  <xdr:twoCellAnchor>
    <xdr:from>
      <xdr:col>19</xdr:col>
      <xdr:colOff>187427</xdr:colOff>
      <xdr:row>746</xdr:row>
      <xdr:rowOff>334381</xdr:rowOff>
    </xdr:from>
    <xdr:to>
      <xdr:col>24</xdr:col>
      <xdr:colOff>35728</xdr:colOff>
      <xdr:row>751</xdr:row>
      <xdr:rowOff>82140</xdr:rowOff>
    </xdr:to>
    <xdr:sp macro="" textlink="">
      <xdr:nvSpPr>
        <xdr:cNvPr id="45" name="テキスト ボックス 44"/>
        <xdr:cNvSpPr txBox="1"/>
      </xdr:nvSpPr>
      <xdr:spPr>
        <a:xfrm>
          <a:off x="4033146" y="47649819"/>
          <a:ext cx="860332"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株式会社エヌ・ティ・ティ・データ経営研究所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24</xdr:col>
      <xdr:colOff>122990</xdr:colOff>
      <xdr:row>746</xdr:row>
      <xdr:rowOff>334381</xdr:rowOff>
    </xdr:from>
    <xdr:to>
      <xdr:col>28</xdr:col>
      <xdr:colOff>166691</xdr:colOff>
      <xdr:row>751</xdr:row>
      <xdr:rowOff>82140</xdr:rowOff>
    </xdr:to>
    <xdr:sp macro="" textlink="">
      <xdr:nvSpPr>
        <xdr:cNvPr id="46" name="テキスト ボックス 45"/>
        <xdr:cNvSpPr txBox="1"/>
      </xdr:nvSpPr>
      <xdr:spPr>
        <a:xfrm>
          <a:off x="4980740" y="47649819"/>
          <a:ext cx="853326"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ja-JP" sz="1100">
              <a:solidFill>
                <a:schemeClr val="dk1"/>
              </a:solidFill>
              <a:effectLst/>
              <a:latin typeface="+mn-lt"/>
              <a:ea typeface="+mn-ea"/>
              <a:cs typeface="+mn-cs"/>
            </a:rPr>
            <a:t>一般社団法人電子情報技術産業協会</a:t>
          </a:r>
          <a:endParaRPr lang="ja-JP" altLang="ja-JP">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47344</xdr:colOff>
      <xdr:row>746</xdr:row>
      <xdr:rowOff>334381</xdr:rowOff>
    </xdr:from>
    <xdr:to>
      <xdr:col>33</xdr:col>
      <xdr:colOff>107157</xdr:colOff>
      <xdr:row>751</xdr:row>
      <xdr:rowOff>82140</xdr:rowOff>
    </xdr:to>
    <xdr:sp macro="" textlink="">
      <xdr:nvSpPr>
        <xdr:cNvPr id="47" name="テキスト ボックス 46"/>
        <xdr:cNvSpPr txBox="1"/>
      </xdr:nvSpPr>
      <xdr:spPr>
        <a:xfrm>
          <a:off x="5917125" y="47649819"/>
          <a:ext cx="869438"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ja-JP" sz="1100">
              <a:solidFill>
                <a:schemeClr val="dk1"/>
              </a:solidFill>
              <a:effectLst/>
              <a:latin typeface="+mn-lt"/>
              <a:ea typeface="+mn-ea"/>
              <a:cs typeface="+mn-cs"/>
            </a:rPr>
            <a:t>株式会社野村総合研究所</a:t>
          </a:r>
          <a:endParaRPr lang="ja-JP" altLang="ja-JP">
            <a:effectLst/>
          </a:endParaRPr>
        </a:p>
        <a:p>
          <a:pPr algn="ctr"/>
          <a:r>
            <a:rPr kumimoji="1" lang="en-US" altLang="ja-JP" sz="1100"/>
            <a:t>10</a:t>
          </a:r>
          <a:r>
            <a:rPr kumimoji="1" lang="ja-JP" altLang="en-US" sz="1100"/>
            <a:t>百万円</a:t>
          </a:r>
          <a:endParaRPr kumimoji="1" lang="en-US" altLang="ja-JP" sz="1100"/>
        </a:p>
      </xdr:txBody>
    </xdr:sp>
    <xdr:clientData/>
  </xdr:twoCellAnchor>
  <xdr:twoCellAnchor>
    <xdr:from>
      <xdr:col>33</xdr:col>
      <xdr:colOff>175514</xdr:colOff>
      <xdr:row>746</xdr:row>
      <xdr:rowOff>334381</xdr:rowOff>
    </xdr:from>
    <xdr:to>
      <xdr:col>37</xdr:col>
      <xdr:colOff>166690</xdr:colOff>
      <xdr:row>751</xdr:row>
      <xdr:rowOff>82140</xdr:rowOff>
    </xdr:to>
    <xdr:sp macro="" textlink="">
      <xdr:nvSpPr>
        <xdr:cNvPr id="48" name="テキスト ボックス 47"/>
        <xdr:cNvSpPr txBox="1"/>
      </xdr:nvSpPr>
      <xdr:spPr>
        <a:xfrm>
          <a:off x="6854920" y="47649819"/>
          <a:ext cx="800801"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株式会社三菱総合研究所</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46</xdr:col>
      <xdr:colOff>157990</xdr:colOff>
      <xdr:row>746</xdr:row>
      <xdr:rowOff>334381</xdr:rowOff>
    </xdr:from>
    <xdr:to>
      <xdr:col>49</xdr:col>
      <xdr:colOff>380993</xdr:colOff>
      <xdr:row>751</xdr:row>
      <xdr:rowOff>82140</xdr:rowOff>
    </xdr:to>
    <xdr:sp macro="" textlink="">
      <xdr:nvSpPr>
        <xdr:cNvPr id="49" name="テキスト ボックス 48"/>
        <xdr:cNvSpPr txBox="1"/>
      </xdr:nvSpPr>
      <xdr:spPr>
        <a:xfrm>
          <a:off x="9468678" y="47649819"/>
          <a:ext cx="830221"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独立行政法人情報処理推進機構</a:t>
          </a:r>
          <a:endParaRPr kumimoji="1" lang="en-US" altLang="ja-JP" sz="1100"/>
        </a:p>
        <a:p>
          <a:pPr algn="ctr"/>
          <a:r>
            <a:rPr kumimoji="1" lang="en-US" altLang="ja-JP" sz="1100"/>
            <a:t>25</a:t>
          </a:r>
          <a:r>
            <a:rPr kumimoji="1" lang="ja-JP" altLang="en-US" sz="1100"/>
            <a:t>百万円</a:t>
          </a:r>
          <a:endParaRPr kumimoji="1" lang="en-US" altLang="ja-JP" sz="1100"/>
        </a:p>
      </xdr:txBody>
    </xdr:sp>
    <xdr:clientData/>
  </xdr:twoCellAnchor>
  <xdr:twoCellAnchor>
    <xdr:from>
      <xdr:col>46</xdr:col>
      <xdr:colOff>185046</xdr:colOff>
      <xdr:row>751</xdr:row>
      <xdr:rowOff>223334</xdr:rowOff>
    </xdr:from>
    <xdr:to>
      <xdr:col>49</xdr:col>
      <xdr:colOff>404806</xdr:colOff>
      <xdr:row>757</xdr:row>
      <xdr:rowOff>71436</xdr:rowOff>
    </xdr:to>
    <xdr:sp macro="" textlink="">
      <xdr:nvSpPr>
        <xdr:cNvPr id="59" name="大かっこ 58"/>
        <xdr:cNvSpPr/>
      </xdr:nvSpPr>
      <xdr:spPr>
        <a:xfrm>
          <a:off x="9495734" y="49324709"/>
          <a:ext cx="826978" cy="1991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セキュリティ製品・サービスの評価、試行導入や導入実績公表の促進等</a:t>
          </a:r>
        </a:p>
      </xdr:txBody>
    </xdr:sp>
    <xdr:clientData/>
  </xdr:twoCellAnchor>
  <xdr:twoCellAnchor>
    <xdr:from>
      <xdr:col>11</xdr:col>
      <xdr:colOff>4764</xdr:colOff>
      <xdr:row>751</xdr:row>
      <xdr:rowOff>223336</xdr:rowOff>
    </xdr:from>
    <xdr:to>
      <xdr:col>14</xdr:col>
      <xdr:colOff>190504</xdr:colOff>
      <xdr:row>755</xdr:row>
      <xdr:rowOff>11906</xdr:rowOff>
    </xdr:to>
    <xdr:sp macro="" textlink="">
      <xdr:nvSpPr>
        <xdr:cNvPr id="60" name="大かっこ 59"/>
        <xdr:cNvSpPr/>
      </xdr:nvSpPr>
      <xdr:spPr>
        <a:xfrm>
          <a:off x="2231233" y="49324711"/>
          <a:ext cx="792959"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サイバー脅威関連情報を収集・分析</a:t>
          </a:r>
        </a:p>
      </xdr:txBody>
    </xdr:sp>
    <xdr:clientData/>
  </xdr:twoCellAnchor>
  <xdr:twoCellAnchor>
    <xdr:from>
      <xdr:col>15</xdr:col>
      <xdr:colOff>84711</xdr:colOff>
      <xdr:row>751</xdr:row>
      <xdr:rowOff>223335</xdr:rowOff>
    </xdr:from>
    <xdr:to>
      <xdr:col>19</xdr:col>
      <xdr:colOff>130976</xdr:colOff>
      <xdr:row>755</xdr:row>
      <xdr:rowOff>0</xdr:rowOff>
    </xdr:to>
    <xdr:sp macro="" textlink="">
      <xdr:nvSpPr>
        <xdr:cNvPr id="61" name="大かっこ 60"/>
        <xdr:cNvSpPr/>
      </xdr:nvSpPr>
      <xdr:spPr>
        <a:xfrm>
          <a:off x="3120805" y="49324710"/>
          <a:ext cx="855890" cy="12054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検証サービス事業者向けガイドラインの策定</a:t>
          </a:r>
        </a:p>
      </xdr:txBody>
    </xdr:sp>
    <xdr:clientData/>
  </xdr:twoCellAnchor>
  <xdr:twoCellAnchor>
    <xdr:from>
      <xdr:col>20</xdr:col>
      <xdr:colOff>20080</xdr:colOff>
      <xdr:row>751</xdr:row>
      <xdr:rowOff>223335</xdr:rowOff>
    </xdr:from>
    <xdr:to>
      <xdr:col>24</xdr:col>
      <xdr:colOff>59540</xdr:colOff>
      <xdr:row>757</xdr:row>
      <xdr:rowOff>416719</xdr:rowOff>
    </xdr:to>
    <xdr:sp macro="" textlink="">
      <xdr:nvSpPr>
        <xdr:cNvPr id="62" name="大かっこ 61"/>
        <xdr:cNvSpPr/>
      </xdr:nvSpPr>
      <xdr:spPr>
        <a:xfrm>
          <a:off x="4068205" y="49324710"/>
          <a:ext cx="849085" cy="23365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ＯＳＳを含むソフトウェアを安全に利活用できる基盤の構築に向けた検討の基礎資料の作成</a:t>
          </a:r>
        </a:p>
      </xdr:txBody>
    </xdr:sp>
    <xdr:clientData/>
  </xdr:twoCellAnchor>
  <xdr:twoCellAnchor>
    <xdr:from>
      <xdr:col>24</xdr:col>
      <xdr:colOff>170435</xdr:colOff>
      <xdr:row>751</xdr:row>
      <xdr:rowOff>223336</xdr:rowOff>
    </xdr:from>
    <xdr:to>
      <xdr:col>28</xdr:col>
      <xdr:colOff>166691</xdr:colOff>
      <xdr:row>756</xdr:row>
      <xdr:rowOff>238124</xdr:rowOff>
    </xdr:to>
    <xdr:sp macro="" textlink="">
      <xdr:nvSpPr>
        <xdr:cNvPr id="63" name="大かっこ 62"/>
        <xdr:cNvSpPr/>
      </xdr:nvSpPr>
      <xdr:spPr>
        <a:xfrm>
          <a:off x="5028185" y="49324711"/>
          <a:ext cx="805881" cy="1800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スマートホームのサイバーセキュリティ対策に係るガイドラインの策定</a:t>
          </a:r>
        </a:p>
      </xdr:txBody>
    </xdr:sp>
    <xdr:clientData/>
  </xdr:twoCellAnchor>
  <xdr:twoCellAnchor>
    <xdr:from>
      <xdr:col>29</xdr:col>
      <xdr:colOff>83344</xdr:colOff>
      <xdr:row>751</xdr:row>
      <xdr:rowOff>223336</xdr:rowOff>
    </xdr:from>
    <xdr:to>
      <xdr:col>33</xdr:col>
      <xdr:colOff>83344</xdr:colOff>
      <xdr:row>757</xdr:row>
      <xdr:rowOff>381000</xdr:rowOff>
    </xdr:to>
    <xdr:sp macro="" textlink="">
      <xdr:nvSpPr>
        <xdr:cNvPr id="64" name="大かっこ 63"/>
        <xdr:cNvSpPr/>
      </xdr:nvSpPr>
      <xdr:spPr>
        <a:xfrm>
          <a:off x="5953125" y="49324711"/>
          <a:ext cx="809625" cy="2300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ビルシステムのサイバーセキュリティ対策の更なる高度化、広範化、個別化に向けた調査</a:t>
          </a:r>
        </a:p>
      </xdr:txBody>
    </xdr:sp>
    <xdr:clientData/>
  </xdr:twoCellAnchor>
  <xdr:twoCellAnchor>
    <xdr:from>
      <xdr:col>34</xdr:col>
      <xdr:colOff>3744</xdr:colOff>
      <xdr:row>751</xdr:row>
      <xdr:rowOff>199524</xdr:rowOff>
    </xdr:from>
    <xdr:to>
      <xdr:col>37</xdr:col>
      <xdr:colOff>178594</xdr:colOff>
      <xdr:row>757</xdr:row>
      <xdr:rowOff>392906</xdr:rowOff>
    </xdr:to>
    <xdr:sp macro="" textlink="">
      <xdr:nvSpPr>
        <xdr:cNvPr id="65" name="大かっこ 64"/>
        <xdr:cNvSpPr/>
      </xdr:nvSpPr>
      <xdr:spPr>
        <a:xfrm>
          <a:off x="6885557" y="49300899"/>
          <a:ext cx="782068" cy="2336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ＣＰＳＦにおける第２層の信頼性の確保のために求められるセキュリティ対策等の調査</a:t>
          </a:r>
        </a:p>
      </xdr:txBody>
    </xdr:sp>
    <xdr:clientData/>
  </xdr:twoCellAnchor>
  <xdr:twoCellAnchor>
    <xdr:from>
      <xdr:col>38</xdr:col>
      <xdr:colOff>50840</xdr:colOff>
      <xdr:row>746</xdr:row>
      <xdr:rowOff>334381</xdr:rowOff>
    </xdr:from>
    <xdr:to>
      <xdr:col>42</xdr:col>
      <xdr:colOff>35719</xdr:colOff>
      <xdr:row>751</xdr:row>
      <xdr:rowOff>82140</xdr:rowOff>
    </xdr:to>
    <xdr:sp macro="" textlink="">
      <xdr:nvSpPr>
        <xdr:cNvPr id="29" name="テキスト ボックス 28"/>
        <xdr:cNvSpPr txBox="1"/>
      </xdr:nvSpPr>
      <xdr:spPr>
        <a:xfrm>
          <a:off x="7742278" y="47649819"/>
          <a:ext cx="794504"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lang="ja-JP" altLang="ja-JP" sz="1100">
              <a:solidFill>
                <a:schemeClr val="dk1"/>
              </a:solidFill>
              <a:effectLst/>
              <a:latin typeface="+mn-lt"/>
              <a:ea typeface="+mn-ea"/>
              <a:cs typeface="+mn-cs"/>
            </a:rPr>
            <a:t>みずほ情報総研株式会社</a:t>
          </a:r>
          <a:endParaRPr lang="ja-JP" altLang="ja-JP">
            <a:effectLst/>
          </a:endParaRPr>
        </a:p>
        <a:p>
          <a:pPr algn="ctr"/>
          <a:r>
            <a:rPr kumimoji="1" lang="en-US" altLang="ja-JP" sz="1100"/>
            <a:t>7</a:t>
          </a:r>
          <a:r>
            <a:rPr kumimoji="1" lang="ja-JP" altLang="en-US" sz="1100"/>
            <a:t>百万円</a:t>
          </a:r>
          <a:endParaRPr kumimoji="1" lang="en-US" altLang="ja-JP" sz="1100"/>
        </a:p>
      </xdr:txBody>
    </xdr:sp>
    <xdr:clientData/>
  </xdr:twoCellAnchor>
  <xdr:twoCellAnchor>
    <xdr:from>
      <xdr:col>38</xdr:col>
      <xdr:colOff>71438</xdr:colOff>
      <xdr:row>751</xdr:row>
      <xdr:rowOff>223333</xdr:rowOff>
    </xdr:from>
    <xdr:to>
      <xdr:col>42</xdr:col>
      <xdr:colOff>23811</xdr:colOff>
      <xdr:row>757</xdr:row>
      <xdr:rowOff>404811</xdr:rowOff>
    </xdr:to>
    <xdr:sp macro="" textlink="">
      <xdr:nvSpPr>
        <xdr:cNvPr id="30" name="大かっこ 29"/>
        <xdr:cNvSpPr/>
      </xdr:nvSpPr>
      <xdr:spPr>
        <a:xfrm>
          <a:off x="7762876" y="49324708"/>
          <a:ext cx="761998" cy="2324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情報セキュリティサービス基準適合サービスリストのサーベイランス等</a:t>
          </a:r>
        </a:p>
      </xdr:txBody>
    </xdr:sp>
    <xdr:clientData/>
  </xdr:twoCellAnchor>
  <xdr:twoCellAnchor>
    <xdr:from>
      <xdr:col>42</xdr:col>
      <xdr:colOff>86558</xdr:colOff>
      <xdr:row>746</xdr:row>
      <xdr:rowOff>334381</xdr:rowOff>
    </xdr:from>
    <xdr:to>
      <xdr:col>46</xdr:col>
      <xdr:colOff>83343</xdr:colOff>
      <xdr:row>751</xdr:row>
      <xdr:rowOff>82140</xdr:rowOff>
    </xdr:to>
    <xdr:sp macro="" textlink="">
      <xdr:nvSpPr>
        <xdr:cNvPr id="40" name="テキスト ボックス 39"/>
        <xdr:cNvSpPr txBox="1"/>
      </xdr:nvSpPr>
      <xdr:spPr>
        <a:xfrm>
          <a:off x="8587621" y="47649819"/>
          <a:ext cx="806410"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I.</a:t>
          </a:r>
          <a:r>
            <a:rPr lang="ja-JP" altLang="ja-JP" sz="1100">
              <a:solidFill>
                <a:schemeClr val="dk1"/>
              </a:solidFill>
              <a:effectLst/>
              <a:latin typeface="+mn-lt"/>
              <a:ea typeface="+mn-ea"/>
              <a:cs typeface="+mn-cs"/>
            </a:rPr>
            <a:t>みずほ情報総研株式会社</a:t>
          </a:r>
          <a:endParaRPr lang="ja-JP" altLang="ja-JP">
            <a:effectLst/>
          </a:endParaRPr>
        </a:p>
        <a:p>
          <a:pPr algn="ctr"/>
          <a:r>
            <a:rPr kumimoji="1" lang="en-US" altLang="ja-JP" sz="1100"/>
            <a:t>17</a:t>
          </a:r>
          <a:r>
            <a:rPr kumimoji="1" lang="ja-JP" altLang="en-US" sz="1100"/>
            <a:t>百万円</a:t>
          </a:r>
          <a:endParaRPr kumimoji="1" lang="en-US" altLang="ja-JP" sz="1100"/>
        </a:p>
      </xdr:txBody>
    </xdr:sp>
    <xdr:clientData/>
  </xdr:twoCellAnchor>
  <xdr:twoCellAnchor>
    <xdr:from>
      <xdr:col>42</xdr:col>
      <xdr:colOff>71436</xdr:colOff>
      <xdr:row>751</xdr:row>
      <xdr:rowOff>223334</xdr:rowOff>
    </xdr:from>
    <xdr:to>
      <xdr:col>46</xdr:col>
      <xdr:colOff>142873</xdr:colOff>
      <xdr:row>774</xdr:row>
      <xdr:rowOff>107157</xdr:rowOff>
    </xdr:to>
    <xdr:sp macro="" textlink="">
      <xdr:nvSpPr>
        <xdr:cNvPr id="41" name="大かっこ 40"/>
        <xdr:cNvSpPr/>
      </xdr:nvSpPr>
      <xdr:spPr>
        <a:xfrm>
          <a:off x="8572499" y="49324709"/>
          <a:ext cx="881062" cy="2693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セキュリティ体制・人材に関する実態、役割・スキルの整理、人材のニーズとシーズのマッチングの促進に向けた調査等</a:t>
          </a:r>
        </a:p>
      </xdr:txBody>
    </xdr:sp>
    <xdr:clientData/>
  </xdr:twoCellAnchor>
  <xdr:twoCellAnchor>
    <xdr:from>
      <xdr:col>10</xdr:col>
      <xdr:colOff>21353</xdr:colOff>
      <xdr:row>746</xdr:row>
      <xdr:rowOff>109698</xdr:rowOff>
    </xdr:from>
    <xdr:to>
      <xdr:col>15</xdr:col>
      <xdr:colOff>190503</xdr:colOff>
      <xdr:row>747</xdr:row>
      <xdr:rowOff>16128</xdr:rowOff>
    </xdr:to>
    <xdr:sp macro="" textlink="">
      <xdr:nvSpPr>
        <xdr:cNvPr id="42" name="テキスト ボックス 41"/>
        <xdr:cNvSpPr txBox="1"/>
      </xdr:nvSpPr>
      <xdr:spPr>
        <a:xfrm>
          <a:off x="2045416"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14</xdr:col>
      <xdr:colOff>128510</xdr:colOff>
      <xdr:row>746</xdr:row>
      <xdr:rowOff>109698</xdr:rowOff>
    </xdr:from>
    <xdr:to>
      <xdr:col>20</xdr:col>
      <xdr:colOff>95254</xdr:colOff>
      <xdr:row>747</xdr:row>
      <xdr:rowOff>16128</xdr:rowOff>
    </xdr:to>
    <xdr:sp macro="" textlink="">
      <xdr:nvSpPr>
        <xdr:cNvPr id="51" name="テキスト ボックス 50"/>
        <xdr:cNvSpPr txBox="1"/>
      </xdr:nvSpPr>
      <xdr:spPr>
        <a:xfrm>
          <a:off x="2962198"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19</xdr:col>
      <xdr:colOff>21354</xdr:colOff>
      <xdr:row>746</xdr:row>
      <xdr:rowOff>109698</xdr:rowOff>
    </xdr:from>
    <xdr:to>
      <xdr:col>24</xdr:col>
      <xdr:colOff>190504</xdr:colOff>
      <xdr:row>747</xdr:row>
      <xdr:rowOff>16128</xdr:rowOff>
    </xdr:to>
    <xdr:sp macro="" textlink="">
      <xdr:nvSpPr>
        <xdr:cNvPr id="57" name="テキスト ボックス 56"/>
        <xdr:cNvSpPr txBox="1"/>
      </xdr:nvSpPr>
      <xdr:spPr>
        <a:xfrm>
          <a:off x="3867073"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23</xdr:col>
      <xdr:colOff>176135</xdr:colOff>
      <xdr:row>746</xdr:row>
      <xdr:rowOff>109698</xdr:rowOff>
    </xdr:from>
    <xdr:to>
      <xdr:col>29</xdr:col>
      <xdr:colOff>142879</xdr:colOff>
      <xdr:row>747</xdr:row>
      <xdr:rowOff>16128</xdr:rowOff>
    </xdr:to>
    <xdr:sp macro="" textlink="">
      <xdr:nvSpPr>
        <xdr:cNvPr id="58" name="テキスト ボックス 57"/>
        <xdr:cNvSpPr txBox="1"/>
      </xdr:nvSpPr>
      <xdr:spPr>
        <a:xfrm>
          <a:off x="4831479"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28</xdr:col>
      <xdr:colOff>104698</xdr:colOff>
      <xdr:row>746</xdr:row>
      <xdr:rowOff>109698</xdr:rowOff>
    </xdr:from>
    <xdr:to>
      <xdr:col>34</xdr:col>
      <xdr:colOff>71441</xdr:colOff>
      <xdr:row>747</xdr:row>
      <xdr:rowOff>16128</xdr:rowOff>
    </xdr:to>
    <xdr:sp macro="" textlink="">
      <xdr:nvSpPr>
        <xdr:cNvPr id="66" name="テキスト ボックス 65"/>
        <xdr:cNvSpPr txBox="1"/>
      </xdr:nvSpPr>
      <xdr:spPr>
        <a:xfrm>
          <a:off x="5772073"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32</xdr:col>
      <xdr:colOff>176135</xdr:colOff>
      <xdr:row>746</xdr:row>
      <xdr:rowOff>109698</xdr:rowOff>
    </xdr:from>
    <xdr:to>
      <xdr:col>38</xdr:col>
      <xdr:colOff>142878</xdr:colOff>
      <xdr:row>747</xdr:row>
      <xdr:rowOff>16128</xdr:rowOff>
    </xdr:to>
    <xdr:sp macro="" textlink="">
      <xdr:nvSpPr>
        <xdr:cNvPr id="67" name="テキスト ボックス 66"/>
        <xdr:cNvSpPr txBox="1"/>
      </xdr:nvSpPr>
      <xdr:spPr>
        <a:xfrm>
          <a:off x="6653135"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37</xdr:col>
      <xdr:colOff>80885</xdr:colOff>
      <xdr:row>746</xdr:row>
      <xdr:rowOff>109698</xdr:rowOff>
    </xdr:from>
    <xdr:to>
      <xdr:col>43</xdr:col>
      <xdr:colOff>47628</xdr:colOff>
      <xdr:row>747</xdr:row>
      <xdr:rowOff>16128</xdr:rowOff>
    </xdr:to>
    <xdr:sp macro="" textlink="">
      <xdr:nvSpPr>
        <xdr:cNvPr id="68" name="テキスト ボックス 67"/>
        <xdr:cNvSpPr txBox="1"/>
      </xdr:nvSpPr>
      <xdr:spPr>
        <a:xfrm>
          <a:off x="7569916"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41</xdr:col>
      <xdr:colOff>164228</xdr:colOff>
      <xdr:row>746</xdr:row>
      <xdr:rowOff>109698</xdr:rowOff>
    </xdr:from>
    <xdr:to>
      <xdr:col>47</xdr:col>
      <xdr:colOff>130971</xdr:colOff>
      <xdr:row>747</xdr:row>
      <xdr:rowOff>16128</xdr:rowOff>
    </xdr:to>
    <xdr:sp macro="" textlink="">
      <xdr:nvSpPr>
        <xdr:cNvPr id="69" name="テキスト ボックス 68"/>
        <xdr:cNvSpPr txBox="1"/>
      </xdr:nvSpPr>
      <xdr:spPr>
        <a:xfrm>
          <a:off x="8462884"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78</v>
      </c>
      <c r="AT2" s="967"/>
      <c r="AU2" s="967"/>
      <c r="AV2" s="51" t="str">
        <f>IF(AW2="", "", "-")</f>
        <v/>
      </c>
      <c r="AW2" s="912"/>
      <c r="AX2" s="912"/>
    </row>
    <row r="3" spans="1:50" ht="21" customHeight="1" thickBot="1" x14ac:dyDescent="0.25">
      <c r="A3" s="868" t="s">
        <v>421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553</v>
      </c>
      <c r="AK3" s="870"/>
      <c r="AL3" s="870"/>
      <c r="AM3" s="870"/>
      <c r="AN3" s="870"/>
      <c r="AO3" s="870"/>
      <c r="AP3" s="870"/>
      <c r="AQ3" s="870"/>
      <c r="AR3" s="870"/>
      <c r="AS3" s="870"/>
      <c r="AT3" s="870"/>
      <c r="AU3" s="870"/>
      <c r="AV3" s="870"/>
      <c r="AW3" s="870"/>
      <c r="AX3" s="24" t="s">
        <v>65</v>
      </c>
    </row>
    <row r="4" spans="1:50" ht="24" customHeight="1" x14ac:dyDescent="0.2">
      <c r="A4" s="705" t="s">
        <v>25</v>
      </c>
      <c r="B4" s="706"/>
      <c r="C4" s="706"/>
      <c r="D4" s="706"/>
      <c r="E4" s="706"/>
      <c r="F4" s="706"/>
      <c r="G4" s="683" t="s">
        <v>554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413</v>
      </c>
      <c r="H5" s="841"/>
      <c r="I5" s="841"/>
      <c r="J5" s="841"/>
      <c r="K5" s="841"/>
      <c r="L5" s="841"/>
      <c r="M5" s="842" t="s">
        <v>66</v>
      </c>
      <c r="N5" s="843"/>
      <c r="O5" s="843"/>
      <c r="P5" s="843"/>
      <c r="Q5" s="843"/>
      <c r="R5" s="844"/>
      <c r="S5" s="845" t="s">
        <v>525</v>
      </c>
      <c r="T5" s="841"/>
      <c r="U5" s="841"/>
      <c r="V5" s="841"/>
      <c r="W5" s="841"/>
      <c r="X5" s="846"/>
      <c r="Y5" s="699" t="s">
        <v>3</v>
      </c>
      <c r="Z5" s="547"/>
      <c r="AA5" s="547"/>
      <c r="AB5" s="547"/>
      <c r="AC5" s="547"/>
      <c r="AD5" s="548"/>
      <c r="AE5" s="700" t="s">
        <v>556</v>
      </c>
      <c r="AF5" s="700"/>
      <c r="AG5" s="700"/>
      <c r="AH5" s="700"/>
      <c r="AI5" s="700"/>
      <c r="AJ5" s="700"/>
      <c r="AK5" s="700"/>
      <c r="AL5" s="700"/>
      <c r="AM5" s="700"/>
      <c r="AN5" s="700"/>
      <c r="AO5" s="700"/>
      <c r="AP5" s="701"/>
      <c r="AQ5" s="702" t="s">
        <v>557</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24.5" customHeight="1" x14ac:dyDescent="0.2">
      <c r="A7" s="499" t="s">
        <v>22</v>
      </c>
      <c r="B7" s="500"/>
      <c r="C7" s="500"/>
      <c r="D7" s="500"/>
      <c r="E7" s="500"/>
      <c r="F7" s="501"/>
      <c r="G7" s="502" t="s">
        <v>559</v>
      </c>
      <c r="H7" s="503"/>
      <c r="I7" s="503"/>
      <c r="J7" s="503"/>
      <c r="K7" s="503"/>
      <c r="L7" s="503"/>
      <c r="M7" s="503"/>
      <c r="N7" s="503"/>
      <c r="O7" s="503"/>
      <c r="P7" s="503"/>
      <c r="Q7" s="503"/>
      <c r="R7" s="503"/>
      <c r="S7" s="503"/>
      <c r="T7" s="503"/>
      <c r="U7" s="503"/>
      <c r="V7" s="503"/>
      <c r="W7" s="503"/>
      <c r="X7" s="504"/>
      <c r="Y7" s="923" t="s">
        <v>385</v>
      </c>
      <c r="Z7" s="447"/>
      <c r="AA7" s="447"/>
      <c r="AB7" s="447"/>
      <c r="AC7" s="447"/>
      <c r="AD7" s="924"/>
      <c r="AE7" s="913" t="s">
        <v>602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9" t="s">
        <v>258</v>
      </c>
      <c r="B8" s="500"/>
      <c r="C8" s="500"/>
      <c r="D8" s="500"/>
      <c r="E8" s="500"/>
      <c r="F8" s="501"/>
      <c r="G8" s="934" t="str">
        <f>入力規則等!A27</f>
        <v>ＩＴ戦略</v>
      </c>
      <c r="H8" s="721"/>
      <c r="I8" s="721"/>
      <c r="J8" s="721"/>
      <c r="K8" s="721"/>
      <c r="L8" s="721"/>
      <c r="M8" s="721"/>
      <c r="N8" s="721"/>
      <c r="O8" s="721"/>
      <c r="P8" s="721"/>
      <c r="Q8" s="721"/>
      <c r="R8" s="721"/>
      <c r="S8" s="721"/>
      <c r="T8" s="721"/>
      <c r="U8" s="721"/>
      <c r="V8" s="721"/>
      <c r="W8" s="721"/>
      <c r="X8" s="935"/>
      <c r="Y8" s="847" t="s">
        <v>259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560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561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7" t="s">
        <v>24</v>
      </c>
      <c r="B12" s="978"/>
      <c r="C12" s="978"/>
      <c r="D12" s="978"/>
      <c r="E12" s="978"/>
      <c r="F12" s="979"/>
      <c r="G12" s="761"/>
      <c r="H12" s="762"/>
      <c r="I12" s="762"/>
      <c r="J12" s="762"/>
      <c r="K12" s="762"/>
      <c r="L12" s="762"/>
      <c r="M12" s="762"/>
      <c r="N12" s="762"/>
      <c r="O12" s="762"/>
      <c r="P12" s="419" t="s">
        <v>388</v>
      </c>
      <c r="Q12" s="420"/>
      <c r="R12" s="420"/>
      <c r="S12" s="420"/>
      <c r="T12" s="420"/>
      <c r="U12" s="420"/>
      <c r="V12" s="421"/>
      <c r="W12" s="419" t="s">
        <v>408</v>
      </c>
      <c r="X12" s="420"/>
      <c r="Y12" s="420"/>
      <c r="Z12" s="420"/>
      <c r="AA12" s="420"/>
      <c r="AB12" s="420"/>
      <c r="AC12" s="421"/>
      <c r="AD12" s="419" t="s">
        <v>415</v>
      </c>
      <c r="AE12" s="420"/>
      <c r="AF12" s="420"/>
      <c r="AG12" s="420"/>
      <c r="AH12" s="420"/>
      <c r="AI12" s="420"/>
      <c r="AJ12" s="421"/>
      <c r="AK12" s="419" t="s">
        <v>422</v>
      </c>
      <c r="AL12" s="420"/>
      <c r="AM12" s="420"/>
      <c r="AN12" s="420"/>
      <c r="AO12" s="420"/>
      <c r="AP12" s="420"/>
      <c r="AQ12" s="421"/>
      <c r="AR12" s="419" t="s">
        <v>423</v>
      </c>
      <c r="AS12" s="420"/>
      <c r="AT12" s="420"/>
      <c r="AU12" s="420"/>
      <c r="AV12" s="420"/>
      <c r="AW12" s="420"/>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t="s">
        <v>669</v>
      </c>
      <c r="Q13" s="659"/>
      <c r="R13" s="659"/>
      <c r="S13" s="659"/>
      <c r="T13" s="659"/>
      <c r="U13" s="659"/>
      <c r="V13" s="660"/>
      <c r="W13" s="658" t="s">
        <v>669</v>
      </c>
      <c r="X13" s="659"/>
      <c r="Y13" s="659"/>
      <c r="Z13" s="659"/>
      <c r="AA13" s="659"/>
      <c r="AB13" s="659"/>
      <c r="AC13" s="660"/>
      <c r="AD13" s="658">
        <v>348</v>
      </c>
      <c r="AE13" s="659"/>
      <c r="AF13" s="659"/>
      <c r="AG13" s="659"/>
      <c r="AH13" s="659"/>
      <c r="AI13" s="659"/>
      <c r="AJ13" s="660"/>
      <c r="AK13" s="658">
        <v>455</v>
      </c>
      <c r="AL13" s="659"/>
      <c r="AM13" s="659"/>
      <c r="AN13" s="659"/>
      <c r="AO13" s="659"/>
      <c r="AP13" s="659"/>
      <c r="AQ13" s="660"/>
      <c r="AR13" s="920" t="s">
        <v>670</v>
      </c>
      <c r="AS13" s="921"/>
      <c r="AT13" s="921"/>
      <c r="AU13" s="921"/>
      <c r="AV13" s="921"/>
      <c r="AW13" s="921"/>
      <c r="AX13" s="922"/>
    </row>
    <row r="14" spans="1:50" ht="21" customHeight="1" x14ac:dyDescent="0.2">
      <c r="A14" s="615"/>
      <c r="B14" s="616"/>
      <c r="C14" s="616"/>
      <c r="D14" s="616"/>
      <c r="E14" s="616"/>
      <c r="F14" s="617"/>
      <c r="G14" s="726"/>
      <c r="H14" s="727"/>
      <c r="I14" s="712" t="s">
        <v>8</v>
      </c>
      <c r="J14" s="763"/>
      <c r="K14" s="763"/>
      <c r="L14" s="763"/>
      <c r="M14" s="763"/>
      <c r="N14" s="763"/>
      <c r="O14" s="764"/>
      <c r="P14" s="658" t="s">
        <v>669</v>
      </c>
      <c r="Q14" s="659"/>
      <c r="R14" s="659"/>
      <c r="S14" s="659"/>
      <c r="T14" s="659"/>
      <c r="U14" s="659"/>
      <c r="V14" s="660"/>
      <c r="W14" s="658" t="s">
        <v>669</v>
      </c>
      <c r="X14" s="659"/>
      <c r="Y14" s="659"/>
      <c r="Z14" s="659"/>
      <c r="AA14" s="659"/>
      <c r="AB14" s="659"/>
      <c r="AC14" s="660"/>
      <c r="AD14" s="658" t="s">
        <v>669</v>
      </c>
      <c r="AE14" s="659"/>
      <c r="AF14" s="659"/>
      <c r="AG14" s="659"/>
      <c r="AH14" s="659"/>
      <c r="AI14" s="659"/>
      <c r="AJ14" s="660"/>
      <c r="AK14" s="658" t="s">
        <v>669</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669</v>
      </c>
      <c r="Q15" s="659"/>
      <c r="R15" s="659"/>
      <c r="S15" s="659"/>
      <c r="T15" s="659"/>
      <c r="U15" s="659"/>
      <c r="V15" s="660"/>
      <c r="W15" s="658" t="s">
        <v>669</v>
      </c>
      <c r="X15" s="659"/>
      <c r="Y15" s="659"/>
      <c r="Z15" s="659"/>
      <c r="AA15" s="659"/>
      <c r="AB15" s="659"/>
      <c r="AC15" s="660"/>
      <c r="AD15" s="658" t="s">
        <v>669</v>
      </c>
      <c r="AE15" s="659"/>
      <c r="AF15" s="659"/>
      <c r="AG15" s="659"/>
      <c r="AH15" s="659"/>
      <c r="AI15" s="659"/>
      <c r="AJ15" s="660"/>
      <c r="AK15" s="658" t="s">
        <v>669</v>
      </c>
      <c r="AL15" s="659"/>
      <c r="AM15" s="659"/>
      <c r="AN15" s="659"/>
      <c r="AO15" s="659"/>
      <c r="AP15" s="659"/>
      <c r="AQ15" s="660"/>
      <c r="AR15" s="658"/>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669</v>
      </c>
      <c r="Q16" s="659"/>
      <c r="R16" s="659"/>
      <c r="S16" s="659"/>
      <c r="T16" s="659"/>
      <c r="U16" s="659"/>
      <c r="V16" s="660"/>
      <c r="W16" s="658" t="s">
        <v>669</v>
      </c>
      <c r="X16" s="659"/>
      <c r="Y16" s="659"/>
      <c r="Z16" s="659"/>
      <c r="AA16" s="659"/>
      <c r="AB16" s="659"/>
      <c r="AC16" s="660"/>
      <c r="AD16" s="658" t="s">
        <v>669</v>
      </c>
      <c r="AE16" s="659"/>
      <c r="AF16" s="659"/>
      <c r="AG16" s="659"/>
      <c r="AH16" s="659"/>
      <c r="AI16" s="659"/>
      <c r="AJ16" s="660"/>
      <c r="AK16" s="658" t="s">
        <v>669</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669</v>
      </c>
      <c r="Q17" s="659"/>
      <c r="R17" s="659"/>
      <c r="S17" s="659"/>
      <c r="T17" s="659"/>
      <c r="U17" s="659"/>
      <c r="V17" s="660"/>
      <c r="W17" s="658" t="s">
        <v>669</v>
      </c>
      <c r="X17" s="659"/>
      <c r="Y17" s="659"/>
      <c r="Z17" s="659"/>
      <c r="AA17" s="659"/>
      <c r="AB17" s="659"/>
      <c r="AC17" s="660"/>
      <c r="AD17" s="658" t="s">
        <v>669</v>
      </c>
      <c r="AE17" s="659"/>
      <c r="AF17" s="659"/>
      <c r="AG17" s="659"/>
      <c r="AH17" s="659"/>
      <c r="AI17" s="659"/>
      <c r="AJ17" s="660"/>
      <c r="AK17" s="658" t="s">
        <v>669</v>
      </c>
      <c r="AL17" s="659"/>
      <c r="AM17" s="659"/>
      <c r="AN17" s="659"/>
      <c r="AO17" s="659"/>
      <c r="AP17" s="659"/>
      <c r="AQ17" s="660"/>
      <c r="AR17" s="918"/>
      <c r="AS17" s="918"/>
      <c r="AT17" s="918"/>
      <c r="AU17" s="918"/>
      <c r="AV17" s="918"/>
      <c r="AW17" s="918"/>
      <c r="AX17" s="919"/>
    </row>
    <row r="18" spans="1:50" ht="24.75" customHeight="1" x14ac:dyDescent="0.2">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348</v>
      </c>
      <c r="AE18" s="880"/>
      <c r="AF18" s="880"/>
      <c r="AG18" s="880"/>
      <c r="AH18" s="880"/>
      <c r="AI18" s="880"/>
      <c r="AJ18" s="881"/>
      <c r="AK18" s="879">
        <f>SUM(AK13:AQ17)</f>
        <v>455</v>
      </c>
      <c r="AL18" s="880"/>
      <c r="AM18" s="880"/>
      <c r="AN18" s="880"/>
      <c r="AO18" s="880"/>
      <c r="AP18" s="880"/>
      <c r="AQ18" s="881"/>
      <c r="AR18" s="879">
        <f>SUM(AR13:AX17)</f>
        <v>0</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304</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2">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IF(W18=0, "-", SUM(W19)/W18)</f>
        <v>-</v>
      </c>
      <c r="X20" s="317"/>
      <c r="Y20" s="317"/>
      <c r="Z20" s="317"/>
      <c r="AA20" s="317"/>
      <c r="AB20" s="317"/>
      <c r="AC20" s="317"/>
      <c r="AD20" s="317">
        <f>IF(AD18=0, "-", SUM(AD19)/AD18)</f>
        <v>0.87356321839080464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0"/>
      <c r="B21" s="851"/>
      <c r="C21" s="851"/>
      <c r="D21" s="851"/>
      <c r="E21" s="851"/>
      <c r="F21" s="980"/>
      <c r="G21" s="315" t="s">
        <v>352</v>
      </c>
      <c r="H21" s="316"/>
      <c r="I21" s="316"/>
      <c r="J21" s="316"/>
      <c r="K21" s="316"/>
      <c r="L21" s="316"/>
      <c r="M21" s="316"/>
      <c r="N21" s="316"/>
      <c r="O21" s="316"/>
      <c r="P21" s="317" t="str">
        <f>IF(P19=0, "-", SUM(P19)/SUM(P13,P14))</f>
        <v>-</v>
      </c>
      <c r="Q21" s="317"/>
      <c r="R21" s="317"/>
      <c r="S21" s="317"/>
      <c r="T21" s="317"/>
      <c r="U21" s="317"/>
      <c r="V21" s="317"/>
      <c r="W21" s="317" t="str">
        <f>IF(W19=0, "-", SUM(W19)/SUM(W13,W14))</f>
        <v>-</v>
      </c>
      <c r="X21" s="317"/>
      <c r="Y21" s="317"/>
      <c r="Z21" s="317"/>
      <c r="AA21" s="317"/>
      <c r="AB21" s="317"/>
      <c r="AC21" s="317"/>
      <c r="AD21" s="317">
        <f>IF(AD19=0, "-", SUM(AD19)/SUM(AD13,AD14))</f>
        <v>0.87356321839080464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47" t="s">
        <v>424</v>
      </c>
      <c r="B22" s="948"/>
      <c r="C22" s="948"/>
      <c r="D22" s="948"/>
      <c r="E22" s="948"/>
      <c r="F22" s="949"/>
      <c r="G22" s="985" t="s">
        <v>331</v>
      </c>
      <c r="H22" s="221"/>
      <c r="I22" s="221"/>
      <c r="J22" s="221"/>
      <c r="K22" s="221"/>
      <c r="L22" s="221"/>
      <c r="M22" s="221"/>
      <c r="N22" s="221"/>
      <c r="O22" s="222"/>
      <c r="P22" s="936" t="s">
        <v>425</v>
      </c>
      <c r="Q22" s="221"/>
      <c r="R22" s="221"/>
      <c r="S22" s="221"/>
      <c r="T22" s="221"/>
      <c r="U22" s="221"/>
      <c r="V22" s="222"/>
      <c r="W22" s="936" t="s">
        <v>426</v>
      </c>
      <c r="X22" s="221"/>
      <c r="Y22" s="221"/>
      <c r="Z22" s="221"/>
      <c r="AA22" s="221"/>
      <c r="AB22" s="221"/>
      <c r="AC22" s="222"/>
      <c r="AD22" s="936" t="s">
        <v>330</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2">
      <c r="A23" s="950"/>
      <c r="B23" s="951"/>
      <c r="C23" s="951"/>
      <c r="D23" s="951"/>
      <c r="E23" s="951"/>
      <c r="F23" s="952"/>
      <c r="G23" s="986" t="s">
        <v>562</v>
      </c>
      <c r="H23" s="987"/>
      <c r="I23" s="987"/>
      <c r="J23" s="987"/>
      <c r="K23" s="987"/>
      <c r="L23" s="987"/>
      <c r="M23" s="987"/>
      <c r="N23" s="987"/>
      <c r="O23" s="988"/>
      <c r="P23" s="920">
        <v>405</v>
      </c>
      <c r="Q23" s="921"/>
      <c r="R23" s="921"/>
      <c r="S23" s="921"/>
      <c r="T23" s="921"/>
      <c r="U23" s="921"/>
      <c r="V23" s="937"/>
      <c r="W23" s="920" t="s">
        <v>670</v>
      </c>
      <c r="X23" s="921"/>
      <c r="Y23" s="921"/>
      <c r="Z23" s="921"/>
      <c r="AA23" s="921"/>
      <c r="AB23" s="921"/>
      <c r="AC23" s="937"/>
      <c r="AD23" s="957" t="s">
        <v>404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2">
      <c r="A24" s="950"/>
      <c r="B24" s="951"/>
      <c r="C24" s="951"/>
      <c r="D24" s="951"/>
      <c r="E24" s="951"/>
      <c r="F24" s="952"/>
      <c r="G24" s="938" t="s">
        <v>563</v>
      </c>
      <c r="H24" s="939"/>
      <c r="I24" s="939"/>
      <c r="J24" s="939"/>
      <c r="K24" s="939"/>
      <c r="L24" s="939"/>
      <c r="M24" s="939"/>
      <c r="N24" s="939"/>
      <c r="O24" s="940"/>
      <c r="P24" s="658">
        <v>50</v>
      </c>
      <c r="Q24" s="659"/>
      <c r="R24" s="659"/>
      <c r="S24" s="659"/>
      <c r="T24" s="659"/>
      <c r="U24" s="659"/>
      <c r="V24" s="660"/>
      <c r="W24" s="658" t="s">
        <v>670</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335</v>
      </c>
      <c r="H28" s="942"/>
      <c r="I28" s="942"/>
      <c r="J28" s="942"/>
      <c r="K28" s="942"/>
      <c r="L28" s="942"/>
      <c r="M28" s="942"/>
      <c r="N28" s="942"/>
      <c r="O28" s="943"/>
      <c r="P28" s="879">
        <f>P29-SUM(P23:P27)</f>
        <v>0</v>
      </c>
      <c r="Q28" s="880"/>
      <c r="R28" s="880"/>
      <c r="S28" s="880"/>
      <c r="T28" s="880"/>
      <c r="U28" s="880"/>
      <c r="V28" s="881"/>
      <c r="W28" s="879" t="e">
        <f>W29-SUM(W23:W27)</f>
        <v>#VALUE!</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332</v>
      </c>
      <c r="H29" s="945"/>
      <c r="I29" s="945"/>
      <c r="J29" s="945"/>
      <c r="K29" s="945"/>
      <c r="L29" s="945"/>
      <c r="M29" s="945"/>
      <c r="N29" s="945"/>
      <c r="O29" s="946"/>
      <c r="P29" s="658">
        <f>AK13</f>
        <v>455</v>
      </c>
      <c r="Q29" s="659"/>
      <c r="R29" s="659"/>
      <c r="S29" s="659"/>
      <c r="T29" s="659"/>
      <c r="U29" s="659"/>
      <c r="V29" s="66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2" t="s">
        <v>347</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388</v>
      </c>
      <c r="AF30" s="860"/>
      <c r="AG30" s="860"/>
      <c r="AH30" s="861"/>
      <c r="AI30" s="859" t="s">
        <v>410</v>
      </c>
      <c r="AJ30" s="860"/>
      <c r="AK30" s="860"/>
      <c r="AL30" s="861"/>
      <c r="AM30" s="916" t="s">
        <v>415</v>
      </c>
      <c r="AN30" s="916"/>
      <c r="AO30" s="916"/>
      <c r="AP30" s="859"/>
      <c r="AQ30" s="768" t="s">
        <v>234</v>
      </c>
      <c r="AR30" s="769"/>
      <c r="AS30" s="769"/>
      <c r="AT30" s="770"/>
      <c r="AU30" s="775" t="s">
        <v>134</v>
      </c>
      <c r="AV30" s="775"/>
      <c r="AW30" s="775"/>
      <c r="AX30" s="917"/>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669</v>
      </c>
      <c r="AR31" s="200"/>
      <c r="AS31" s="133" t="s">
        <v>235</v>
      </c>
      <c r="AT31" s="134"/>
      <c r="AU31" s="199">
        <v>3</v>
      </c>
      <c r="AV31" s="199"/>
      <c r="AW31" s="399" t="s">
        <v>181</v>
      </c>
      <c r="AX31" s="400"/>
    </row>
    <row r="32" spans="1:50" ht="23.25" customHeight="1" x14ac:dyDescent="0.2">
      <c r="A32" s="404"/>
      <c r="B32" s="402"/>
      <c r="C32" s="402"/>
      <c r="D32" s="402"/>
      <c r="E32" s="402"/>
      <c r="F32" s="403"/>
      <c r="G32" s="565" t="s">
        <v>605</v>
      </c>
      <c r="H32" s="566"/>
      <c r="I32" s="566"/>
      <c r="J32" s="566"/>
      <c r="K32" s="566"/>
      <c r="L32" s="566"/>
      <c r="M32" s="566"/>
      <c r="N32" s="566"/>
      <c r="O32" s="567"/>
      <c r="P32" s="105" t="s">
        <v>564</v>
      </c>
      <c r="Q32" s="105"/>
      <c r="R32" s="105"/>
      <c r="S32" s="105"/>
      <c r="T32" s="105"/>
      <c r="U32" s="105"/>
      <c r="V32" s="105"/>
      <c r="W32" s="105"/>
      <c r="X32" s="106"/>
      <c r="Y32" s="475" t="s">
        <v>12</v>
      </c>
      <c r="Z32" s="535"/>
      <c r="AA32" s="536"/>
      <c r="AB32" s="465" t="s">
        <v>565</v>
      </c>
      <c r="AC32" s="465"/>
      <c r="AD32" s="465"/>
      <c r="AE32" s="217" t="s">
        <v>559</v>
      </c>
      <c r="AF32" s="218"/>
      <c r="AG32" s="218"/>
      <c r="AH32" s="218"/>
      <c r="AI32" s="217" t="s">
        <v>559</v>
      </c>
      <c r="AJ32" s="218"/>
      <c r="AK32" s="218"/>
      <c r="AL32" s="218"/>
      <c r="AM32" s="217">
        <v>1</v>
      </c>
      <c r="AN32" s="218"/>
      <c r="AO32" s="218"/>
      <c r="AP32" s="218"/>
      <c r="AQ32" s="341" t="s">
        <v>559</v>
      </c>
      <c r="AR32" s="207"/>
      <c r="AS32" s="207"/>
      <c r="AT32" s="342"/>
      <c r="AU32" s="218" t="s">
        <v>559</v>
      </c>
      <c r="AV32" s="218"/>
      <c r="AW32" s="218"/>
      <c r="AX32" s="220"/>
    </row>
    <row r="33" spans="1:50" ht="23.25" customHeight="1" x14ac:dyDescent="0.2">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566</v>
      </c>
      <c r="AC33" s="527"/>
      <c r="AD33" s="527"/>
      <c r="AE33" s="217" t="s">
        <v>559</v>
      </c>
      <c r="AF33" s="218"/>
      <c r="AG33" s="218"/>
      <c r="AH33" s="218"/>
      <c r="AI33" s="217" t="s">
        <v>559</v>
      </c>
      <c r="AJ33" s="218"/>
      <c r="AK33" s="218"/>
      <c r="AL33" s="218"/>
      <c r="AM33" s="217" t="s">
        <v>559</v>
      </c>
      <c r="AN33" s="218"/>
      <c r="AO33" s="218"/>
      <c r="AP33" s="218"/>
      <c r="AQ33" s="341" t="s">
        <v>559</v>
      </c>
      <c r="AR33" s="207"/>
      <c r="AS33" s="207"/>
      <c r="AT33" s="342"/>
      <c r="AU33" s="218">
        <v>4</v>
      </c>
      <c r="AV33" s="218"/>
      <c r="AW33" s="218"/>
      <c r="AX33" s="220"/>
    </row>
    <row r="34" spans="1:50" ht="23.25" customHeight="1" x14ac:dyDescent="0.2">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559</v>
      </c>
      <c r="AF34" s="218"/>
      <c r="AG34" s="218"/>
      <c r="AH34" s="218"/>
      <c r="AI34" s="217" t="s">
        <v>559</v>
      </c>
      <c r="AJ34" s="218"/>
      <c r="AK34" s="218"/>
      <c r="AL34" s="218"/>
      <c r="AM34" s="217" t="s">
        <v>559</v>
      </c>
      <c r="AN34" s="218"/>
      <c r="AO34" s="218"/>
      <c r="AP34" s="218"/>
      <c r="AQ34" s="341" t="s">
        <v>559</v>
      </c>
      <c r="AR34" s="207"/>
      <c r="AS34" s="207"/>
      <c r="AT34" s="342"/>
      <c r="AU34" s="218" t="s">
        <v>559</v>
      </c>
      <c r="AV34" s="218"/>
      <c r="AW34" s="218"/>
      <c r="AX34" s="220"/>
    </row>
    <row r="35" spans="1:50" ht="23.25" customHeight="1" x14ac:dyDescent="0.2">
      <c r="A35" s="225" t="s">
        <v>376</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2">
      <c r="A37" s="771" t="s">
        <v>347</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388</v>
      </c>
      <c r="AF37" s="244"/>
      <c r="AG37" s="244"/>
      <c r="AH37" s="245"/>
      <c r="AI37" s="243" t="s">
        <v>386</v>
      </c>
      <c r="AJ37" s="244"/>
      <c r="AK37" s="244"/>
      <c r="AL37" s="245"/>
      <c r="AM37" s="249" t="s">
        <v>415</v>
      </c>
      <c r="AN37" s="249"/>
      <c r="AO37" s="249"/>
      <c r="AP37" s="249"/>
      <c r="AQ37" s="151" t="s">
        <v>234</v>
      </c>
      <c r="AR37" s="152"/>
      <c r="AS37" s="152"/>
      <c r="AT37" s="153"/>
      <c r="AU37" s="415" t="s">
        <v>134</v>
      </c>
      <c r="AV37" s="415"/>
      <c r="AW37" s="415"/>
      <c r="AX37" s="911"/>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t="s">
        <v>669</v>
      </c>
      <c r="AR38" s="200"/>
      <c r="AS38" s="133" t="s">
        <v>235</v>
      </c>
      <c r="AT38" s="134"/>
      <c r="AU38" s="199">
        <v>3</v>
      </c>
      <c r="AV38" s="199"/>
      <c r="AW38" s="399" t="s">
        <v>181</v>
      </c>
      <c r="AX38" s="400"/>
    </row>
    <row r="39" spans="1:50" ht="23.25" customHeight="1" x14ac:dyDescent="0.2">
      <c r="A39" s="404"/>
      <c r="B39" s="402"/>
      <c r="C39" s="402"/>
      <c r="D39" s="402"/>
      <c r="E39" s="402"/>
      <c r="F39" s="403"/>
      <c r="G39" s="565" t="s">
        <v>567</v>
      </c>
      <c r="H39" s="566"/>
      <c r="I39" s="566"/>
      <c r="J39" s="566"/>
      <c r="K39" s="566"/>
      <c r="L39" s="566"/>
      <c r="M39" s="566"/>
      <c r="N39" s="566"/>
      <c r="O39" s="567"/>
      <c r="P39" s="105" t="s">
        <v>568</v>
      </c>
      <c r="Q39" s="105"/>
      <c r="R39" s="105"/>
      <c r="S39" s="105"/>
      <c r="T39" s="105"/>
      <c r="U39" s="105"/>
      <c r="V39" s="105"/>
      <c r="W39" s="105"/>
      <c r="X39" s="106"/>
      <c r="Y39" s="475" t="s">
        <v>12</v>
      </c>
      <c r="Z39" s="535"/>
      <c r="AA39" s="536"/>
      <c r="AB39" s="465" t="s">
        <v>570</v>
      </c>
      <c r="AC39" s="465"/>
      <c r="AD39" s="465"/>
      <c r="AE39" s="217" t="s">
        <v>559</v>
      </c>
      <c r="AF39" s="218"/>
      <c r="AG39" s="218"/>
      <c r="AH39" s="218"/>
      <c r="AI39" s="217" t="s">
        <v>569</v>
      </c>
      <c r="AJ39" s="218"/>
      <c r="AK39" s="218"/>
      <c r="AL39" s="218"/>
      <c r="AM39" s="217">
        <v>2</v>
      </c>
      <c r="AN39" s="218"/>
      <c r="AO39" s="218"/>
      <c r="AP39" s="218"/>
      <c r="AQ39" s="341" t="s">
        <v>559</v>
      </c>
      <c r="AR39" s="207"/>
      <c r="AS39" s="207"/>
      <c r="AT39" s="342"/>
      <c r="AU39" s="218" t="s">
        <v>559</v>
      </c>
      <c r="AV39" s="218"/>
      <c r="AW39" s="218"/>
      <c r="AX39" s="220"/>
    </row>
    <row r="40" spans="1:50" ht="23.25" customHeight="1" x14ac:dyDescent="0.2">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t="s">
        <v>570</v>
      </c>
      <c r="AC40" s="527"/>
      <c r="AD40" s="527"/>
      <c r="AE40" s="217" t="s">
        <v>559</v>
      </c>
      <c r="AF40" s="218"/>
      <c r="AG40" s="218"/>
      <c r="AH40" s="218"/>
      <c r="AI40" s="217" t="s">
        <v>559</v>
      </c>
      <c r="AJ40" s="218"/>
      <c r="AK40" s="218"/>
      <c r="AL40" s="218"/>
      <c r="AM40" s="217" t="s">
        <v>559</v>
      </c>
      <c r="AN40" s="218"/>
      <c r="AO40" s="218"/>
      <c r="AP40" s="218"/>
      <c r="AQ40" s="341" t="s">
        <v>559</v>
      </c>
      <c r="AR40" s="207"/>
      <c r="AS40" s="207"/>
      <c r="AT40" s="342"/>
      <c r="AU40" s="218">
        <v>15</v>
      </c>
      <c r="AV40" s="218"/>
      <c r="AW40" s="218"/>
      <c r="AX40" s="220"/>
    </row>
    <row r="41" spans="1:50" ht="23.25" customHeight="1" x14ac:dyDescent="0.2">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t="s">
        <v>559</v>
      </c>
      <c r="AF41" s="218"/>
      <c r="AG41" s="218"/>
      <c r="AH41" s="218"/>
      <c r="AI41" s="217" t="s">
        <v>559</v>
      </c>
      <c r="AJ41" s="218"/>
      <c r="AK41" s="218"/>
      <c r="AL41" s="218"/>
      <c r="AM41" s="217" t="s">
        <v>559</v>
      </c>
      <c r="AN41" s="218"/>
      <c r="AO41" s="218"/>
      <c r="AP41" s="218"/>
      <c r="AQ41" s="341" t="s">
        <v>559</v>
      </c>
      <c r="AR41" s="207"/>
      <c r="AS41" s="207"/>
      <c r="AT41" s="342"/>
      <c r="AU41" s="218" t="s">
        <v>559</v>
      </c>
      <c r="AV41" s="218"/>
      <c r="AW41" s="218"/>
      <c r="AX41" s="220"/>
    </row>
    <row r="42" spans="1:50" ht="23.25" customHeight="1" x14ac:dyDescent="0.2">
      <c r="A42" s="225" t="s">
        <v>376</v>
      </c>
      <c r="B42" s="226"/>
      <c r="C42" s="226"/>
      <c r="D42" s="226"/>
      <c r="E42" s="226"/>
      <c r="F42" s="227"/>
      <c r="G42" s="231" t="s">
        <v>593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1" t="s">
        <v>347</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388</v>
      </c>
      <c r="AF44" s="244"/>
      <c r="AG44" s="244"/>
      <c r="AH44" s="245"/>
      <c r="AI44" s="243" t="s">
        <v>386</v>
      </c>
      <c r="AJ44" s="244"/>
      <c r="AK44" s="244"/>
      <c r="AL44" s="245"/>
      <c r="AM44" s="249" t="s">
        <v>415</v>
      </c>
      <c r="AN44" s="249"/>
      <c r="AO44" s="249"/>
      <c r="AP44" s="249"/>
      <c r="AQ44" s="151" t="s">
        <v>234</v>
      </c>
      <c r="AR44" s="152"/>
      <c r="AS44" s="152"/>
      <c r="AT44" s="153"/>
      <c r="AU44" s="415" t="s">
        <v>134</v>
      </c>
      <c r="AV44" s="415"/>
      <c r="AW44" s="415"/>
      <c r="AX44" s="911"/>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235</v>
      </c>
      <c r="AT45" s="134"/>
      <c r="AU45" s="199"/>
      <c r="AV45" s="199"/>
      <c r="AW45" s="399" t="s">
        <v>181</v>
      </c>
      <c r="AX45" s="400"/>
    </row>
    <row r="46" spans="1:50" ht="23.25" hidden="1" customHeight="1" x14ac:dyDescent="0.2">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376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388</v>
      </c>
      <c r="AF51" s="244"/>
      <c r="AG51" s="244"/>
      <c r="AH51" s="245"/>
      <c r="AI51" s="243" t="s">
        <v>386</v>
      </c>
      <c r="AJ51" s="244"/>
      <c r="AK51" s="244"/>
      <c r="AL51" s="245"/>
      <c r="AM51" s="249" t="s">
        <v>415</v>
      </c>
      <c r="AN51" s="249"/>
      <c r="AO51" s="249"/>
      <c r="AP51" s="249"/>
      <c r="AQ51" s="151" t="s">
        <v>234</v>
      </c>
      <c r="AR51" s="152"/>
      <c r="AS51" s="152"/>
      <c r="AT51" s="153"/>
      <c r="AU51" s="925" t="s">
        <v>134</v>
      </c>
      <c r="AV51" s="925"/>
      <c r="AW51" s="925"/>
      <c r="AX51" s="926"/>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235</v>
      </c>
      <c r="AT52" s="134"/>
      <c r="AU52" s="199"/>
      <c r="AV52" s="199"/>
      <c r="AW52" s="399" t="s">
        <v>181</v>
      </c>
      <c r="AX52" s="400"/>
    </row>
    <row r="53" spans="1:50" ht="23.25" hidden="1" customHeight="1" x14ac:dyDescent="0.2">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388</v>
      </c>
      <c r="AF58" s="244"/>
      <c r="AG58" s="244"/>
      <c r="AH58" s="245"/>
      <c r="AI58" s="243" t="s">
        <v>386</v>
      </c>
      <c r="AJ58" s="244"/>
      <c r="AK58" s="244"/>
      <c r="AL58" s="245"/>
      <c r="AM58" s="249" t="s">
        <v>415</v>
      </c>
      <c r="AN58" s="249"/>
      <c r="AO58" s="249"/>
      <c r="AP58" s="249"/>
      <c r="AQ58" s="151" t="s">
        <v>234</v>
      </c>
      <c r="AR58" s="152"/>
      <c r="AS58" s="152"/>
      <c r="AT58" s="153"/>
      <c r="AU58" s="925" t="s">
        <v>134</v>
      </c>
      <c r="AV58" s="925"/>
      <c r="AW58" s="925"/>
      <c r="AX58" s="926"/>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235</v>
      </c>
      <c r="AT59" s="134"/>
      <c r="AU59" s="199"/>
      <c r="AV59" s="199"/>
      <c r="AW59" s="399" t="s">
        <v>181</v>
      </c>
      <c r="AX59" s="400"/>
    </row>
    <row r="60" spans="1:50" ht="23.25" hidden="1" customHeight="1" x14ac:dyDescent="0.2">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6" t="s">
        <v>348</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343</v>
      </c>
      <c r="X65" s="492"/>
      <c r="Y65" s="495"/>
      <c r="Z65" s="495"/>
      <c r="AA65" s="496"/>
      <c r="AB65" s="237" t="s">
        <v>11</v>
      </c>
      <c r="AC65" s="238"/>
      <c r="AD65" s="239"/>
      <c r="AE65" s="243" t="s">
        <v>388</v>
      </c>
      <c r="AF65" s="244"/>
      <c r="AG65" s="244"/>
      <c r="AH65" s="245"/>
      <c r="AI65" s="243" t="s">
        <v>386</v>
      </c>
      <c r="AJ65" s="244"/>
      <c r="AK65" s="244"/>
      <c r="AL65" s="245"/>
      <c r="AM65" s="249" t="s">
        <v>415</v>
      </c>
      <c r="AN65" s="249"/>
      <c r="AO65" s="249"/>
      <c r="AP65" s="249"/>
      <c r="AQ65" s="237" t="s">
        <v>234</v>
      </c>
      <c r="AR65" s="238"/>
      <c r="AS65" s="238"/>
      <c r="AT65" s="239"/>
      <c r="AU65" s="251" t="s">
        <v>134</v>
      </c>
      <c r="AV65" s="251"/>
      <c r="AW65" s="251"/>
      <c r="AX65" s="252"/>
    </row>
    <row r="66" spans="1:50" ht="18.75" hidden="1" customHeight="1" x14ac:dyDescent="0.2">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2">
      <c r="A67" s="479"/>
      <c r="B67" s="480"/>
      <c r="C67" s="480"/>
      <c r="D67" s="480"/>
      <c r="E67" s="480"/>
      <c r="F67" s="481"/>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79" t="s">
        <v>353</v>
      </c>
      <c r="B70" s="480"/>
      <c r="C70" s="480"/>
      <c r="D70" s="480"/>
      <c r="E70" s="480"/>
      <c r="F70" s="481"/>
      <c r="G70" s="255" t="s">
        <v>237</v>
      </c>
      <c r="H70" s="306"/>
      <c r="I70" s="306"/>
      <c r="J70" s="306"/>
      <c r="K70" s="306"/>
      <c r="L70" s="306"/>
      <c r="M70" s="306"/>
      <c r="N70" s="306"/>
      <c r="O70" s="306"/>
      <c r="P70" s="306"/>
      <c r="Q70" s="306"/>
      <c r="R70" s="306"/>
      <c r="S70" s="306"/>
      <c r="T70" s="306"/>
      <c r="U70" s="306"/>
      <c r="V70" s="306"/>
      <c r="W70" s="309" t="s">
        <v>365</v>
      </c>
      <c r="X70" s="310"/>
      <c r="Y70" s="269" t="s">
        <v>12</v>
      </c>
      <c r="Z70" s="269"/>
      <c r="AA70" s="270"/>
      <c r="AB70" s="271" t="s">
        <v>366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0" t="s">
        <v>348</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388</v>
      </c>
      <c r="AF73" s="244"/>
      <c r="AG73" s="244"/>
      <c r="AH73" s="245"/>
      <c r="AI73" s="243" t="s">
        <v>386</v>
      </c>
      <c r="AJ73" s="244"/>
      <c r="AK73" s="244"/>
      <c r="AL73" s="245"/>
      <c r="AM73" s="249" t="s">
        <v>415</v>
      </c>
      <c r="AN73" s="249"/>
      <c r="AO73" s="249"/>
      <c r="AP73" s="249"/>
      <c r="AQ73" s="159" t="s">
        <v>234</v>
      </c>
      <c r="AR73" s="130"/>
      <c r="AS73" s="130"/>
      <c r="AT73" s="131"/>
      <c r="AU73" s="135" t="s">
        <v>134</v>
      </c>
      <c r="AV73" s="136"/>
      <c r="AW73" s="136"/>
      <c r="AX73" s="137"/>
    </row>
    <row r="74" spans="1:50" ht="18.75" hidden="1" customHeight="1" x14ac:dyDescent="0.2">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235</v>
      </c>
      <c r="AT74" s="134"/>
      <c r="AU74" s="591"/>
      <c r="AV74" s="200"/>
      <c r="AW74" s="133" t="s">
        <v>181</v>
      </c>
      <c r="AX74" s="195"/>
    </row>
    <row r="75" spans="1:50" ht="23.25" hidden="1" customHeight="1" x14ac:dyDescent="0.2">
      <c r="A75" s="513"/>
      <c r="B75" s="514"/>
      <c r="C75" s="514"/>
      <c r="D75" s="514"/>
      <c r="E75" s="514"/>
      <c r="F75" s="515"/>
      <c r="G75" s="610"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2">
      <c r="A78" s="335" t="s">
        <v>379</v>
      </c>
      <c r="B78" s="336"/>
      <c r="C78" s="336"/>
      <c r="D78" s="336"/>
      <c r="E78" s="333" t="s">
        <v>326</v>
      </c>
      <c r="F78" s="334"/>
      <c r="G78" s="56" t="s">
        <v>237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342</v>
      </c>
      <c r="AP79" s="278"/>
      <c r="AQ79" s="278"/>
      <c r="AR79" s="80" t="s">
        <v>340</v>
      </c>
      <c r="AS79" s="277"/>
      <c r="AT79" s="278"/>
      <c r="AU79" s="278"/>
      <c r="AV79" s="278"/>
      <c r="AW79" s="278"/>
      <c r="AX79" s="981"/>
    </row>
    <row r="80" spans="1:50" ht="18.75" hidden="1" customHeight="1" x14ac:dyDescent="0.2">
      <c r="A80" s="865"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388</v>
      </c>
      <c r="AF85" s="244"/>
      <c r="AG85" s="244"/>
      <c r="AH85" s="245"/>
      <c r="AI85" s="243" t="s">
        <v>386</v>
      </c>
      <c r="AJ85" s="244"/>
      <c r="AK85" s="244"/>
      <c r="AL85" s="245"/>
      <c r="AM85" s="249" t="s">
        <v>415</v>
      </c>
      <c r="AN85" s="249"/>
      <c r="AO85" s="249"/>
      <c r="AP85" s="249"/>
      <c r="AQ85" s="159" t="s">
        <v>234</v>
      </c>
      <c r="AR85" s="130"/>
      <c r="AS85" s="130"/>
      <c r="AT85" s="131"/>
      <c r="AU85" s="537" t="s">
        <v>134</v>
      </c>
      <c r="AV85" s="537"/>
      <c r="AW85" s="537"/>
      <c r="AX85" s="538"/>
      <c r="AY85" s="10"/>
      <c r="AZ85" s="10"/>
      <c r="BA85" s="10"/>
      <c r="BB85" s="10"/>
      <c r="BC85" s="10"/>
    </row>
    <row r="86" spans="1:60" ht="18.75" hidden="1" customHeight="1" x14ac:dyDescent="0.2">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399" t="s">
        <v>181</v>
      </c>
      <c r="AX86" s="400"/>
      <c r="AY86" s="10"/>
      <c r="AZ86" s="10"/>
      <c r="BA86" s="10"/>
      <c r="BB86" s="10"/>
      <c r="BC86" s="10"/>
      <c r="BD86" s="10"/>
      <c r="BE86" s="10"/>
      <c r="BF86" s="10"/>
      <c r="BG86" s="10"/>
      <c r="BH86" s="10"/>
    </row>
    <row r="87" spans="1:60" ht="23.25" hidden="1" customHeight="1" x14ac:dyDescent="0.2">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388</v>
      </c>
      <c r="AF90" s="244"/>
      <c r="AG90" s="244"/>
      <c r="AH90" s="245"/>
      <c r="AI90" s="243" t="s">
        <v>386</v>
      </c>
      <c r="AJ90" s="244"/>
      <c r="AK90" s="244"/>
      <c r="AL90" s="245"/>
      <c r="AM90" s="249" t="s">
        <v>415</v>
      </c>
      <c r="AN90" s="249"/>
      <c r="AO90" s="249"/>
      <c r="AP90" s="249"/>
      <c r="AQ90" s="159" t="s">
        <v>234</v>
      </c>
      <c r="AR90" s="130"/>
      <c r="AS90" s="130"/>
      <c r="AT90" s="131"/>
      <c r="AU90" s="537" t="s">
        <v>134</v>
      </c>
      <c r="AV90" s="537"/>
      <c r="AW90" s="537"/>
      <c r="AX90" s="538"/>
    </row>
    <row r="91" spans="1:60" hidden="1" x14ac:dyDescent="0.2">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399" t="s">
        <v>181</v>
      </c>
      <c r="AX91" s="400"/>
      <c r="AY91" s="10"/>
      <c r="AZ91" s="10"/>
      <c r="BA91" s="10"/>
      <c r="BB91" s="10"/>
      <c r="BC91" s="10"/>
    </row>
    <row r="92" spans="1:60" hidden="1" x14ac:dyDescent="0.2">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388</v>
      </c>
      <c r="AF95" s="244"/>
      <c r="AG95" s="244"/>
      <c r="AH95" s="245"/>
      <c r="AI95" s="243" t="s">
        <v>386</v>
      </c>
      <c r="AJ95" s="244"/>
      <c r="AK95" s="244"/>
      <c r="AL95" s="245"/>
      <c r="AM95" s="249" t="s">
        <v>415</v>
      </c>
      <c r="AN95" s="249"/>
      <c r="AO95" s="249"/>
      <c r="AP95" s="249"/>
      <c r="AQ95" s="159" t="s">
        <v>234</v>
      </c>
      <c r="AR95" s="130"/>
      <c r="AS95" s="130"/>
      <c r="AT95" s="131"/>
      <c r="AU95" s="537" t="s">
        <v>134</v>
      </c>
      <c r="AV95" s="537"/>
      <c r="AW95" s="537"/>
      <c r="AX95" s="538"/>
      <c r="AY95" s="10"/>
      <c r="AZ95" s="10"/>
      <c r="BA95" s="10"/>
      <c r="BB95" s="10"/>
      <c r="BC95" s="10"/>
      <c r="BD95" s="10"/>
      <c r="BE95" s="10"/>
      <c r="BF95" s="10"/>
      <c r="BG95" s="10"/>
      <c r="BH95" s="10"/>
    </row>
    <row r="96" spans="1:60" hidden="1" x14ac:dyDescent="0.2">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399" t="s">
        <v>181</v>
      </c>
      <c r="AX96" s="400"/>
    </row>
    <row r="97" spans="1:60" hidden="1" x14ac:dyDescent="0.2">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x14ac:dyDescent="0.2">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388</v>
      </c>
      <c r="AF100" s="544"/>
      <c r="AG100" s="544"/>
      <c r="AH100" s="545"/>
      <c r="AI100" s="543" t="s">
        <v>408</v>
      </c>
      <c r="AJ100" s="544"/>
      <c r="AK100" s="544"/>
      <c r="AL100" s="545"/>
      <c r="AM100" s="543" t="s">
        <v>415</v>
      </c>
      <c r="AN100" s="544"/>
      <c r="AO100" s="544"/>
      <c r="AP100" s="545"/>
      <c r="AQ100" s="319" t="s">
        <v>428</v>
      </c>
      <c r="AR100" s="320"/>
      <c r="AS100" s="320"/>
      <c r="AT100" s="321"/>
      <c r="AU100" s="319" t="s">
        <v>429</v>
      </c>
      <c r="AV100" s="320"/>
      <c r="AW100" s="320"/>
      <c r="AX100" s="322"/>
    </row>
    <row r="101" spans="1:60" ht="23.25" customHeight="1" x14ac:dyDescent="0.2">
      <c r="A101" s="426"/>
      <c r="B101" s="427"/>
      <c r="C101" s="427"/>
      <c r="D101" s="427"/>
      <c r="E101" s="427"/>
      <c r="F101" s="428"/>
      <c r="G101" s="105" t="s">
        <v>571</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574</v>
      </c>
      <c r="AC101" s="465"/>
      <c r="AD101" s="465"/>
      <c r="AE101" s="217" t="s">
        <v>569</v>
      </c>
      <c r="AF101" s="218"/>
      <c r="AG101" s="218"/>
      <c r="AH101" s="219"/>
      <c r="AI101" s="217" t="s">
        <v>559</v>
      </c>
      <c r="AJ101" s="218"/>
      <c r="AK101" s="218"/>
      <c r="AL101" s="219"/>
      <c r="AM101" s="217">
        <v>1</v>
      </c>
      <c r="AN101" s="218"/>
      <c r="AO101" s="218"/>
      <c r="AP101" s="219"/>
      <c r="AQ101" s="217" t="s">
        <v>559</v>
      </c>
      <c r="AR101" s="218"/>
      <c r="AS101" s="218"/>
      <c r="AT101" s="219"/>
      <c r="AU101" s="217" t="s">
        <v>577</v>
      </c>
      <c r="AV101" s="218"/>
      <c r="AW101" s="218"/>
      <c r="AX101" s="219"/>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574</v>
      </c>
      <c r="AC102" s="465"/>
      <c r="AD102" s="465"/>
      <c r="AE102" s="422" t="s">
        <v>559</v>
      </c>
      <c r="AF102" s="422"/>
      <c r="AG102" s="422"/>
      <c r="AH102" s="422"/>
      <c r="AI102" s="422" t="s">
        <v>559</v>
      </c>
      <c r="AJ102" s="422"/>
      <c r="AK102" s="422"/>
      <c r="AL102" s="422"/>
      <c r="AM102" s="422">
        <v>5</v>
      </c>
      <c r="AN102" s="422"/>
      <c r="AO102" s="422"/>
      <c r="AP102" s="422"/>
      <c r="AQ102" s="272">
        <v>5</v>
      </c>
      <c r="AR102" s="273"/>
      <c r="AS102" s="273"/>
      <c r="AT102" s="318"/>
      <c r="AU102" s="272">
        <v>5</v>
      </c>
      <c r="AV102" s="273"/>
      <c r="AW102" s="273"/>
      <c r="AX102" s="318"/>
    </row>
    <row r="103" spans="1:60" ht="31.5" customHeight="1" x14ac:dyDescent="0.2">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388</v>
      </c>
      <c r="AF103" s="420"/>
      <c r="AG103" s="420"/>
      <c r="AH103" s="421"/>
      <c r="AI103" s="419" t="s">
        <v>386</v>
      </c>
      <c r="AJ103" s="420"/>
      <c r="AK103" s="420"/>
      <c r="AL103" s="421"/>
      <c r="AM103" s="419" t="s">
        <v>415</v>
      </c>
      <c r="AN103" s="420"/>
      <c r="AO103" s="420"/>
      <c r="AP103" s="421"/>
      <c r="AQ103" s="283" t="s">
        <v>428</v>
      </c>
      <c r="AR103" s="284"/>
      <c r="AS103" s="284"/>
      <c r="AT103" s="323"/>
      <c r="AU103" s="283" t="s">
        <v>429</v>
      </c>
      <c r="AV103" s="284"/>
      <c r="AW103" s="284"/>
      <c r="AX103" s="285"/>
    </row>
    <row r="104" spans="1:60" ht="23.25" customHeight="1" x14ac:dyDescent="0.2">
      <c r="A104" s="426"/>
      <c r="B104" s="427"/>
      <c r="C104" s="427"/>
      <c r="D104" s="427"/>
      <c r="E104" s="427"/>
      <c r="F104" s="428"/>
      <c r="G104" s="105" t="s">
        <v>572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575</v>
      </c>
      <c r="AC104" s="550"/>
      <c r="AD104" s="551"/>
      <c r="AE104" s="217" t="s">
        <v>569</v>
      </c>
      <c r="AF104" s="218"/>
      <c r="AG104" s="218"/>
      <c r="AH104" s="219"/>
      <c r="AI104" s="217" t="s">
        <v>559</v>
      </c>
      <c r="AJ104" s="218"/>
      <c r="AK104" s="218"/>
      <c r="AL104" s="219"/>
      <c r="AM104" s="217">
        <v>11</v>
      </c>
      <c r="AN104" s="218"/>
      <c r="AO104" s="218"/>
      <c r="AP104" s="219"/>
      <c r="AQ104" s="217" t="s">
        <v>559</v>
      </c>
      <c r="AR104" s="218"/>
      <c r="AS104" s="218"/>
      <c r="AT104" s="219"/>
      <c r="AU104" s="217" t="s">
        <v>576</v>
      </c>
      <c r="AV104" s="218"/>
      <c r="AW104" s="218"/>
      <c r="AX104" s="219"/>
    </row>
    <row r="105" spans="1:60" ht="23.25"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575</v>
      </c>
      <c r="AC105" s="473"/>
      <c r="AD105" s="474"/>
      <c r="AE105" s="422" t="s">
        <v>559</v>
      </c>
      <c r="AF105" s="422"/>
      <c r="AG105" s="422"/>
      <c r="AH105" s="422"/>
      <c r="AI105" s="422" t="s">
        <v>569</v>
      </c>
      <c r="AJ105" s="422"/>
      <c r="AK105" s="422"/>
      <c r="AL105" s="422"/>
      <c r="AM105" s="422">
        <v>10</v>
      </c>
      <c r="AN105" s="422"/>
      <c r="AO105" s="422"/>
      <c r="AP105" s="422"/>
      <c r="AQ105" s="217">
        <v>10</v>
      </c>
      <c r="AR105" s="218"/>
      <c r="AS105" s="218"/>
      <c r="AT105" s="219"/>
      <c r="AU105" s="272">
        <v>10</v>
      </c>
      <c r="AV105" s="273"/>
      <c r="AW105" s="273"/>
      <c r="AX105" s="318"/>
    </row>
    <row r="106" spans="1:60" ht="31.5" customHeight="1" x14ac:dyDescent="0.2">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388</v>
      </c>
      <c r="AF106" s="420"/>
      <c r="AG106" s="420"/>
      <c r="AH106" s="421"/>
      <c r="AI106" s="419" t="s">
        <v>386</v>
      </c>
      <c r="AJ106" s="420"/>
      <c r="AK106" s="420"/>
      <c r="AL106" s="421"/>
      <c r="AM106" s="419" t="s">
        <v>415</v>
      </c>
      <c r="AN106" s="420"/>
      <c r="AO106" s="420"/>
      <c r="AP106" s="421"/>
      <c r="AQ106" s="283" t="s">
        <v>428</v>
      </c>
      <c r="AR106" s="284"/>
      <c r="AS106" s="284"/>
      <c r="AT106" s="323"/>
      <c r="AU106" s="283" t="s">
        <v>429</v>
      </c>
      <c r="AV106" s="284"/>
      <c r="AW106" s="284"/>
      <c r="AX106" s="285"/>
    </row>
    <row r="107" spans="1:60" ht="23.25" customHeight="1" x14ac:dyDescent="0.2">
      <c r="A107" s="426"/>
      <c r="B107" s="427"/>
      <c r="C107" s="427"/>
      <c r="D107" s="427"/>
      <c r="E107" s="427"/>
      <c r="F107" s="428"/>
      <c r="G107" s="105" t="s">
        <v>573</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t="s">
        <v>570</v>
      </c>
      <c r="AC107" s="550"/>
      <c r="AD107" s="551"/>
      <c r="AE107" s="422" t="s">
        <v>559</v>
      </c>
      <c r="AF107" s="422"/>
      <c r="AG107" s="422"/>
      <c r="AH107" s="422"/>
      <c r="AI107" s="422" t="s">
        <v>559</v>
      </c>
      <c r="AJ107" s="422"/>
      <c r="AK107" s="422"/>
      <c r="AL107" s="422"/>
      <c r="AM107" s="422">
        <v>2</v>
      </c>
      <c r="AN107" s="422"/>
      <c r="AO107" s="422"/>
      <c r="AP107" s="422"/>
      <c r="AQ107" s="217" t="s">
        <v>559</v>
      </c>
      <c r="AR107" s="218"/>
      <c r="AS107" s="218"/>
      <c r="AT107" s="219"/>
      <c r="AU107" s="217" t="s">
        <v>559</v>
      </c>
      <c r="AV107" s="218"/>
      <c r="AW107" s="218"/>
      <c r="AX107" s="219"/>
    </row>
    <row r="108" spans="1:60" ht="23.25"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t="s">
        <v>570</v>
      </c>
      <c r="AC108" s="473"/>
      <c r="AD108" s="474"/>
      <c r="AE108" s="422" t="s">
        <v>559</v>
      </c>
      <c r="AF108" s="422"/>
      <c r="AG108" s="422"/>
      <c r="AH108" s="422"/>
      <c r="AI108" s="422" t="s">
        <v>559</v>
      </c>
      <c r="AJ108" s="422"/>
      <c r="AK108" s="422"/>
      <c r="AL108" s="422"/>
      <c r="AM108" s="422">
        <v>4</v>
      </c>
      <c r="AN108" s="422"/>
      <c r="AO108" s="422"/>
      <c r="AP108" s="422"/>
      <c r="AQ108" s="217">
        <v>4</v>
      </c>
      <c r="AR108" s="218"/>
      <c r="AS108" s="218"/>
      <c r="AT108" s="219"/>
      <c r="AU108" s="272">
        <v>4</v>
      </c>
      <c r="AV108" s="273"/>
      <c r="AW108" s="273"/>
      <c r="AX108" s="318"/>
    </row>
    <row r="109" spans="1:60" ht="31.5" hidden="1" customHeight="1" x14ac:dyDescent="0.2">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388</v>
      </c>
      <c r="AF109" s="420"/>
      <c r="AG109" s="420"/>
      <c r="AH109" s="421"/>
      <c r="AI109" s="419" t="s">
        <v>386</v>
      </c>
      <c r="AJ109" s="420"/>
      <c r="AK109" s="420"/>
      <c r="AL109" s="421"/>
      <c r="AM109" s="419" t="s">
        <v>415</v>
      </c>
      <c r="AN109" s="420"/>
      <c r="AO109" s="420"/>
      <c r="AP109" s="421"/>
      <c r="AQ109" s="283" t="s">
        <v>428</v>
      </c>
      <c r="AR109" s="284"/>
      <c r="AS109" s="284"/>
      <c r="AT109" s="323"/>
      <c r="AU109" s="283" t="s">
        <v>429</v>
      </c>
      <c r="AV109" s="284"/>
      <c r="AW109" s="284"/>
      <c r="AX109" s="285"/>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2">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388</v>
      </c>
      <c r="AF112" s="420"/>
      <c r="AG112" s="420"/>
      <c r="AH112" s="421"/>
      <c r="AI112" s="419" t="s">
        <v>386</v>
      </c>
      <c r="AJ112" s="420"/>
      <c r="AK112" s="420"/>
      <c r="AL112" s="421"/>
      <c r="AM112" s="419" t="s">
        <v>415</v>
      </c>
      <c r="AN112" s="420"/>
      <c r="AO112" s="420"/>
      <c r="AP112" s="421"/>
      <c r="AQ112" s="283" t="s">
        <v>428</v>
      </c>
      <c r="AR112" s="284"/>
      <c r="AS112" s="284"/>
      <c r="AT112" s="323"/>
      <c r="AU112" s="283" t="s">
        <v>429</v>
      </c>
      <c r="AV112" s="284"/>
      <c r="AW112" s="284"/>
      <c r="AX112" s="285"/>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388</v>
      </c>
      <c r="AF115" s="420"/>
      <c r="AG115" s="420"/>
      <c r="AH115" s="421"/>
      <c r="AI115" s="419" t="s">
        <v>386</v>
      </c>
      <c r="AJ115" s="420"/>
      <c r="AK115" s="420"/>
      <c r="AL115" s="421"/>
      <c r="AM115" s="419" t="s">
        <v>415</v>
      </c>
      <c r="AN115" s="420"/>
      <c r="AO115" s="420"/>
      <c r="AP115" s="421"/>
      <c r="AQ115" s="592" t="s">
        <v>430</v>
      </c>
      <c r="AR115" s="593"/>
      <c r="AS115" s="593"/>
      <c r="AT115" s="593"/>
      <c r="AU115" s="593"/>
      <c r="AV115" s="593"/>
      <c r="AW115" s="593"/>
      <c r="AX115" s="594"/>
    </row>
    <row r="116" spans="1:50" ht="23.25" customHeight="1" x14ac:dyDescent="0.2">
      <c r="A116" s="443"/>
      <c r="B116" s="444"/>
      <c r="C116" s="444"/>
      <c r="D116" s="444"/>
      <c r="E116" s="444"/>
      <c r="F116" s="445"/>
      <c r="G116" s="394" t="s">
        <v>578</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579</v>
      </c>
      <c r="AC116" s="467"/>
      <c r="AD116" s="468"/>
      <c r="AE116" s="422" t="s">
        <v>577</v>
      </c>
      <c r="AF116" s="422"/>
      <c r="AG116" s="422"/>
      <c r="AH116" s="422"/>
      <c r="AI116" s="422" t="s">
        <v>559</v>
      </c>
      <c r="AJ116" s="422"/>
      <c r="AK116" s="422"/>
      <c r="AL116" s="422"/>
      <c r="AM116" s="422">
        <v>305845</v>
      </c>
      <c r="AN116" s="422"/>
      <c r="AO116" s="422"/>
      <c r="AP116" s="422"/>
      <c r="AQ116" s="217">
        <v>81004</v>
      </c>
      <c r="AR116" s="218"/>
      <c r="AS116" s="218"/>
      <c r="AT116" s="218"/>
      <c r="AU116" s="218"/>
      <c r="AV116" s="218"/>
      <c r="AW116" s="218"/>
      <c r="AX116" s="220"/>
    </row>
    <row r="117" spans="1:50" ht="46.5"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356</v>
      </c>
      <c r="AC117" s="477"/>
      <c r="AD117" s="478"/>
      <c r="AE117" s="555" t="s">
        <v>559</v>
      </c>
      <c r="AF117" s="555"/>
      <c r="AG117" s="555"/>
      <c r="AH117" s="555"/>
      <c r="AI117" s="555" t="s">
        <v>559</v>
      </c>
      <c r="AJ117" s="555"/>
      <c r="AK117" s="555"/>
      <c r="AL117" s="555"/>
      <c r="AM117" s="555" t="s">
        <v>581</v>
      </c>
      <c r="AN117" s="555"/>
      <c r="AO117" s="555"/>
      <c r="AP117" s="555"/>
      <c r="AQ117" s="555" t="s">
        <v>584</v>
      </c>
      <c r="AR117" s="555"/>
      <c r="AS117" s="555"/>
      <c r="AT117" s="555"/>
      <c r="AU117" s="555"/>
      <c r="AV117" s="555"/>
      <c r="AW117" s="555"/>
      <c r="AX117" s="556"/>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388</v>
      </c>
      <c r="AF118" s="420"/>
      <c r="AG118" s="420"/>
      <c r="AH118" s="421"/>
      <c r="AI118" s="419" t="s">
        <v>386</v>
      </c>
      <c r="AJ118" s="420"/>
      <c r="AK118" s="420"/>
      <c r="AL118" s="421"/>
      <c r="AM118" s="419" t="s">
        <v>415</v>
      </c>
      <c r="AN118" s="420"/>
      <c r="AO118" s="420"/>
      <c r="AP118" s="421"/>
      <c r="AQ118" s="592" t="s">
        <v>430</v>
      </c>
      <c r="AR118" s="593"/>
      <c r="AS118" s="593"/>
      <c r="AT118" s="593"/>
      <c r="AU118" s="593"/>
      <c r="AV118" s="593"/>
      <c r="AW118" s="593"/>
      <c r="AX118" s="594"/>
    </row>
    <row r="119" spans="1:50" ht="23.25" customHeight="1" x14ac:dyDescent="0.2">
      <c r="A119" s="443"/>
      <c r="B119" s="444"/>
      <c r="C119" s="444"/>
      <c r="D119" s="444"/>
      <c r="E119" s="444"/>
      <c r="F119" s="445"/>
      <c r="G119" s="394" t="s">
        <v>583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579</v>
      </c>
      <c r="AC119" s="467"/>
      <c r="AD119" s="468"/>
      <c r="AE119" s="422" t="s">
        <v>559</v>
      </c>
      <c r="AF119" s="422"/>
      <c r="AG119" s="422"/>
      <c r="AH119" s="422"/>
      <c r="AI119" s="422" t="s">
        <v>559</v>
      </c>
      <c r="AJ119" s="422"/>
      <c r="AK119" s="422"/>
      <c r="AL119" s="422"/>
      <c r="AM119" s="422">
        <v>27804</v>
      </c>
      <c r="AN119" s="422"/>
      <c r="AO119" s="422"/>
      <c r="AP119" s="422"/>
      <c r="AQ119" s="422">
        <v>40502</v>
      </c>
      <c r="AR119" s="422"/>
      <c r="AS119" s="422"/>
      <c r="AT119" s="422"/>
      <c r="AU119" s="422"/>
      <c r="AV119" s="422"/>
      <c r="AW119" s="422"/>
      <c r="AX119" s="554"/>
    </row>
    <row r="120" spans="1:50" ht="46.5" customHeight="1" thickBo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356</v>
      </c>
      <c r="AC120" s="477"/>
      <c r="AD120" s="478"/>
      <c r="AE120" s="555" t="s">
        <v>559</v>
      </c>
      <c r="AF120" s="555"/>
      <c r="AG120" s="555"/>
      <c r="AH120" s="555"/>
      <c r="AI120" s="555" t="s">
        <v>559</v>
      </c>
      <c r="AJ120" s="555"/>
      <c r="AK120" s="555"/>
      <c r="AL120" s="555"/>
      <c r="AM120" s="555" t="s">
        <v>609</v>
      </c>
      <c r="AN120" s="555"/>
      <c r="AO120" s="555"/>
      <c r="AP120" s="555"/>
      <c r="AQ120" s="555" t="s">
        <v>585</v>
      </c>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388</v>
      </c>
      <c r="AF121" s="420"/>
      <c r="AG121" s="420"/>
      <c r="AH121" s="421"/>
      <c r="AI121" s="419" t="s">
        <v>386</v>
      </c>
      <c r="AJ121" s="420"/>
      <c r="AK121" s="420"/>
      <c r="AL121" s="421"/>
      <c r="AM121" s="419" t="s">
        <v>415</v>
      </c>
      <c r="AN121" s="420"/>
      <c r="AO121" s="420"/>
      <c r="AP121" s="421"/>
      <c r="AQ121" s="592" t="s">
        <v>430</v>
      </c>
      <c r="AR121" s="593"/>
      <c r="AS121" s="593"/>
      <c r="AT121" s="593"/>
      <c r="AU121" s="593"/>
      <c r="AV121" s="593"/>
      <c r="AW121" s="593"/>
      <c r="AX121" s="594"/>
    </row>
    <row r="122" spans="1:50" ht="23.25" hidden="1" customHeight="1" x14ac:dyDescent="0.2">
      <c r="A122" s="443"/>
      <c r="B122" s="444"/>
      <c r="C122" s="444"/>
      <c r="D122" s="444"/>
      <c r="E122" s="444"/>
      <c r="F122" s="445"/>
      <c r="G122" s="394" t="s">
        <v>582</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f>405022/5</f>
        <v>81004.399999999994</v>
      </c>
      <c r="AN122" s="422"/>
      <c r="AO122" s="422"/>
      <c r="AP122" s="422"/>
      <c r="AQ122" s="422"/>
      <c r="AR122" s="422"/>
      <c r="AS122" s="422"/>
      <c r="AT122" s="422"/>
      <c r="AU122" s="422"/>
      <c r="AV122" s="422"/>
      <c r="AW122" s="422"/>
      <c r="AX122" s="554"/>
    </row>
    <row r="123" spans="1:50" ht="46.5" hidden="1" customHeight="1" thickBot="1" x14ac:dyDescent="0.2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358</v>
      </c>
      <c r="AC123" s="477"/>
      <c r="AD123" s="478"/>
      <c r="AE123" s="555"/>
      <c r="AF123" s="555"/>
      <c r="AG123" s="555"/>
      <c r="AH123" s="555"/>
      <c r="AI123" s="555"/>
      <c r="AJ123" s="555"/>
      <c r="AK123" s="555"/>
      <c r="AL123" s="555"/>
      <c r="AM123" s="555" t="s">
        <v>580</v>
      </c>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388</v>
      </c>
      <c r="AF124" s="420"/>
      <c r="AG124" s="420"/>
      <c r="AH124" s="421"/>
      <c r="AI124" s="419" t="s">
        <v>386</v>
      </c>
      <c r="AJ124" s="420"/>
      <c r="AK124" s="420"/>
      <c r="AL124" s="421"/>
      <c r="AM124" s="419" t="s">
        <v>415</v>
      </c>
      <c r="AN124" s="420"/>
      <c r="AO124" s="420"/>
      <c r="AP124" s="421"/>
      <c r="AQ124" s="592" t="s">
        <v>430</v>
      </c>
      <c r="AR124" s="593"/>
      <c r="AS124" s="593"/>
      <c r="AT124" s="593"/>
      <c r="AU124" s="593"/>
      <c r="AV124" s="593"/>
      <c r="AW124" s="593"/>
      <c r="AX124" s="594"/>
    </row>
    <row r="125" spans="1:50" ht="23.25" hidden="1" customHeight="1" x14ac:dyDescent="0.2">
      <c r="A125" s="443"/>
      <c r="B125" s="444"/>
      <c r="C125" s="444"/>
      <c r="D125" s="444"/>
      <c r="E125" s="444"/>
      <c r="F125" s="445"/>
      <c r="G125" s="394" t="s">
        <v>357</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388</v>
      </c>
      <c r="AF127" s="420"/>
      <c r="AG127" s="420"/>
      <c r="AH127" s="421"/>
      <c r="AI127" s="419" t="s">
        <v>386</v>
      </c>
      <c r="AJ127" s="420"/>
      <c r="AK127" s="420"/>
      <c r="AL127" s="421"/>
      <c r="AM127" s="419" t="s">
        <v>415</v>
      </c>
      <c r="AN127" s="420"/>
      <c r="AO127" s="420"/>
      <c r="AP127" s="421"/>
      <c r="AQ127" s="592" t="s">
        <v>430</v>
      </c>
      <c r="AR127" s="593"/>
      <c r="AS127" s="593"/>
      <c r="AT127" s="593"/>
      <c r="AU127" s="593"/>
      <c r="AV127" s="593"/>
      <c r="AW127" s="593"/>
      <c r="AX127" s="594"/>
    </row>
    <row r="128" spans="1:50" ht="23.25" hidden="1" customHeight="1" x14ac:dyDescent="0.2">
      <c r="A128" s="443"/>
      <c r="B128" s="444"/>
      <c r="C128" s="444"/>
      <c r="D128" s="444"/>
      <c r="E128" s="444"/>
      <c r="F128" s="445"/>
      <c r="G128" s="394" t="s">
        <v>357</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403</v>
      </c>
      <c r="B130" s="185"/>
      <c r="C130" s="184" t="s">
        <v>238</v>
      </c>
      <c r="D130" s="185"/>
      <c r="E130" s="169" t="s">
        <v>267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388</v>
      </c>
      <c r="AF132" s="155"/>
      <c r="AG132" s="155"/>
      <c r="AH132" s="155"/>
      <c r="AI132" s="155" t="s">
        <v>408</v>
      </c>
      <c r="AJ132" s="155"/>
      <c r="AK132" s="155"/>
      <c r="AL132" s="155"/>
      <c r="AM132" s="155" t="s">
        <v>415</v>
      </c>
      <c r="AN132" s="155"/>
      <c r="AO132" s="155"/>
      <c r="AP132" s="151"/>
      <c r="AQ132" s="151" t="s">
        <v>234</v>
      </c>
      <c r="AR132" s="152"/>
      <c r="AS132" s="152"/>
      <c r="AT132" s="153"/>
      <c r="AU132" s="196" t="s">
        <v>250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669</v>
      </c>
      <c r="AR133" s="199"/>
      <c r="AS133" s="133" t="s">
        <v>235</v>
      </c>
      <c r="AT133" s="134"/>
      <c r="AU133" s="200">
        <v>2</v>
      </c>
      <c r="AV133" s="200"/>
      <c r="AW133" s="133" t="s">
        <v>181</v>
      </c>
      <c r="AX133" s="195"/>
    </row>
    <row r="134" spans="1:50" ht="39.75" customHeight="1" x14ac:dyDescent="0.2">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610</v>
      </c>
      <c r="AC134" s="205"/>
      <c r="AD134" s="205"/>
      <c r="AE134" s="206" t="s">
        <v>559</v>
      </c>
      <c r="AF134" s="207"/>
      <c r="AG134" s="207"/>
      <c r="AH134" s="207"/>
      <c r="AI134" s="206" t="s">
        <v>611</v>
      </c>
      <c r="AJ134" s="207"/>
      <c r="AK134" s="207"/>
      <c r="AL134" s="207"/>
      <c r="AM134" s="206"/>
      <c r="AN134" s="207"/>
      <c r="AO134" s="207"/>
      <c r="AP134" s="207"/>
      <c r="AQ134" s="206" t="s">
        <v>611</v>
      </c>
      <c r="AR134" s="207"/>
      <c r="AS134" s="207"/>
      <c r="AT134" s="207"/>
      <c r="AU134" s="206" t="s">
        <v>612</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t="s">
        <v>559</v>
      </c>
      <c r="AF135" s="207"/>
      <c r="AG135" s="207"/>
      <c r="AH135" s="207"/>
      <c r="AI135" s="206" t="s">
        <v>559</v>
      </c>
      <c r="AJ135" s="207"/>
      <c r="AK135" s="207"/>
      <c r="AL135" s="207"/>
      <c r="AM135" s="206" t="s">
        <v>559</v>
      </c>
      <c r="AN135" s="207"/>
      <c r="AO135" s="207"/>
      <c r="AP135" s="207"/>
      <c r="AQ135" s="206" t="s">
        <v>559</v>
      </c>
      <c r="AR135" s="207"/>
      <c r="AS135" s="207"/>
      <c r="AT135" s="207"/>
      <c r="AU135" s="206">
        <v>10500</v>
      </c>
      <c r="AV135" s="207"/>
      <c r="AW135" s="207"/>
      <c r="AX135" s="208"/>
    </row>
    <row r="136" spans="1:50" ht="18.75" hidden="1" customHeight="1" x14ac:dyDescent="0.2">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388</v>
      </c>
      <c r="AF136" s="155"/>
      <c r="AG136" s="155"/>
      <c r="AH136" s="155"/>
      <c r="AI136" s="155" t="s">
        <v>386</v>
      </c>
      <c r="AJ136" s="155"/>
      <c r="AK136" s="155"/>
      <c r="AL136" s="155"/>
      <c r="AM136" s="155" t="s">
        <v>415</v>
      </c>
      <c r="AN136" s="155"/>
      <c r="AO136" s="155"/>
      <c r="AP136" s="151"/>
      <c r="AQ136" s="151" t="s">
        <v>234</v>
      </c>
      <c r="AR136" s="152"/>
      <c r="AS136" s="152"/>
      <c r="AT136" s="153"/>
      <c r="AU136" s="196" t="s">
        <v>250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388</v>
      </c>
      <c r="AF140" s="155"/>
      <c r="AG140" s="155"/>
      <c r="AH140" s="155"/>
      <c r="AI140" s="155" t="s">
        <v>386</v>
      </c>
      <c r="AJ140" s="155"/>
      <c r="AK140" s="155"/>
      <c r="AL140" s="155"/>
      <c r="AM140" s="155" t="s">
        <v>415</v>
      </c>
      <c r="AN140" s="155"/>
      <c r="AO140" s="155"/>
      <c r="AP140" s="151"/>
      <c r="AQ140" s="151" t="s">
        <v>234</v>
      </c>
      <c r="AR140" s="152"/>
      <c r="AS140" s="152"/>
      <c r="AT140" s="153"/>
      <c r="AU140" s="196" t="s">
        <v>250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388</v>
      </c>
      <c r="AF144" s="155"/>
      <c r="AG144" s="155"/>
      <c r="AH144" s="155"/>
      <c r="AI144" s="155" t="s">
        <v>386</v>
      </c>
      <c r="AJ144" s="155"/>
      <c r="AK144" s="155"/>
      <c r="AL144" s="155"/>
      <c r="AM144" s="155" t="s">
        <v>415</v>
      </c>
      <c r="AN144" s="155"/>
      <c r="AO144" s="155"/>
      <c r="AP144" s="151"/>
      <c r="AQ144" s="151" t="s">
        <v>234</v>
      </c>
      <c r="AR144" s="152"/>
      <c r="AS144" s="152"/>
      <c r="AT144" s="153"/>
      <c r="AU144" s="196" t="s">
        <v>250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388</v>
      </c>
      <c r="AF148" s="155"/>
      <c r="AG148" s="155"/>
      <c r="AH148" s="155"/>
      <c r="AI148" s="155" t="s">
        <v>386</v>
      </c>
      <c r="AJ148" s="155"/>
      <c r="AK148" s="155"/>
      <c r="AL148" s="155"/>
      <c r="AM148" s="155" t="s">
        <v>415</v>
      </c>
      <c r="AN148" s="155"/>
      <c r="AO148" s="155"/>
      <c r="AP148" s="151"/>
      <c r="AQ148" s="151" t="s">
        <v>234</v>
      </c>
      <c r="AR148" s="152"/>
      <c r="AS148" s="152"/>
      <c r="AT148" s="153"/>
      <c r="AU148" s="196" t="s">
        <v>250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669</v>
      </c>
      <c r="H154" s="105"/>
      <c r="I154" s="105"/>
      <c r="J154" s="105"/>
      <c r="K154" s="105"/>
      <c r="L154" s="105"/>
      <c r="M154" s="105"/>
      <c r="N154" s="105"/>
      <c r="O154" s="105"/>
      <c r="P154" s="106"/>
      <c r="Q154" s="125" t="s">
        <v>669</v>
      </c>
      <c r="R154" s="105"/>
      <c r="S154" s="105"/>
      <c r="T154" s="105"/>
      <c r="U154" s="105"/>
      <c r="V154" s="105"/>
      <c r="W154" s="105"/>
      <c r="X154" s="105"/>
      <c r="Y154" s="105"/>
      <c r="Z154" s="105"/>
      <c r="AA154" s="292"/>
      <c r="AB154" s="141" t="s">
        <v>669</v>
      </c>
      <c r="AC154" s="142"/>
      <c r="AD154" s="142"/>
      <c r="AE154" s="147" t="s">
        <v>669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669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5"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388</v>
      </c>
      <c r="AF192" s="155"/>
      <c r="AG192" s="155"/>
      <c r="AH192" s="155"/>
      <c r="AI192" s="155" t="s">
        <v>386</v>
      </c>
      <c r="AJ192" s="155"/>
      <c r="AK192" s="155"/>
      <c r="AL192" s="155"/>
      <c r="AM192" s="155" t="s">
        <v>415</v>
      </c>
      <c r="AN192" s="155"/>
      <c r="AO192" s="155"/>
      <c r="AP192" s="151"/>
      <c r="AQ192" s="151" t="s">
        <v>234</v>
      </c>
      <c r="AR192" s="152"/>
      <c r="AS192" s="152"/>
      <c r="AT192" s="153"/>
      <c r="AU192" s="196" t="s">
        <v>250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388</v>
      </c>
      <c r="AF196" s="155"/>
      <c r="AG196" s="155"/>
      <c r="AH196" s="155"/>
      <c r="AI196" s="155" t="s">
        <v>386</v>
      </c>
      <c r="AJ196" s="155"/>
      <c r="AK196" s="155"/>
      <c r="AL196" s="155"/>
      <c r="AM196" s="155" t="s">
        <v>415</v>
      </c>
      <c r="AN196" s="155"/>
      <c r="AO196" s="155"/>
      <c r="AP196" s="151"/>
      <c r="AQ196" s="151" t="s">
        <v>234</v>
      </c>
      <c r="AR196" s="152"/>
      <c r="AS196" s="152"/>
      <c r="AT196" s="153"/>
      <c r="AU196" s="196" t="s">
        <v>250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388</v>
      </c>
      <c r="AF200" s="155"/>
      <c r="AG200" s="155"/>
      <c r="AH200" s="155"/>
      <c r="AI200" s="155" t="s">
        <v>386</v>
      </c>
      <c r="AJ200" s="155"/>
      <c r="AK200" s="155"/>
      <c r="AL200" s="155"/>
      <c r="AM200" s="155" t="s">
        <v>415</v>
      </c>
      <c r="AN200" s="155"/>
      <c r="AO200" s="155"/>
      <c r="AP200" s="151"/>
      <c r="AQ200" s="151" t="s">
        <v>234</v>
      </c>
      <c r="AR200" s="152"/>
      <c r="AS200" s="152"/>
      <c r="AT200" s="153"/>
      <c r="AU200" s="196" t="s">
        <v>250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388</v>
      </c>
      <c r="AF204" s="155"/>
      <c r="AG204" s="155"/>
      <c r="AH204" s="155"/>
      <c r="AI204" s="155" t="s">
        <v>386</v>
      </c>
      <c r="AJ204" s="155"/>
      <c r="AK204" s="155"/>
      <c r="AL204" s="155"/>
      <c r="AM204" s="155" t="s">
        <v>415</v>
      </c>
      <c r="AN204" s="155"/>
      <c r="AO204" s="155"/>
      <c r="AP204" s="151"/>
      <c r="AQ204" s="151" t="s">
        <v>234</v>
      </c>
      <c r="AR204" s="152"/>
      <c r="AS204" s="152"/>
      <c r="AT204" s="153"/>
      <c r="AU204" s="196" t="s">
        <v>250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388</v>
      </c>
      <c r="AF208" s="155"/>
      <c r="AG208" s="155"/>
      <c r="AH208" s="155"/>
      <c r="AI208" s="155" t="s">
        <v>386</v>
      </c>
      <c r="AJ208" s="155"/>
      <c r="AK208" s="155"/>
      <c r="AL208" s="155"/>
      <c r="AM208" s="155" t="s">
        <v>415</v>
      </c>
      <c r="AN208" s="155"/>
      <c r="AO208" s="155"/>
      <c r="AP208" s="151"/>
      <c r="AQ208" s="151" t="s">
        <v>234</v>
      </c>
      <c r="AR208" s="152"/>
      <c r="AS208" s="152"/>
      <c r="AT208" s="153"/>
      <c r="AU208" s="196" t="s">
        <v>250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388</v>
      </c>
      <c r="AF252" s="155"/>
      <c r="AG252" s="155"/>
      <c r="AH252" s="155"/>
      <c r="AI252" s="155" t="s">
        <v>386</v>
      </c>
      <c r="AJ252" s="155"/>
      <c r="AK252" s="155"/>
      <c r="AL252" s="155"/>
      <c r="AM252" s="155" t="s">
        <v>415</v>
      </c>
      <c r="AN252" s="155"/>
      <c r="AO252" s="155"/>
      <c r="AP252" s="151"/>
      <c r="AQ252" s="151" t="s">
        <v>234</v>
      </c>
      <c r="AR252" s="152"/>
      <c r="AS252" s="152"/>
      <c r="AT252" s="153"/>
      <c r="AU252" s="196" t="s">
        <v>250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388</v>
      </c>
      <c r="AF256" s="155"/>
      <c r="AG256" s="155"/>
      <c r="AH256" s="155"/>
      <c r="AI256" s="155" t="s">
        <v>386</v>
      </c>
      <c r="AJ256" s="155"/>
      <c r="AK256" s="155"/>
      <c r="AL256" s="155"/>
      <c r="AM256" s="155" t="s">
        <v>415</v>
      </c>
      <c r="AN256" s="155"/>
      <c r="AO256" s="155"/>
      <c r="AP256" s="151"/>
      <c r="AQ256" s="151" t="s">
        <v>234</v>
      </c>
      <c r="AR256" s="152"/>
      <c r="AS256" s="152"/>
      <c r="AT256" s="153"/>
      <c r="AU256" s="196" t="s">
        <v>250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388</v>
      </c>
      <c r="AF260" s="155"/>
      <c r="AG260" s="155"/>
      <c r="AH260" s="155"/>
      <c r="AI260" s="155" t="s">
        <v>386</v>
      </c>
      <c r="AJ260" s="155"/>
      <c r="AK260" s="155"/>
      <c r="AL260" s="155"/>
      <c r="AM260" s="155" t="s">
        <v>415</v>
      </c>
      <c r="AN260" s="155"/>
      <c r="AO260" s="155"/>
      <c r="AP260" s="151"/>
      <c r="AQ260" s="151" t="s">
        <v>234</v>
      </c>
      <c r="AR260" s="152"/>
      <c r="AS260" s="152"/>
      <c r="AT260" s="153"/>
      <c r="AU260" s="196" t="s">
        <v>250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388</v>
      </c>
      <c r="AF264" s="155"/>
      <c r="AG264" s="155"/>
      <c r="AH264" s="155"/>
      <c r="AI264" s="155" t="s">
        <v>386</v>
      </c>
      <c r="AJ264" s="155"/>
      <c r="AK264" s="155"/>
      <c r="AL264" s="155"/>
      <c r="AM264" s="155" t="s">
        <v>415</v>
      </c>
      <c r="AN264" s="155"/>
      <c r="AO264" s="155"/>
      <c r="AP264" s="151"/>
      <c r="AQ264" s="159" t="s">
        <v>234</v>
      </c>
      <c r="AR264" s="130"/>
      <c r="AS264" s="130"/>
      <c r="AT264" s="131"/>
      <c r="AU264" s="136" t="s">
        <v>250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388</v>
      </c>
      <c r="AF268" s="155"/>
      <c r="AG268" s="155"/>
      <c r="AH268" s="155"/>
      <c r="AI268" s="155" t="s">
        <v>386</v>
      </c>
      <c r="AJ268" s="155"/>
      <c r="AK268" s="155"/>
      <c r="AL268" s="155"/>
      <c r="AM268" s="155" t="s">
        <v>415</v>
      </c>
      <c r="AN268" s="155"/>
      <c r="AO268" s="155"/>
      <c r="AP268" s="151"/>
      <c r="AQ268" s="151" t="s">
        <v>234</v>
      </c>
      <c r="AR268" s="152"/>
      <c r="AS268" s="152"/>
      <c r="AT268" s="153"/>
      <c r="AU268" s="196" t="s">
        <v>250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388</v>
      </c>
      <c r="AF312" s="155"/>
      <c r="AG312" s="155"/>
      <c r="AH312" s="155"/>
      <c r="AI312" s="155" t="s">
        <v>386</v>
      </c>
      <c r="AJ312" s="155"/>
      <c r="AK312" s="155"/>
      <c r="AL312" s="155"/>
      <c r="AM312" s="155" t="s">
        <v>415</v>
      </c>
      <c r="AN312" s="155"/>
      <c r="AO312" s="155"/>
      <c r="AP312" s="151"/>
      <c r="AQ312" s="151" t="s">
        <v>234</v>
      </c>
      <c r="AR312" s="152"/>
      <c r="AS312" s="152"/>
      <c r="AT312" s="153"/>
      <c r="AU312" s="196" t="s">
        <v>250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388</v>
      </c>
      <c r="AF316" s="155"/>
      <c r="AG316" s="155"/>
      <c r="AH316" s="155"/>
      <c r="AI316" s="155" t="s">
        <v>386</v>
      </c>
      <c r="AJ316" s="155"/>
      <c r="AK316" s="155"/>
      <c r="AL316" s="155"/>
      <c r="AM316" s="155" t="s">
        <v>415</v>
      </c>
      <c r="AN316" s="155"/>
      <c r="AO316" s="155"/>
      <c r="AP316" s="151"/>
      <c r="AQ316" s="151" t="s">
        <v>234</v>
      </c>
      <c r="AR316" s="152"/>
      <c r="AS316" s="152"/>
      <c r="AT316" s="153"/>
      <c r="AU316" s="196" t="s">
        <v>250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388</v>
      </c>
      <c r="AF320" s="155"/>
      <c r="AG320" s="155"/>
      <c r="AH320" s="155"/>
      <c r="AI320" s="155" t="s">
        <v>386</v>
      </c>
      <c r="AJ320" s="155"/>
      <c r="AK320" s="155"/>
      <c r="AL320" s="155"/>
      <c r="AM320" s="155" t="s">
        <v>415</v>
      </c>
      <c r="AN320" s="155"/>
      <c r="AO320" s="155"/>
      <c r="AP320" s="151"/>
      <c r="AQ320" s="151" t="s">
        <v>234</v>
      </c>
      <c r="AR320" s="152"/>
      <c r="AS320" s="152"/>
      <c r="AT320" s="153"/>
      <c r="AU320" s="196" t="s">
        <v>250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388</v>
      </c>
      <c r="AF324" s="155"/>
      <c r="AG324" s="155"/>
      <c r="AH324" s="155"/>
      <c r="AI324" s="155" t="s">
        <v>386</v>
      </c>
      <c r="AJ324" s="155"/>
      <c r="AK324" s="155"/>
      <c r="AL324" s="155"/>
      <c r="AM324" s="155" t="s">
        <v>415</v>
      </c>
      <c r="AN324" s="155"/>
      <c r="AO324" s="155"/>
      <c r="AP324" s="151"/>
      <c r="AQ324" s="151" t="s">
        <v>234</v>
      </c>
      <c r="AR324" s="152"/>
      <c r="AS324" s="152"/>
      <c r="AT324" s="153"/>
      <c r="AU324" s="196" t="s">
        <v>250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388</v>
      </c>
      <c r="AF328" s="155"/>
      <c r="AG328" s="155"/>
      <c r="AH328" s="155"/>
      <c r="AI328" s="155" t="s">
        <v>386</v>
      </c>
      <c r="AJ328" s="155"/>
      <c r="AK328" s="155"/>
      <c r="AL328" s="155"/>
      <c r="AM328" s="155" t="s">
        <v>415</v>
      </c>
      <c r="AN328" s="155"/>
      <c r="AO328" s="155"/>
      <c r="AP328" s="151"/>
      <c r="AQ328" s="151" t="s">
        <v>234</v>
      </c>
      <c r="AR328" s="152"/>
      <c r="AS328" s="152"/>
      <c r="AT328" s="153"/>
      <c r="AU328" s="196" t="s">
        <v>250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388</v>
      </c>
      <c r="AF372" s="155"/>
      <c r="AG372" s="155"/>
      <c r="AH372" s="155"/>
      <c r="AI372" s="155" t="s">
        <v>386</v>
      </c>
      <c r="AJ372" s="155"/>
      <c r="AK372" s="155"/>
      <c r="AL372" s="155"/>
      <c r="AM372" s="155" t="s">
        <v>415</v>
      </c>
      <c r="AN372" s="155"/>
      <c r="AO372" s="155"/>
      <c r="AP372" s="151"/>
      <c r="AQ372" s="151" t="s">
        <v>234</v>
      </c>
      <c r="AR372" s="152"/>
      <c r="AS372" s="152"/>
      <c r="AT372" s="153"/>
      <c r="AU372" s="196" t="s">
        <v>250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388</v>
      </c>
      <c r="AF376" s="155"/>
      <c r="AG376" s="155"/>
      <c r="AH376" s="155"/>
      <c r="AI376" s="155" t="s">
        <v>386</v>
      </c>
      <c r="AJ376" s="155"/>
      <c r="AK376" s="155"/>
      <c r="AL376" s="155"/>
      <c r="AM376" s="155" t="s">
        <v>415</v>
      </c>
      <c r="AN376" s="155"/>
      <c r="AO376" s="155"/>
      <c r="AP376" s="151"/>
      <c r="AQ376" s="151" t="s">
        <v>234</v>
      </c>
      <c r="AR376" s="152"/>
      <c r="AS376" s="152"/>
      <c r="AT376" s="153"/>
      <c r="AU376" s="196" t="s">
        <v>250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388</v>
      </c>
      <c r="AF380" s="155"/>
      <c r="AG380" s="155"/>
      <c r="AH380" s="155"/>
      <c r="AI380" s="155" t="s">
        <v>386</v>
      </c>
      <c r="AJ380" s="155"/>
      <c r="AK380" s="155"/>
      <c r="AL380" s="155"/>
      <c r="AM380" s="155" t="s">
        <v>415</v>
      </c>
      <c r="AN380" s="155"/>
      <c r="AO380" s="155"/>
      <c r="AP380" s="151"/>
      <c r="AQ380" s="151" t="s">
        <v>234</v>
      </c>
      <c r="AR380" s="152"/>
      <c r="AS380" s="152"/>
      <c r="AT380" s="153"/>
      <c r="AU380" s="196" t="s">
        <v>250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388</v>
      </c>
      <c r="AF384" s="155"/>
      <c r="AG384" s="155"/>
      <c r="AH384" s="155"/>
      <c r="AI384" s="155" t="s">
        <v>386</v>
      </c>
      <c r="AJ384" s="155"/>
      <c r="AK384" s="155"/>
      <c r="AL384" s="155"/>
      <c r="AM384" s="155" t="s">
        <v>415</v>
      </c>
      <c r="AN384" s="155"/>
      <c r="AO384" s="155"/>
      <c r="AP384" s="151"/>
      <c r="AQ384" s="151" t="s">
        <v>234</v>
      </c>
      <c r="AR384" s="152"/>
      <c r="AS384" s="152"/>
      <c r="AT384" s="153"/>
      <c r="AU384" s="196" t="s">
        <v>250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388</v>
      </c>
      <c r="AF388" s="155"/>
      <c r="AG388" s="155"/>
      <c r="AH388" s="155"/>
      <c r="AI388" s="155" t="s">
        <v>386</v>
      </c>
      <c r="AJ388" s="155"/>
      <c r="AK388" s="155"/>
      <c r="AL388" s="155"/>
      <c r="AM388" s="155" t="s">
        <v>415</v>
      </c>
      <c r="AN388" s="155"/>
      <c r="AO388" s="155"/>
      <c r="AP388" s="151"/>
      <c r="AQ388" s="151" t="s">
        <v>234</v>
      </c>
      <c r="AR388" s="152"/>
      <c r="AS388" s="152"/>
      <c r="AT388" s="153"/>
      <c r="AU388" s="196" t="s">
        <v>250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hidden="1" customHeight="1" x14ac:dyDescent="0.2">
      <c r="A430" s="189"/>
      <c r="B430" s="186"/>
      <c r="C430" s="178" t="s">
        <v>418</v>
      </c>
      <c r="D430" s="932"/>
      <c r="E430" s="174" t="s">
        <v>396</v>
      </c>
      <c r="F430" s="899"/>
      <c r="G430" s="900" t="s">
        <v>254</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2">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409</v>
      </c>
      <c r="AJ431" s="340"/>
      <c r="AK431" s="340"/>
      <c r="AL431" s="159"/>
      <c r="AM431" s="340" t="s">
        <v>422</v>
      </c>
      <c r="AN431" s="340"/>
      <c r="AO431" s="340"/>
      <c r="AP431" s="159"/>
      <c r="AQ431" s="159" t="s">
        <v>234</v>
      </c>
      <c r="AR431" s="130"/>
      <c r="AS431" s="130"/>
      <c r="AT431" s="131"/>
      <c r="AU431" s="136" t="s">
        <v>134</v>
      </c>
      <c r="AV431" s="136"/>
      <c r="AW431" s="136"/>
      <c r="AX431" s="137"/>
    </row>
    <row r="432" spans="1:50" ht="18.75" hidden="1"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591"/>
      <c r="AR432" s="200"/>
      <c r="AS432" s="133" t="s">
        <v>235</v>
      </c>
      <c r="AT432" s="134"/>
      <c r="AU432" s="200"/>
      <c r="AV432" s="200"/>
      <c r="AW432" s="133" t="s">
        <v>181</v>
      </c>
      <c r="AX432" s="195"/>
    </row>
    <row r="433" spans="1:50" ht="23.25" hidden="1" customHeight="1" x14ac:dyDescent="0.2">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2">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409</v>
      </c>
      <c r="AJ436" s="340"/>
      <c r="AK436" s="340"/>
      <c r="AL436" s="159"/>
      <c r="AM436" s="340" t="s">
        <v>422</v>
      </c>
      <c r="AN436" s="340"/>
      <c r="AO436" s="340"/>
      <c r="AP436" s="159"/>
      <c r="AQ436" s="159" t="s">
        <v>234</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1"/>
      <c r="AR437" s="200"/>
      <c r="AS437" s="133" t="s">
        <v>235</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409</v>
      </c>
      <c r="AJ441" s="340"/>
      <c r="AK441" s="340"/>
      <c r="AL441" s="159"/>
      <c r="AM441" s="340" t="s">
        <v>422</v>
      </c>
      <c r="AN441" s="340"/>
      <c r="AO441" s="340"/>
      <c r="AP441" s="159"/>
      <c r="AQ441" s="159" t="s">
        <v>234</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1"/>
      <c r="AR442" s="200"/>
      <c r="AS442" s="133" t="s">
        <v>235</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409</v>
      </c>
      <c r="AJ446" s="340"/>
      <c r="AK446" s="340"/>
      <c r="AL446" s="159"/>
      <c r="AM446" s="340" t="s">
        <v>422</v>
      </c>
      <c r="AN446" s="340"/>
      <c r="AO446" s="340"/>
      <c r="AP446" s="159"/>
      <c r="AQ446" s="159" t="s">
        <v>234</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1"/>
      <c r="AR447" s="200"/>
      <c r="AS447" s="133" t="s">
        <v>235</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409</v>
      </c>
      <c r="AJ451" s="340"/>
      <c r="AK451" s="340"/>
      <c r="AL451" s="159"/>
      <c r="AM451" s="340" t="s">
        <v>422</v>
      </c>
      <c r="AN451" s="340"/>
      <c r="AO451" s="340"/>
      <c r="AP451" s="159"/>
      <c r="AQ451" s="159" t="s">
        <v>234</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1"/>
      <c r="AR452" s="200"/>
      <c r="AS452" s="133" t="s">
        <v>235</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2">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409</v>
      </c>
      <c r="AJ456" s="340"/>
      <c r="AK456" s="340"/>
      <c r="AL456" s="159"/>
      <c r="AM456" s="340" t="s">
        <v>422</v>
      </c>
      <c r="AN456" s="340"/>
      <c r="AO456" s="340"/>
      <c r="AP456" s="159"/>
      <c r="AQ456" s="159" t="s">
        <v>234</v>
      </c>
      <c r="AR456" s="130"/>
      <c r="AS456" s="130"/>
      <c r="AT456" s="131"/>
      <c r="AU456" s="136" t="s">
        <v>134</v>
      </c>
      <c r="AV456" s="136"/>
      <c r="AW456" s="136"/>
      <c r="AX456" s="137"/>
    </row>
    <row r="457" spans="1:50" ht="18.75" hidden="1"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591"/>
      <c r="AR457" s="200"/>
      <c r="AS457" s="133" t="s">
        <v>235</v>
      </c>
      <c r="AT457" s="134"/>
      <c r="AU457" s="200"/>
      <c r="AV457" s="200"/>
      <c r="AW457" s="133" t="s">
        <v>181</v>
      </c>
      <c r="AX457" s="195"/>
    </row>
    <row r="458" spans="1:50" ht="23.25" hidden="1" customHeight="1" x14ac:dyDescent="0.2">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2">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409</v>
      </c>
      <c r="AJ461" s="340"/>
      <c r="AK461" s="340"/>
      <c r="AL461" s="159"/>
      <c r="AM461" s="340" t="s">
        <v>422</v>
      </c>
      <c r="AN461" s="340"/>
      <c r="AO461" s="340"/>
      <c r="AP461" s="159"/>
      <c r="AQ461" s="159" t="s">
        <v>234</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1"/>
      <c r="AR462" s="200"/>
      <c r="AS462" s="133" t="s">
        <v>235</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409</v>
      </c>
      <c r="AJ466" s="340"/>
      <c r="AK466" s="340"/>
      <c r="AL466" s="159"/>
      <c r="AM466" s="340" t="s">
        <v>422</v>
      </c>
      <c r="AN466" s="340"/>
      <c r="AO466" s="340"/>
      <c r="AP466" s="159"/>
      <c r="AQ466" s="159" t="s">
        <v>234</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1"/>
      <c r="AR467" s="200"/>
      <c r="AS467" s="133" t="s">
        <v>235</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409</v>
      </c>
      <c r="AJ471" s="340"/>
      <c r="AK471" s="340"/>
      <c r="AL471" s="159"/>
      <c r="AM471" s="340" t="s">
        <v>422</v>
      </c>
      <c r="AN471" s="340"/>
      <c r="AO471" s="340"/>
      <c r="AP471" s="159"/>
      <c r="AQ471" s="159" t="s">
        <v>234</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1"/>
      <c r="AR472" s="200"/>
      <c r="AS472" s="133" t="s">
        <v>235</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409</v>
      </c>
      <c r="AJ476" s="340"/>
      <c r="AK476" s="340"/>
      <c r="AL476" s="159"/>
      <c r="AM476" s="340" t="s">
        <v>422</v>
      </c>
      <c r="AN476" s="340"/>
      <c r="AO476" s="340"/>
      <c r="AP476" s="159"/>
      <c r="AQ476" s="159" t="s">
        <v>234</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1"/>
      <c r="AR477" s="200"/>
      <c r="AS477" s="133" t="s">
        <v>235</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x14ac:dyDescent="0.2">
      <c r="A481" s="189"/>
      <c r="B481" s="186"/>
      <c r="C481" s="180"/>
      <c r="D481" s="186"/>
      <c r="E481" s="122" t="s">
        <v>405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400</v>
      </c>
      <c r="F484" s="175"/>
      <c r="G484" s="900" t="s">
        <v>254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409</v>
      </c>
      <c r="AJ485" s="340"/>
      <c r="AK485" s="340"/>
      <c r="AL485" s="159"/>
      <c r="AM485" s="340" t="s">
        <v>422</v>
      </c>
      <c r="AN485" s="340"/>
      <c r="AO485" s="340"/>
      <c r="AP485" s="159"/>
      <c r="AQ485" s="159" t="s">
        <v>234</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1"/>
      <c r="AR486" s="200"/>
      <c r="AS486" s="133" t="s">
        <v>235</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409</v>
      </c>
      <c r="AJ490" s="340"/>
      <c r="AK490" s="340"/>
      <c r="AL490" s="159"/>
      <c r="AM490" s="340" t="s">
        <v>422</v>
      </c>
      <c r="AN490" s="340"/>
      <c r="AO490" s="340"/>
      <c r="AP490" s="159"/>
      <c r="AQ490" s="159" t="s">
        <v>234</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1"/>
      <c r="AR491" s="200"/>
      <c r="AS491" s="133" t="s">
        <v>235</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409</v>
      </c>
      <c r="AJ495" s="340"/>
      <c r="AK495" s="340"/>
      <c r="AL495" s="159"/>
      <c r="AM495" s="340" t="s">
        <v>422</v>
      </c>
      <c r="AN495" s="340"/>
      <c r="AO495" s="340"/>
      <c r="AP495" s="159"/>
      <c r="AQ495" s="159" t="s">
        <v>234</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1"/>
      <c r="AR496" s="200"/>
      <c r="AS496" s="133" t="s">
        <v>235</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409</v>
      </c>
      <c r="AJ500" s="340"/>
      <c r="AK500" s="340"/>
      <c r="AL500" s="159"/>
      <c r="AM500" s="340" t="s">
        <v>422</v>
      </c>
      <c r="AN500" s="340"/>
      <c r="AO500" s="340"/>
      <c r="AP500" s="159"/>
      <c r="AQ500" s="159" t="s">
        <v>234</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1"/>
      <c r="AR501" s="200"/>
      <c r="AS501" s="133" t="s">
        <v>235</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409</v>
      </c>
      <c r="AJ505" s="340"/>
      <c r="AK505" s="340"/>
      <c r="AL505" s="159"/>
      <c r="AM505" s="340" t="s">
        <v>422</v>
      </c>
      <c r="AN505" s="340"/>
      <c r="AO505" s="340"/>
      <c r="AP505" s="159"/>
      <c r="AQ505" s="159" t="s">
        <v>234</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1"/>
      <c r="AR506" s="200"/>
      <c r="AS506" s="133" t="s">
        <v>235</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409</v>
      </c>
      <c r="AJ510" s="340"/>
      <c r="AK510" s="340"/>
      <c r="AL510" s="159"/>
      <c r="AM510" s="340" t="s">
        <v>422</v>
      </c>
      <c r="AN510" s="340"/>
      <c r="AO510" s="340"/>
      <c r="AP510" s="159"/>
      <c r="AQ510" s="159" t="s">
        <v>234</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1"/>
      <c r="AR511" s="200"/>
      <c r="AS511" s="133" t="s">
        <v>235</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409</v>
      </c>
      <c r="AJ515" s="340"/>
      <c r="AK515" s="340"/>
      <c r="AL515" s="159"/>
      <c r="AM515" s="340" t="s">
        <v>422</v>
      </c>
      <c r="AN515" s="340"/>
      <c r="AO515" s="340"/>
      <c r="AP515" s="159"/>
      <c r="AQ515" s="159" t="s">
        <v>234</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1"/>
      <c r="AR516" s="200"/>
      <c r="AS516" s="133" t="s">
        <v>235</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409</v>
      </c>
      <c r="AJ520" s="340"/>
      <c r="AK520" s="340"/>
      <c r="AL520" s="159"/>
      <c r="AM520" s="340" t="s">
        <v>422</v>
      </c>
      <c r="AN520" s="340"/>
      <c r="AO520" s="340"/>
      <c r="AP520" s="159"/>
      <c r="AQ520" s="159" t="s">
        <v>234</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1"/>
      <c r="AR521" s="200"/>
      <c r="AS521" s="133" t="s">
        <v>235</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409</v>
      </c>
      <c r="AJ525" s="340"/>
      <c r="AK525" s="340"/>
      <c r="AL525" s="159"/>
      <c r="AM525" s="340" t="s">
        <v>422</v>
      </c>
      <c r="AN525" s="340"/>
      <c r="AO525" s="340"/>
      <c r="AP525" s="159"/>
      <c r="AQ525" s="159" t="s">
        <v>234</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1"/>
      <c r="AR526" s="200"/>
      <c r="AS526" s="133" t="s">
        <v>235</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409</v>
      </c>
      <c r="AJ530" s="340"/>
      <c r="AK530" s="340"/>
      <c r="AL530" s="159"/>
      <c r="AM530" s="340" t="s">
        <v>422</v>
      </c>
      <c r="AN530" s="340"/>
      <c r="AO530" s="340"/>
      <c r="AP530" s="159"/>
      <c r="AQ530" s="159" t="s">
        <v>234</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1"/>
      <c r="AR531" s="200"/>
      <c r="AS531" s="133" t="s">
        <v>235</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406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401</v>
      </c>
      <c r="F538" s="175"/>
      <c r="G538" s="900" t="s">
        <v>254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409</v>
      </c>
      <c r="AJ539" s="340"/>
      <c r="AK539" s="340"/>
      <c r="AL539" s="159"/>
      <c r="AM539" s="340" t="s">
        <v>422</v>
      </c>
      <c r="AN539" s="340"/>
      <c r="AO539" s="340"/>
      <c r="AP539" s="159"/>
      <c r="AQ539" s="159" t="s">
        <v>234</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1"/>
      <c r="AR540" s="200"/>
      <c r="AS540" s="133" t="s">
        <v>235</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409</v>
      </c>
      <c r="AJ544" s="340"/>
      <c r="AK544" s="340"/>
      <c r="AL544" s="159"/>
      <c r="AM544" s="340" t="s">
        <v>422</v>
      </c>
      <c r="AN544" s="340"/>
      <c r="AO544" s="340"/>
      <c r="AP544" s="159"/>
      <c r="AQ544" s="159" t="s">
        <v>234</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1"/>
      <c r="AR545" s="200"/>
      <c r="AS545" s="133" t="s">
        <v>235</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409</v>
      </c>
      <c r="AJ549" s="340"/>
      <c r="AK549" s="340"/>
      <c r="AL549" s="159"/>
      <c r="AM549" s="340" t="s">
        <v>422</v>
      </c>
      <c r="AN549" s="340"/>
      <c r="AO549" s="340"/>
      <c r="AP549" s="159"/>
      <c r="AQ549" s="159" t="s">
        <v>234</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1"/>
      <c r="AR550" s="200"/>
      <c r="AS550" s="133" t="s">
        <v>235</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409</v>
      </c>
      <c r="AJ554" s="340"/>
      <c r="AK554" s="340"/>
      <c r="AL554" s="159"/>
      <c r="AM554" s="340" t="s">
        <v>422</v>
      </c>
      <c r="AN554" s="340"/>
      <c r="AO554" s="340"/>
      <c r="AP554" s="159"/>
      <c r="AQ554" s="159" t="s">
        <v>234</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1"/>
      <c r="AR555" s="200"/>
      <c r="AS555" s="133" t="s">
        <v>235</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409</v>
      </c>
      <c r="AJ559" s="340"/>
      <c r="AK559" s="340"/>
      <c r="AL559" s="159"/>
      <c r="AM559" s="340" t="s">
        <v>422</v>
      </c>
      <c r="AN559" s="340"/>
      <c r="AO559" s="340"/>
      <c r="AP559" s="159"/>
      <c r="AQ559" s="159" t="s">
        <v>234</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1"/>
      <c r="AR560" s="200"/>
      <c r="AS560" s="133" t="s">
        <v>235</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409</v>
      </c>
      <c r="AJ564" s="340"/>
      <c r="AK564" s="340"/>
      <c r="AL564" s="159"/>
      <c r="AM564" s="340" t="s">
        <v>422</v>
      </c>
      <c r="AN564" s="340"/>
      <c r="AO564" s="340"/>
      <c r="AP564" s="159"/>
      <c r="AQ564" s="159" t="s">
        <v>234</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1"/>
      <c r="AR565" s="200"/>
      <c r="AS565" s="133" t="s">
        <v>235</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409</v>
      </c>
      <c r="AJ569" s="340"/>
      <c r="AK569" s="340"/>
      <c r="AL569" s="159"/>
      <c r="AM569" s="340" t="s">
        <v>422</v>
      </c>
      <c r="AN569" s="340"/>
      <c r="AO569" s="340"/>
      <c r="AP569" s="159"/>
      <c r="AQ569" s="159" t="s">
        <v>234</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1"/>
      <c r="AR570" s="200"/>
      <c r="AS570" s="133" t="s">
        <v>235</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409</v>
      </c>
      <c r="AJ574" s="340"/>
      <c r="AK574" s="340"/>
      <c r="AL574" s="159"/>
      <c r="AM574" s="340" t="s">
        <v>422</v>
      </c>
      <c r="AN574" s="340"/>
      <c r="AO574" s="340"/>
      <c r="AP574" s="159"/>
      <c r="AQ574" s="159" t="s">
        <v>234</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1"/>
      <c r="AR575" s="200"/>
      <c r="AS575" s="133" t="s">
        <v>235</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409</v>
      </c>
      <c r="AJ579" s="340"/>
      <c r="AK579" s="340"/>
      <c r="AL579" s="159"/>
      <c r="AM579" s="340" t="s">
        <v>422</v>
      </c>
      <c r="AN579" s="340"/>
      <c r="AO579" s="340"/>
      <c r="AP579" s="159"/>
      <c r="AQ579" s="159" t="s">
        <v>234</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1"/>
      <c r="AR580" s="200"/>
      <c r="AS580" s="133" t="s">
        <v>235</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409</v>
      </c>
      <c r="AJ584" s="340"/>
      <c r="AK584" s="340"/>
      <c r="AL584" s="159"/>
      <c r="AM584" s="340" t="s">
        <v>422</v>
      </c>
      <c r="AN584" s="340"/>
      <c r="AO584" s="340"/>
      <c r="AP584" s="159"/>
      <c r="AQ584" s="159" t="s">
        <v>234</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1"/>
      <c r="AR585" s="200"/>
      <c r="AS585" s="133" t="s">
        <v>235</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406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400</v>
      </c>
      <c r="F592" s="175"/>
      <c r="G592" s="900" t="s">
        <v>254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409</v>
      </c>
      <c r="AJ593" s="340"/>
      <c r="AK593" s="340"/>
      <c r="AL593" s="159"/>
      <c r="AM593" s="340" t="s">
        <v>422</v>
      </c>
      <c r="AN593" s="340"/>
      <c r="AO593" s="340"/>
      <c r="AP593" s="159"/>
      <c r="AQ593" s="159" t="s">
        <v>234</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1"/>
      <c r="AR594" s="200"/>
      <c r="AS594" s="133" t="s">
        <v>235</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409</v>
      </c>
      <c r="AJ598" s="340"/>
      <c r="AK598" s="340"/>
      <c r="AL598" s="159"/>
      <c r="AM598" s="340" t="s">
        <v>422</v>
      </c>
      <c r="AN598" s="340"/>
      <c r="AO598" s="340"/>
      <c r="AP598" s="159"/>
      <c r="AQ598" s="159" t="s">
        <v>234</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1"/>
      <c r="AR599" s="200"/>
      <c r="AS599" s="133" t="s">
        <v>235</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409</v>
      </c>
      <c r="AJ603" s="340"/>
      <c r="AK603" s="340"/>
      <c r="AL603" s="159"/>
      <c r="AM603" s="340" t="s">
        <v>422</v>
      </c>
      <c r="AN603" s="340"/>
      <c r="AO603" s="340"/>
      <c r="AP603" s="159"/>
      <c r="AQ603" s="159" t="s">
        <v>234</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1"/>
      <c r="AR604" s="200"/>
      <c r="AS604" s="133" t="s">
        <v>235</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409</v>
      </c>
      <c r="AJ608" s="340"/>
      <c r="AK608" s="340"/>
      <c r="AL608" s="159"/>
      <c r="AM608" s="340" t="s">
        <v>422</v>
      </c>
      <c r="AN608" s="340"/>
      <c r="AO608" s="340"/>
      <c r="AP608" s="159"/>
      <c r="AQ608" s="159" t="s">
        <v>234</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1"/>
      <c r="AR609" s="200"/>
      <c r="AS609" s="133" t="s">
        <v>235</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409</v>
      </c>
      <c r="AJ613" s="340"/>
      <c r="AK613" s="340"/>
      <c r="AL613" s="159"/>
      <c r="AM613" s="340" t="s">
        <v>422</v>
      </c>
      <c r="AN613" s="340"/>
      <c r="AO613" s="340"/>
      <c r="AP613" s="159"/>
      <c r="AQ613" s="159" t="s">
        <v>234</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1"/>
      <c r="AR614" s="200"/>
      <c r="AS614" s="133" t="s">
        <v>235</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409</v>
      </c>
      <c r="AJ618" s="340"/>
      <c r="AK618" s="340"/>
      <c r="AL618" s="159"/>
      <c r="AM618" s="340" t="s">
        <v>422</v>
      </c>
      <c r="AN618" s="340"/>
      <c r="AO618" s="340"/>
      <c r="AP618" s="159"/>
      <c r="AQ618" s="159" t="s">
        <v>234</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1"/>
      <c r="AR619" s="200"/>
      <c r="AS619" s="133" t="s">
        <v>235</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409</v>
      </c>
      <c r="AJ623" s="340"/>
      <c r="AK623" s="340"/>
      <c r="AL623" s="159"/>
      <c r="AM623" s="340" t="s">
        <v>422</v>
      </c>
      <c r="AN623" s="340"/>
      <c r="AO623" s="340"/>
      <c r="AP623" s="159"/>
      <c r="AQ623" s="159" t="s">
        <v>234</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1"/>
      <c r="AR624" s="200"/>
      <c r="AS624" s="133" t="s">
        <v>235</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409</v>
      </c>
      <c r="AJ628" s="340"/>
      <c r="AK628" s="340"/>
      <c r="AL628" s="159"/>
      <c r="AM628" s="340" t="s">
        <v>422</v>
      </c>
      <c r="AN628" s="340"/>
      <c r="AO628" s="340"/>
      <c r="AP628" s="159"/>
      <c r="AQ628" s="159" t="s">
        <v>234</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1"/>
      <c r="AR629" s="200"/>
      <c r="AS629" s="133" t="s">
        <v>235</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409</v>
      </c>
      <c r="AJ633" s="340"/>
      <c r="AK633" s="340"/>
      <c r="AL633" s="159"/>
      <c r="AM633" s="340" t="s">
        <v>422</v>
      </c>
      <c r="AN633" s="340"/>
      <c r="AO633" s="340"/>
      <c r="AP633" s="159"/>
      <c r="AQ633" s="159" t="s">
        <v>234</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1"/>
      <c r="AR634" s="200"/>
      <c r="AS634" s="133" t="s">
        <v>235</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409</v>
      </c>
      <c r="AJ638" s="340"/>
      <c r="AK638" s="340"/>
      <c r="AL638" s="159"/>
      <c r="AM638" s="340" t="s">
        <v>422</v>
      </c>
      <c r="AN638" s="340"/>
      <c r="AO638" s="340"/>
      <c r="AP638" s="159"/>
      <c r="AQ638" s="159" t="s">
        <v>234</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1"/>
      <c r="AR639" s="200"/>
      <c r="AS639" s="133" t="s">
        <v>235</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406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401</v>
      </c>
      <c r="F646" s="175"/>
      <c r="G646" s="900" t="s">
        <v>254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409</v>
      </c>
      <c r="AJ647" s="340"/>
      <c r="AK647" s="340"/>
      <c r="AL647" s="159"/>
      <c r="AM647" s="340" t="s">
        <v>422</v>
      </c>
      <c r="AN647" s="340"/>
      <c r="AO647" s="340"/>
      <c r="AP647" s="159"/>
      <c r="AQ647" s="159" t="s">
        <v>234</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1"/>
      <c r="AR648" s="200"/>
      <c r="AS648" s="133" t="s">
        <v>235</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409</v>
      </c>
      <c r="AJ652" s="340"/>
      <c r="AK652" s="340"/>
      <c r="AL652" s="159"/>
      <c r="AM652" s="340" t="s">
        <v>422</v>
      </c>
      <c r="AN652" s="340"/>
      <c r="AO652" s="340"/>
      <c r="AP652" s="159"/>
      <c r="AQ652" s="159" t="s">
        <v>234</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1"/>
      <c r="AR653" s="200"/>
      <c r="AS653" s="133" t="s">
        <v>235</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409</v>
      </c>
      <c r="AJ657" s="340"/>
      <c r="AK657" s="340"/>
      <c r="AL657" s="159"/>
      <c r="AM657" s="340" t="s">
        <v>422</v>
      </c>
      <c r="AN657" s="340"/>
      <c r="AO657" s="340"/>
      <c r="AP657" s="159"/>
      <c r="AQ657" s="159" t="s">
        <v>234</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1"/>
      <c r="AR658" s="200"/>
      <c r="AS658" s="133" t="s">
        <v>235</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409</v>
      </c>
      <c r="AJ662" s="340"/>
      <c r="AK662" s="340"/>
      <c r="AL662" s="159"/>
      <c r="AM662" s="340" t="s">
        <v>422</v>
      </c>
      <c r="AN662" s="340"/>
      <c r="AO662" s="340"/>
      <c r="AP662" s="159"/>
      <c r="AQ662" s="159" t="s">
        <v>234</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1"/>
      <c r="AR663" s="200"/>
      <c r="AS663" s="133" t="s">
        <v>235</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409</v>
      </c>
      <c r="AJ667" s="340"/>
      <c r="AK667" s="340"/>
      <c r="AL667" s="159"/>
      <c r="AM667" s="340" t="s">
        <v>422</v>
      </c>
      <c r="AN667" s="340"/>
      <c r="AO667" s="340"/>
      <c r="AP667" s="159"/>
      <c r="AQ667" s="159" t="s">
        <v>234</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1"/>
      <c r="AR668" s="200"/>
      <c r="AS668" s="133" t="s">
        <v>235</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409</v>
      </c>
      <c r="AJ672" s="340"/>
      <c r="AK672" s="340"/>
      <c r="AL672" s="159"/>
      <c r="AM672" s="340" t="s">
        <v>422</v>
      </c>
      <c r="AN672" s="340"/>
      <c r="AO672" s="340"/>
      <c r="AP672" s="159"/>
      <c r="AQ672" s="159" t="s">
        <v>234</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1"/>
      <c r="AR673" s="200"/>
      <c r="AS673" s="133" t="s">
        <v>235</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409</v>
      </c>
      <c r="AJ677" s="340"/>
      <c r="AK677" s="340"/>
      <c r="AL677" s="159"/>
      <c r="AM677" s="340" t="s">
        <v>422</v>
      </c>
      <c r="AN677" s="340"/>
      <c r="AO677" s="340"/>
      <c r="AP677" s="159"/>
      <c r="AQ677" s="159" t="s">
        <v>234</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1"/>
      <c r="AR678" s="200"/>
      <c r="AS678" s="133" t="s">
        <v>235</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409</v>
      </c>
      <c r="AJ682" s="340"/>
      <c r="AK682" s="340"/>
      <c r="AL682" s="159"/>
      <c r="AM682" s="340" t="s">
        <v>422</v>
      </c>
      <c r="AN682" s="340"/>
      <c r="AO682" s="340"/>
      <c r="AP682" s="159"/>
      <c r="AQ682" s="159" t="s">
        <v>234</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1"/>
      <c r="AR683" s="200"/>
      <c r="AS683" s="133" t="s">
        <v>235</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409</v>
      </c>
      <c r="AJ687" s="340"/>
      <c r="AK687" s="340"/>
      <c r="AL687" s="159"/>
      <c r="AM687" s="340" t="s">
        <v>422</v>
      </c>
      <c r="AN687" s="340"/>
      <c r="AO687" s="340"/>
      <c r="AP687" s="159"/>
      <c r="AQ687" s="159" t="s">
        <v>234</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1"/>
      <c r="AR688" s="200"/>
      <c r="AS688" s="133" t="s">
        <v>235</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409</v>
      </c>
      <c r="AJ692" s="340"/>
      <c r="AK692" s="340"/>
      <c r="AL692" s="159"/>
      <c r="AM692" s="340" t="s">
        <v>422</v>
      </c>
      <c r="AN692" s="340"/>
      <c r="AO692" s="340"/>
      <c r="AP692" s="159"/>
      <c r="AQ692" s="159" t="s">
        <v>234</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1"/>
      <c r="AR693" s="200"/>
      <c r="AS693" s="133" t="s">
        <v>235</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406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84.75"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558</v>
      </c>
      <c r="AE702" s="347"/>
      <c r="AF702" s="347"/>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104.25"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558</v>
      </c>
      <c r="AE703" s="328"/>
      <c r="AF703" s="328"/>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558</v>
      </c>
      <c r="AE704" s="784"/>
      <c r="AF704" s="784"/>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590</v>
      </c>
      <c r="AE705" s="716"/>
      <c r="AF705" s="716"/>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3"/>
      <c r="B706" s="644"/>
      <c r="C706" s="795"/>
      <c r="D706" s="796"/>
      <c r="E706" s="731" t="s">
        <v>377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594</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3"/>
      <c r="B707" s="644"/>
      <c r="C707" s="797"/>
      <c r="D707" s="798"/>
      <c r="E707" s="734" t="s">
        <v>317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100.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558</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558</v>
      </c>
      <c r="AE709" s="328"/>
      <c r="AF709" s="328"/>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558</v>
      </c>
      <c r="AE710" s="328"/>
      <c r="AF710" s="328"/>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558</v>
      </c>
      <c r="AE711" s="328"/>
      <c r="AF711" s="328"/>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3"/>
      <c r="B712" s="645"/>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82" t="s">
        <v>345</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595</v>
      </c>
      <c r="AE713" s="328"/>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558</v>
      </c>
      <c r="AE714" s="809"/>
      <c r="AF714" s="810"/>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71.25" customHeight="1" x14ac:dyDescent="0.2">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558</v>
      </c>
      <c r="AE715" s="606"/>
      <c r="AF715" s="657"/>
      <c r="AG715" s="743" t="s">
        <v>606</v>
      </c>
      <c r="AH715" s="744"/>
      <c r="AI715" s="744"/>
      <c r="AJ715" s="744"/>
      <c r="AK715" s="744"/>
      <c r="AL715" s="744"/>
      <c r="AM715" s="744"/>
      <c r="AN715" s="744"/>
      <c r="AO715" s="744"/>
      <c r="AP715" s="744"/>
      <c r="AQ715" s="744"/>
      <c r="AR715" s="744"/>
      <c r="AS715" s="744"/>
      <c r="AT715" s="744"/>
      <c r="AU715" s="744"/>
      <c r="AV715" s="744"/>
      <c r="AW715" s="744"/>
      <c r="AX715" s="745"/>
    </row>
    <row r="716" spans="1:50" ht="85.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558</v>
      </c>
      <c r="AE716" s="628"/>
      <c r="AF716" s="628"/>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66.75" customHeight="1" x14ac:dyDescent="0.2">
      <c r="A717" s="643"/>
      <c r="B717" s="645"/>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590</v>
      </c>
      <c r="AE717" s="328"/>
      <c r="AF717" s="328"/>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67.5"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558</v>
      </c>
      <c r="AE718" s="328"/>
      <c r="AF718" s="328"/>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25" t="s">
        <v>669</v>
      </c>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x14ac:dyDescent="0.2">
      <c r="A720" s="779"/>
      <c r="B720" s="780"/>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9"/>
      <c r="B722" s="780"/>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9"/>
      <c r="B723" s="780"/>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1"/>
      <c r="B725" s="782"/>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1" t="s">
        <v>48</v>
      </c>
      <c r="B726" s="803"/>
      <c r="C726" s="816" t="s">
        <v>53</v>
      </c>
      <c r="D726" s="838"/>
      <c r="E726" s="838"/>
      <c r="F726" s="839"/>
      <c r="G726" s="578" t="s">
        <v>614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 customHeight="1" thickBot="1" x14ac:dyDescent="0.25">
      <c r="A727" s="804"/>
      <c r="B727" s="805"/>
      <c r="C727" s="749" t="s">
        <v>57</v>
      </c>
      <c r="D727" s="750"/>
      <c r="E727" s="750"/>
      <c r="F727" s="751"/>
      <c r="G727" s="576" t="s">
        <v>615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5" t="s">
        <v>669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c r="B731" s="801"/>
      <c r="C731" s="801"/>
      <c r="D731" s="801"/>
      <c r="E731" s="802"/>
      <c r="F731" s="730" t="s">
        <v>669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4"/>
      <c r="B733" s="675"/>
      <c r="C733" s="675"/>
      <c r="D733" s="675"/>
      <c r="E733" s="676"/>
      <c r="F733" s="638" t="s">
        <v>669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669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89" t="s">
        <v>399</v>
      </c>
      <c r="B737" s="210"/>
      <c r="C737" s="210"/>
      <c r="D737" s="211"/>
      <c r="E737" s="990" t="s">
        <v>669</v>
      </c>
      <c r="F737" s="990"/>
      <c r="G737" s="990"/>
      <c r="H737" s="990"/>
      <c r="I737" s="990"/>
      <c r="J737" s="990"/>
      <c r="K737" s="990"/>
      <c r="L737" s="990"/>
      <c r="M737" s="990"/>
      <c r="N737" s="366" t="s">
        <v>394</v>
      </c>
      <c r="O737" s="366"/>
      <c r="P737" s="366"/>
      <c r="Q737" s="366"/>
      <c r="R737" s="990" t="s">
        <v>669</v>
      </c>
      <c r="S737" s="990"/>
      <c r="T737" s="990"/>
      <c r="U737" s="990"/>
      <c r="V737" s="990"/>
      <c r="W737" s="990"/>
      <c r="X737" s="990"/>
      <c r="Y737" s="990"/>
      <c r="Z737" s="990"/>
      <c r="AA737" s="366" t="s">
        <v>393</v>
      </c>
      <c r="AB737" s="366"/>
      <c r="AC737" s="366"/>
      <c r="AD737" s="366"/>
      <c r="AE737" s="990" t="s">
        <v>669</v>
      </c>
      <c r="AF737" s="990"/>
      <c r="AG737" s="990"/>
      <c r="AH737" s="990"/>
      <c r="AI737" s="990"/>
      <c r="AJ737" s="990"/>
      <c r="AK737" s="990"/>
      <c r="AL737" s="990"/>
      <c r="AM737" s="990"/>
      <c r="AN737" s="366" t="s">
        <v>392</v>
      </c>
      <c r="AO737" s="366"/>
      <c r="AP737" s="366"/>
      <c r="AQ737" s="366"/>
      <c r="AR737" s="996" t="s">
        <v>669</v>
      </c>
      <c r="AS737" s="997"/>
      <c r="AT737" s="997"/>
      <c r="AU737" s="997"/>
      <c r="AV737" s="997"/>
      <c r="AW737" s="997"/>
      <c r="AX737" s="998"/>
      <c r="AY737" s="88"/>
      <c r="AZ737" s="88"/>
    </row>
    <row r="738" spans="1:52" ht="24.75" customHeight="1" x14ac:dyDescent="0.2">
      <c r="A738" s="989" t="s">
        <v>391</v>
      </c>
      <c r="B738" s="210"/>
      <c r="C738" s="210"/>
      <c r="D738" s="211"/>
      <c r="E738" s="990" t="s">
        <v>669</v>
      </c>
      <c r="F738" s="990"/>
      <c r="G738" s="990"/>
      <c r="H738" s="990"/>
      <c r="I738" s="990"/>
      <c r="J738" s="990"/>
      <c r="K738" s="990"/>
      <c r="L738" s="990"/>
      <c r="M738" s="990"/>
      <c r="N738" s="366" t="s">
        <v>390</v>
      </c>
      <c r="O738" s="366"/>
      <c r="P738" s="366"/>
      <c r="Q738" s="366"/>
      <c r="R738" s="990" t="s">
        <v>669</v>
      </c>
      <c r="S738" s="990"/>
      <c r="T738" s="990"/>
      <c r="U738" s="990"/>
      <c r="V738" s="990"/>
      <c r="W738" s="990"/>
      <c r="X738" s="990"/>
      <c r="Y738" s="990"/>
      <c r="Z738" s="990"/>
      <c r="AA738" s="366" t="s">
        <v>389</v>
      </c>
      <c r="AB738" s="366"/>
      <c r="AC738" s="366"/>
      <c r="AD738" s="366"/>
      <c r="AE738" s="990" t="s">
        <v>669</v>
      </c>
      <c r="AF738" s="990"/>
      <c r="AG738" s="990"/>
      <c r="AH738" s="990"/>
      <c r="AI738" s="990"/>
      <c r="AJ738" s="990"/>
      <c r="AK738" s="990"/>
      <c r="AL738" s="990"/>
      <c r="AM738" s="990"/>
      <c r="AN738" s="366" t="s">
        <v>388</v>
      </c>
      <c r="AO738" s="366"/>
      <c r="AP738" s="366"/>
      <c r="AQ738" s="366"/>
      <c r="AR738" s="996" t="s">
        <v>669</v>
      </c>
      <c r="AS738" s="997"/>
      <c r="AT738" s="997"/>
      <c r="AU738" s="997"/>
      <c r="AV738" s="997"/>
      <c r="AW738" s="997"/>
      <c r="AX738" s="998"/>
    </row>
    <row r="739" spans="1:52" ht="24.75" customHeight="1" x14ac:dyDescent="0.2">
      <c r="A739" s="989" t="s">
        <v>387</v>
      </c>
      <c r="B739" s="210"/>
      <c r="C739" s="210"/>
      <c r="D739" s="211"/>
      <c r="E739" s="990" t="s">
        <v>616</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411</v>
      </c>
      <c r="B740" s="972"/>
      <c r="C740" s="972"/>
      <c r="D740" s="973"/>
      <c r="E740" s="974" t="s">
        <v>553</v>
      </c>
      <c r="F740" s="975"/>
      <c r="G740" s="975"/>
      <c r="H740" s="92" t="str">
        <f>IF(E740="", "", "(")</f>
        <v>(</v>
      </c>
      <c r="I740" s="975" t="s">
        <v>384</v>
      </c>
      <c r="J740" s="975"/>
      <c r="K740" s="92" t="str">
        <f>IF(OR(I740="　", I740=""), "", "-")</f>
        <v>-</v>
      </c>
      <c r="L740" s="976">
        <v>100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x14ac:dyDescent="0.2">
      <c r="A741" s="615" t="s">
        <v>380</v>
      </c>
      <c r="B741" s="616"/>
      <c r="C741" s="616"/>
      <c r="D741" s="616"/>
      <c r="E741" s="616"/>
      <c r="F741" s="617"/>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row>
    <row r="743" spans="1:52" ht="28.4" customHeight="1" x14ac:dyDescent="0.2">
      <c r="A743" s="615"/>
      <c r="B743" s="616"/>
      <c r="C743" s="616"/>
      <c r="D743" s="616"/>
      <c r="E743" s="616"/>
      <c r="F743" s="617"/>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382</v>
      </c>
      <c r="B780" s="630"/>
      <c r="C780" s="630"/>
      <c r="D780" s="630"/>
      <c r="E780" s="630"/>
      <c r="F780" s="631"/>
      <c r="G780" s="596" t="s">
        <v>633</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622</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2">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617</v>
      </c>
      <c r="H782" s="672"/>
      <c r="I782" s="672"/>
      <c r="J782" s="672"/>
      <c r="K782" s="673"/>
      <c r="L782" s="665" t="s">
        <v>617</v>
      </c>
      <c r="M782" s="666"/>
      <c r="N782" s="666"/>
      <c r="O782" s="666"/>
      <c r="P782" s="666"/>
      <c r="Q782" s="666"/>
      <c r="R782" s="666"/>
      <c r="S782" s="666"/>
      <c r="T782" s="666"/>
      <c r="U782" s="666"/>
      <c r="V782" s="666"/>
      <c r="W782" s="666"/>
      <c r="X782" s="667"/>
      <c r="Y782" s="389">
        <v>8</v>
      </c>
      <c r="Z782" s="390"/>
      <c r="AA782" s="390"/>
      <c r="AB782" s="806"/>
      <c r="AC782" s="671" t="s">
        <v>617</v>
      </c>
      <c r="AD782" s="672"/>
      <c r="AE782" s="672"/>
      <c r="AF782" s="672"/>
      <c r="AG782" s="673"/>
      <c r="AH782" s="665" t="s">
        <v>617</v>
      </c>
      <c r="AI782" s="666"/>
      <c r="AJ782" s="666"/>
      <c r="AK782" s="666"/>
      <c r="AL782" s="666"/>
      <c r="AM782" s="666"/>
      <c r="AN782" s="666"/>
      <c r="AO782" s="666"/>
      <c r="AP782" s="666"/>
      <c r="AQ782" s="666"/>
      <c r="AR782" s="666"/>
      <c r="AS782" s="666"/>
      <c r="AT782" s="667"/>
      <c r="AU782" s="389">
        <v>7</v>
      </c>
      <c r="AV782" s="390"/>
      <c r="AW782" s="390"/>
      <c r="AX782" s="391"/>
    </row>
    <row r="783" spans="1:50" ht="24.75" customHeight="1" x14ac:dyDescent="0.2">
      <c r="A783" s="632"/>
      <c r="B783" s="633"/>
      <c r="C783" s="633"/>
      <c r="D783" s="633"/>
      <c r="E783" s="633"/>
      <c r="F783" s="634"/>
      <c r="G783" s="607" t="s">
        <v>618</v>
      </c>
      <c r="H783" s="608"/>
      <c r="I783" s="608"/>
      <c r="J783" s="608"/>
      <c r="K783" s="609"/>
      <c r="L783" s="599" t="s">
        <v>619</v>
      </c>
      <c r="M783" s="600"/>
      <c r="N783" s="600"/>
      <c r="O783" s="600"/>
      <c r="P783" s="600"/>
      <c r="Q783" s="600"/>
      <c r="R783" s="600"/>
      <c r="S783" s="600"/>
      <c r="T783" s="600"/>
      <c r="U783" s="600"/>
      <c r="V783" s="600"/>
      <c r="W783" s="600"/>
      <c r="X783" s="601"/>
      <c r="Y783" s="602">
        <v>8</v>
      </c>
      <c r="Z783" s="603"/>
      <c r="AA783" s="603"/>
      <c r="AB783" s="613"/>
      <c r="AC783" s="607" t="s">
        <v>618</v>
      </c>
      <c r="AD783" s="608"/>
      <c r="AE783" s="608"/>
      <c r="AF783" s="608"/>
      <c r="AG783" s="609"/>
      <c r="AH783" s="599" t="s">
        <v>623</v>
      </c>
      <c r="AI783" s="600"/>
      <c r="AJ783" s="600"/>
      <c r="AK783" s="600"/>
      <c r="AL783" s="600"/>
      <c r="AM783" s="600"/>
      <c r="AN783" s="600"/>
      <c r="AO783" s="600"/>
      <c r="AP783" s="600"/>
      <c r="AQ783" s="600"/>
      <c r="AR783" s="600"/>
      <c r="AS783" s="600"/>
      <c r="AT783" s="601"/>
      <c r="AU783" s="602">
        <v>8</v>
      </c>
      <c r="AV783" s="603"/>
      <c r="AW783" s="603"/>
      <c r="AX783" s="604"/>
    </row>
    <row r="784" spans="1:50" ht="24.75" customHeight="1" x14ac:dyDescent="0.2">
      <c r="A784" s="632"/>
      <c r="B784" s="633"/>
      <c r="C784" s="633"/>
      <c r="D784" s="633"/>
      <c r="E784" s="633"/>
      <c r="F784" s="634"/>
      <c r="G784" s="607" t="s">
        <v>620</v>
      </c>
      <c r="H784" s="608"/>
      <c r="I784" s="608"/>
      <c r="J784" s="608"/>
      <c r="K784" s="609"/>
      <c r="L784" s="599" t="s">
        <v>621</v>
      </c>
      <c r="M784" s="600"/>
      <c r="N784" s="600"/>
      <c r="O784" s="600"/>
      <c r="P784" s="600"/>
      <c r="Q784" s="600"/>
      <c r="R784" s="600"/>
      <c r="S784" s="600"/>
      <c r="T784" s="600"/>
      <c r="U784" s="600"/>
      <c r="V784" s="600"/>
      <c r="W784" s="600"/>
      <c r="X784" s="601"/>
      <c r="Y784" s="602">
        <v>2</v>
      </c>
      <c r="Z784" s="603"/>
      <c r="AA784" s="603"/>
      <c r="AB784" s="613"/>
      <c r="AC784" s="607" t="s">
        <v>620</v>
      </c>
      <c r="AD784" s="608"/>
      <c r="AE784" s="608"/>
      <c r="AF784" s="608"/>
      <c r="AG784" s="609"/>
      <c r="AH784" s="599" t="s">
        <v>621</v>
      </c>
      <c r="AI784" s="600"/>
      <c r="AJ784" s="600"/>
      <c r="AK784" s="600"/>
      <c r="AL784" s="600"/>
      <c r="AM784" s="600"/>
      <c r="AN784" s="600"/>
      <c r="AO784" s="600"/>
      <c r="AP784" s="600"/>
      <c r="AQ784" s="600"/>
      <c r="AR784" s="600"/>
      <c r="AS784" s="600"/>
      <c r="AT784" s="601"/>
      <c r="AU784" s="602">
        <v>2</v>
      </c>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18</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17</v>
      </c>
      <c r="AV792" s="833"/>
      <c r="AW792" s="833"/>
      <c r="AX792" s="835"/>
    </row>
    <row r="793" spans="1:50" ht="24.75" customHeight="1" x14ac:dyDescent="0.2">
      <c r="A793" s="632"/>
      <c r="B793" s="633"/>
      <c r="C793" s="633"/>
      <c r="D793" s="633"/>
      <c r="E793" s="633"/>
      <c r="F793" s="634"/>
      <c r="G793" s="596" t="s">
        <v>624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626</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2">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t="s">
        <v>617</v>
      </c>
      <c r="H795" s="672"/>
      <c r="I795" s="672"/>
      <c r="J795" s="672"/>
      <c r="K795" s="673"/>
      <c r="L795" s="665" t="s">
        <v>617</v>
      </c>
      <c r="M795" s="666"/>
      <c r="N795" s="666"/>
      <c r="O795" s="666"/>
      <c r="P795" s="666"/>
      <c r="Q795" s="666"/>
      <c r="R795" s="666"/>
      <c r="S795" s="666"/>
      <c r="T795" s="666"/>
      <c r="U795" s="666"/>
      <c r="V795" s="666"/>
      <c r="W795" s="666"/>
      <c r="X795" s="667"/>
      <c r="Y795" s="389">
        <v>7</v>
      </c>
      <c r="Z795" s="390"/>
      <c r="AA795" s="390"/>
      <c r="AB795" s="806"/>
      <c r="AC795" s="671" t="s">
        <v>617</v>
      </c>
      <c r="AD795" s="672"/>
      <c r="AE795" s="672"/>
      <c r="AF795" s="672"/>
      <c r="AG795" s="673"/>
      <c r="AH795" s="665" t="s">
        <v>617</v>
      </c>
      <c r="AI795" s="666"/>
      <c r="AJ795" s="666"/>
      <c r="AK795" s="666"/>
      <c r="AL795" s="666"/>
      <c r="AM795" s="666"/>
      <c r="AN795" s="666"/>
      <c r="AO795" s="666"/>
      <c r="AP795" s="666"/>
      <c r="AQ795" s="666"/>
      <c r="AR795" s="666"/>
      <c r="AS795" s="666"/>
      <c r="AT795" s="667"/>
      <c r="AU795" s="389">
        <v>9</v>
      </c>
      <c r="AV795" s="390"/>
      <c r="AW795" s="390"/>
      <c r="AX795" s="391"/>
    </row>
    <row r="796" spans="1:50" ht="24.75" customHeight="1" x14ac:dyDescent="0.2">
      <c r="A796" s="632"/>
      <c r="B796" s="633"/>
      <c r="C796" s="633"/>
      <c r="D796" s="633"/>
      <c r="E796" s="633"/>
      <c r="F796" s="634"/>
      <c r="G796" s="607" t="s">
        <v>618</v>
      </c>
      <c r="H796" s="608"/>
      <c r="I796" s="608"/>
      <c r="J796" s="608"/>
      <c r="K796" s="609"/>
      <c r="L796" s="599" t="s">
        <v>625</v>
      </c>
      <c r="M796" s="600"/>
      <c r="N796" s="600"/>
      <c r="O796" s="600"/>
      <c r="P796" s="600"/>
      <c r="Q796" s="600"/>
      <c r="R796" s="600"/>
      <c r="S796" s="600"/>
      <c r="T796" s="600"/>
      <c r="U796" s="600"/>
      <c r="V796" s="600"/>
      <c r="W796" s="600"/>
      <c r="X796" s="601"/>
      <c r="Y796" s="602">
        <v>141</v>
      </c>
      <c r="Z796" s="603"/>
      <c r="AA796" s="603"/>
      <c r="AB796" s="613"/>
      <c r="AC796" s="607" t="s">
        <v>618</v>
      </c>
      <c r="AD796" s="608"/>
      <c r="AE796" s="608"/>
      <c r="AF796" s="608"/>
      <c r="AG796" s="609"/>
      <c r="AH796" s="599" t="s">
        <v>619</v>
      </c>
      <c r="AI796" s="600"/>
      <c r="AJ796" s="600"/>
      <c r="AK796" s="600"/>
      <c r="AL796" s="600"/>
      <c r="AM796" s="600"/>
      <c r="AN796" s="600"/>
      <c r="AO796" s="600"/>
      <c r="AP796" s="600"/>
      <c r="AQ796" s="600"/>
      <c r="AR796" s="600"/>
      <c r="AS796" s="600"/>
      <c r="AT796" s="601"/>
      <c r="AU796" s="602">
        <v>3</v>
      </c>
      <c r="AV796" s="603"/>
      <c r="AW796" s="603"/>
      <c r="AX796" s="604"/>
    </row>
    <row r="797" spans="1:50" ht="24.75" customHeight="1" x14ac:dyDescent="0.2">
      <c r="A797" s="632"/>
      <c r="B797" s="633"/>
      <c r="C797" s="633"/>
      <c r="D797" s="633"/>
      <c r="E797" s="633"/>
      <c r="F797" s="634"/>
      <c r="G797" s="607" t="s">
        <v>620</v>
      </c>
      <c r="H797" s="608"/>
      <c r="I797" s="608"/>
      <c r="J797" s="608"/>
      <c r="K797" s="609"/>
      <c r="L797" s="599" t="s">
        <v>621</v>
      </c>
      <c r="M797" s="600"/>
      <c r="N797" s="600"/>
      <c r="O797" s="600"/>
      <c r="P797" s="600"/>
      <c r="Q797" s="600"/>
      <c r="R797" s="600"/>
      <c r="S797" s="600"/>
      <c r="T797" s="600"/>
      <c r="U797" s="600"/>
      <c r="V797" s="600"/>
      <c r="W797" s="600"/>
      <c r="X797" s="601"/>
      <c r="Y797" s="602">
        <v>23</v>
      </c>
      <c r="Z797" s="603"/>
      <c r="AA797" s="603"/>
      <c r="AB797" s="613"/>
      <c r="AC797" s="607" t="s">
        <v>620</v>
      </c>
      <c r="AD797" s="608"/>
      <c r="AE797" s="608"/>
      <c r="AF797" s="608"/>
      <c r="AG797" s="609"/>
      <c r="AH797" s="599" t="s">
        <v>621</v>
      </c>
      <c r="AI797" s="600"/>
      <c r="AJ797" s="600"/>
      <c r="AK797" s="600"/>
      <c r="AL797" s="600"/>
      <c r="AM797" s="600"/>
      <c r="AN797" s="600"/>
      <c r="AO797" s="600"/>
      <c r="AP797" s="600"/>
      <c r="AQ797" s="600"/>
      <c r="AR797" s="600"/>
      <c r="AS797" s="600"/>
      <c r="AT797" s="601"/>
      <c r="AU797" s="602">
        <v>1</v>
      </c>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171</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13</v>
      </c>
      <c r="AV805" s="833"/>
      <c r="AW805" s="833"/>
      <c r="AX805" s="835"/>
    </row>
    <row r="806" spans="1:50" ht="24.75" customHeight="1" x14ac:dyDescent="0.2">
      <c r="A806" s="632"/>
      <c r="B806" s="633"/>
      <c r="C806" s="633"/>
      <c r="D806" s="633"/>
      <c r="E806" s="633"/>
      <c r="F806" s="634"/>
      <c r="G806" s="596" t="s">
        <v>627</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630</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2">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t="s">
        <v>618</v>
      </c>
      <c r="H808" s="672"/>
      <c r="I808" s="672"/>
      <c r="J808" s="672"/>
      <c r="K808" s="673"/>
      <c r="L808" s="665" t="s">
        <v>629</v>
      </c>
      <c r="M808" s="666"/>
      <c r="N808" s="666"/>
      <c r="O808" s="666"/>
      <c r="P808" s="666"/>
      <c r="Q808" s="666"/>
      <c r="R808" s="666"/>
      <c r="S808" s="666"/>
      <c r="T808" s="666"/>
      <c r="U808" s="666"/>
      <c r="V808" s="666"/>
      <c r="W808" s="666"/>
      <c r="X808" s="667"/>
      <c r="Y808" s="389">
        <v>2</v>
      </c>
      <c r="Z808" s="390"/>
      <c r="AA808" s="390"/>
      <c r="AB808" s="806"/>
      <c r="AC808" s="671" t="s">
        <v>617</v>
      </c>
      <c r="AD808" s="672"/>
      <c r="AE808" s="672"/>
      <c r="AF808" s="672"/>
      <c r="AG808" s="673"/>
      <c r="AH808" s="665" t="s">
        <v>617</v>
      </c>
      <c r="AI808" s="666"/>
      <c r="AJ808" s="666"/>
      <c r="AK808" s="666"/>
      <c r="AL808" s="666"/>
      <c r="AM808" s="666"/>
      <c r="AN808" s="666"/>
      <c r="AO808" s="666"/>
      <c r="AP808" s="666"/>
      <c r="AQ808" s="666"/>
      <c r="AR808" s="666"/>
      <c r="AS808" s="666"/>
      <c r="AT808" s="667"/>
      <c r="AU808" s="389">
        <v>8</v>
      </c>
      <c r="AV808" s="390"/>
      <c r="AW808" s="390"/>
      <c r="AX808" s="391"/>
    </row>
    <row r="809" spans="1:50" ht="24.75" customHeight="1" x14ac:dyDescent="0.2">
      <c r="A809" s="632"/>
      <c r="B809" s="633"/>
      <c r="C809" s="633"/>
      <c r="D809" s="633"/>
      <c r="E809" s="633"/>
      <c r="F809" s="634"/>
      <c r="G809" s="607" t="s">
        <v>628</v>
      </c>
      <c r="H809" s="608"/>
      <c r="I809" s="608"/>
      <c r="J809" s="608"/>
      <c r="K809" s="609"/>
      <c r="L809" s="599" t="s">
        <v>628</v>
      </c>
      <c r="M809" s="600"/>
      <c r="N809" s="600"/>
      <c r="O809" s="600"/>
      <c r="P809" s="600"/>
      <c r="Q809" s="600"/>
      <c r="R809" s="600"/>
      <c r="S809" s="600"/>
      <c r="T809" s="600"/>
      <c r="U809" s="600"/>
      <c r="V809" s="600"/>
      <c r="W809" s="600"/>
      <c r="X809" s="601"/>
      <c r="Y809" s="602">
        <v>4</v>
      </c>
      <c r="Z809" s="603"/>
      <c r="AA809" s="603"/>
      <c r="AB809" s="613"/>
      <c r="AC809" s="607" t="s">
        <v>618</v>
      </c>
      <c r="AD809" s="608"/>
      <c r="AE809" s="608"/>
      <c r="AF809" s="608"/>
      <c r="AG809" s="609"/>
      <c r="AH809" s="599" t="s">
        <v>623</v>
      </c>
      <c r="AI809" s="600"/>
      <c r="AJ809" s="600"/>
      <c r="AK809" s="600"/>
      <c r="AL809" s="600"/>
      <c r="AM809" s="600"/>
      <c r="AN809" s="600"/>
      <c r="AO809" s="600"/>
      <c r="AP809" s="600"/>
      <c r="AQ809" s="600"/>
      <c r="AR809" s="600"/>
      <c r="AS809" s="600"/>
      <c r="AT809" s="601"/>
      <c r="AU809" s="602">
        <v>2</v>
      </c>
      <c r="AV809" s="603"/>
      <c r="AW809" s="603"/>
      <c r="AX809" s="604"/>
    </row>
    <row r="810" spans="1:50" ht="24.75" customHeight="1" x14ac:dyDescent="0.2">
      <c r="A810" s="632"/>
      <c r="B810" s="633"/>
      <c r="C810" s="633"/>
      <c r="D810" s="633"/>
      <c r="E810" s="633"/>
      <c r="F810" s="634"/>
      <c r="G810" s="607" t="s">
        <v>620</v>
      </c>
      <c r="H810" s="608"/>
      <c r="I810" s="608"/>
      <c r="J810" s="608"/>
      <c r="K810" s="609"/>
      <c r="L810" s="599" t="s">
        <v>621</v>
      </c>
      <c r="M810" s="600"/>
      <c r="N810" s="600"/>
      <c r="O810" s="600"/>
      <c r="P810" s="600"/>
      <c r="Q810" s="600"/>
      <c r="R810" s="600"/>
      <c r="S810" s="600"/>
      <c r="T810" s="600"/>
      <c r="U810" s="600"/>
      <c r="V810" s="600"/>
      <c r="W810" s="600"/>
      <c r="X810" s="601"/>
      <c r="Y810" s="602">
        <v>0</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6</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10</v>
      </c>
      <c r="AV818" s="833"/>
      <c r="AW818" s="833"/>
      <c r="AX818" s="835"/>
    </row>
    <row r="819" spans="1:50" ht="24.75" customHeight="1" x14ac:dyDescent="0.2">
      <c r="A819" s="632"/>
      <c r="B819" s="633"/>
      <c r="C819" s="633"/>
      <c r="D819" s="633"/>
      <c r="E819" s="633"/>
      <c r="F819" s="634"/>
      <c r="G819" s="596" t="s">
        <v>631</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657</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2">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2"/>
      <c r="B821" s="633"/>
      <c r="C821" s="633"/>
      <c r="D821" s="633"/>
      <c r="E821" s="633"/>
      <c r="F821" s="634"/>
      <c r="G821" s="671" t="s">
        <v>617</v>
      </c>
      <c r="H821" s="672"/>
      <c r="I821" s="672"/>
      <c r="J821" s="672"/>
      <c r="K821" s="673"/>
      <c r="L821" s="665" t="s">
        <v>617</v>
      </c>
      <c r="M821" s="666"/>
      <c r="N821" s="666"/>
      <c r="O821" s="666"/>
      <c r="P821" s="666"/>
      <c r="Q821" s="666"/>
      <c r="R821" s="666"/>
      <c r="S821" s="666"/>
      <c r="T821" s="666"/>
      <c r="U821" s="666"/>
      <c r="V821" s="666"/>
      <c r="W821" s="666"/>
      <c r="X821" s="667"/>
      <c r="Y821" s="389">
        <v>12</v>
      </c>
      <c r="Z821" s="390"/>
      <c r="AA821" s="390"/>
      <c r="AB821" s="806"/>
      <c r="AC821" s="671" t="s">
        <v>617</v>
      </c>
      <c r="AD821" s="672"/>
      <c r="AE821" s="672"/>
      <c r="AF821" s="672"/>
      <c r="AG821" s="673"/>
      <c r="AH821" s="665" t="s">
        <v>617</v>
      </c>
      <c r="AI821" s="666"/>
      <c r="AJ821" s="666"/>
      <c r="AK821" s="666"/>
      <c r="AL821" s="666"/>
      <c r="AM821" s="666"/>
      <c r="AN821" s="666"/>
      <c r="AO821" s="666"/>
      <c r="AP821" s="666"/>
      <c r="AQ821" s="666"/>
      <c r="AR821" s="666"/>
      <c r="AS821" s="666"/>
      <c r="AT821" s="667"/>
      <c r="AU821" s="389">
        <v>2.6</v>
      </c>
      <c r="AV821" s="390"/>
      <c r="AW821" s="390"/>
      <c r="AX821" s="391"/>
    </row>
    <row r="822" spans="1:50" ht="24.75" customHeight="1" x14ac:dyDescent="0.2">
      <c r="A822" s="632"/>
      <c r="B822" s="633"/>
      <c r="C822" s="633"/>
      <c r="D822" s="633"/>
      <c r="E822" s="633"/>
      <c r="F822" s="634"/>
      <c r="G822" s="607" t="s">
        <v>618</v>
      </c>
      <c r="H822" s="608"/>
      <c r="I822" s="608"/>
      <c r="J822" s="608"/>
      <c r="K822" s="609"/>
      <c r="L822" s="599" t="s">
        <v>632</v>
      </c>
      <c r="M822" s="600"/>
      <c r="N822" s="600"/>
      <c r="O822" s="600"/>
      <c r="P822" s="600"/>
      <c r="Q822" s="600"/>
      <c r="R822" s="600"/>
      <c r="S822" s="600"/>
      <c r="T822" s="600"/>
      <c r="U822" s="600"/>
      <c r="V822" s="600"/>
      <c r="W822" s="600"/>
      <c r="X822" s="601"/>
      <c r="Y822" s="602">
        <v>5</v>
      </c>
      <c r="Z822" s="603"/>
      <c r="AA822" s="603"/>
      <c r="AB822" s="613"/>
      <c r="AC822" s="607" t="s">
        <v>618</v>
      </c>
      <c r="AD822" s="608"/>
      <c r="AE822" s="608"/>
      <c r="AF822" s="608"/>
      <c r="AG822" s="609"/>
      <c r="AH822" s="599" t="s">
        <v>619</v>
      </c>
      <c r="AI822" s="600"/>
      <c r="AJ822" s="600"/>
      <c r="AK822" s="600"/>
      <c r="AL822" s="600"/>
      <c r="AM822" s="600"/>
      <c r="AN822" s="600"/>
      <c r="AO822" s="600"/>
      <c r="AP822" s="600"/>
      <c r="AQ822" s="600"/>
      <c r="AR822" s="600"/>
      <c r="AS822" s="600"/>
      <c r="AT822" s="601"/>
      <c r="AU822" s="602">
        <v>3.6</v>
      </c>
      <c r="AV822" s="603"/>
      <c r="AW822" s="603"/>
      <c r="AX822" s="604"/>
    </row>
    <row r="823" spans="1:50" ht="24.75" customHeight="1" x14ac:dyDescent="0.2">
      <c r="A823" s="632"/>
      <c r="B823" s="633"/>
      <c r="C823" s="633"/>
      <c r="D823" s="633"/>
      <c r="E823" s="633"/>
      <c r="F823" s="634"/>
      <c r="G823" s="607" t="s">
        <v>620</v>
      </c>
      <c r="H823" s="608"/>
      <c r="I823" s="608"/>
      <c r="J823" s="608"/>
      <c r="K823" s="609"/>
      <c r="L823" s="599" t="s">
        <v>621</v>
      </c>
      <c r="M823" s="600"/>
      <c r="N823" s="600"/>
      <c r="O823" s="600"/>
      <c r="P823" s="600"/>
      <c r="Q823" s="600"/>
      <c r="R823" s="600"/>
      <c r="S823" s="600"/>
      <c r="T823" s="600"/>
      <c r="U823" s="600"/>
      <c r="V823" s="600"/>
      <c r="W823" s="600"/>
      <c r="X823" s="601"/>
      <c r="Y823" s="602">
        <v>3</v>
      </c>
      <c r="Z823" s="603"/>
      <c r="AA823" s="603"/>
      <c r="AB823" s="613"/>
      <c r="AC823" s="607" t="s">
        <v>655</v>
      </c>
      <c r="AD823" s="608"/>
      <c r="AE823" s="608"/>
      <c r="AF823" s="608"/>
      <c r="AG823" s="609"/>
      <c r="AH823" s="599" t="s">
        <v>656</v>
      </c>
      <c r="AI823" s="600"/>
      <c r="AJ823" s="600"/>
      <c r="AK823" s="600"/>
      <c r="AL823" s="600"/>
      <c r="AM823" s="600"/>
      <c r="AN823" s="600"/>
      <c r="AO823" s="600"/>
      <c r="AP823" s="600"/>
      <c r="AQ823" s="600"/>
      <c r="AR823" s="600"/>
      <c r="AS823" s="600"/>
      <c r="AT823" s="601"/>
      <c r="AU823" s="602">
        <v>0.8</v>
      </c>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20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7</v>
      </c>
      <c r="AV831" s="833"/>
      <c r="AW831" s="833"/>
      <c r="AX831" s="835"/>
    </row>
    <row r="832" spans="1:50" ht="24.75"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342</v>
      </c>
      <c r="AM832" s="280"/>
      <c r="AN832" s="280"/>
      <c r="AO832" s="81" t="s">
        <v>650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52.5" customHeight="1" x14ac:dyDescent="0.2">
      <c r="A838" s="377">
        <v>1</v>
      </c>
      <c r="B838" s="377">
        <v>1</v>
      </c>
      <c r="C838" s="362" t="s">
        <v>634</v>
      </c>
      <c r="D838" s="348"/>
      <c r="E838" s="348"/>
      <c r="F838" s="348"/>
      <c r="G838" s="348"/>
      <c r="H838" s="348"/>
      <c r="I838" s="348"/>
      <c r="J838" s="349">
        <v>7010001008844</v>
      </c>
      <c r="K838" s="350"/>
      <c r="L838" s="350"/>
      <c r="M838" s="350"/>
      <c r="N838" s="350"/>
      <c r="O838" s="350"/>
      <c r="P838" s="363" t="s">
        <v>635</v>
      </c>
      <c r="Q838" s="351"/>
      <c r="R838" s="351"/>
      <c r="S838" s="351"/>
      <c r="T838" s="351"/>
      <c r="U838" s="351"/>
      <c r="V838" s="351"/>
      <c r="W838" s="351"/>
      <c r="X838" s="351"/>
      <c r="Y838" s="352">
        <v>18</v>
      </c>
      <c r="Z838" s="353"/>
      <c r="AA838" s="353"/>
      <c r="AB838" s="354"/>
      <c r="AC838" s="364" t="s">
        <v>369</v>
      </c>
      <c r="AD838" s="372"/>
      <c r="AE838" s="372"/>
      <c r="AF838" s="372"/>
      <c r="AG838" s="372"/>
      <c r="AH838" s="373">
        <v>1</v>
      </c>
      <c r="AI838" s="374"/>
      <c r="AJ838" s="374"/>
      <c r="AK838" s="374"/>
      <c r="AL838" s="358" t="s">
        <v>636</v>
      </c>
      <c r="AM838" s="359"/>
      <c r="AN838" s="359"/>
      <c r="AO838" s="360"/>
      <c r="AP838" s="361" t="s">
        <v>636</v>
      </c>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2">
      <c r="A871" s="377">
        <v>1</v>
      </c>
      <c r="B871" s="377">
        <v>1</v>
      </c>
      <c r="C871" s="362" t="s">
        <v>637</v>
      </c>
      <c r="D871" s="348"/>
      <c r="E871" s="348"/>
      <c r="F871" s="348"/>
      <c r="G871" s="348"/>
      <c r="H871" s="348"/>
      <c r="I871" s="348"/>
      <c r="J871" s="349">
        <v>6010001120410</v>
      </c>
      <c r="K871" s="350"/>
      <c r="L871" s="350"/>
      <c r="M871" s="350"/>
      <c r="N871" s="350"/>
      <c r="O871" s="350"/>
      <c r="P871" s="363" t="s">
        <v>638</v>
      </c>
      <c r="Q871" s="351"/>
      <c r="R871" s="351"/>
      <c r="S871" s="351"/>
      <c r="T871" s="351"/>
      <c r="U871" s="351"/>
      <c r="V871" s="351"/>
      <c r="W871" s="351"/>
      <c r="X871" s="351"/>
      <c r="Y871" s="352">
        <v>17</v>
      </c>
      <c r="Z871" s="353"/>
      <c r="AA871" s="353"/>
      <c r="AB871" s="354"/>
      <c r="AC871" s="364" t="s">
        <v>369</v>
      </c>
      <c r="AD871" s="372"/>
      <c r="AE871" s="372"/>
      <c r="AF871" s="372"/>
      <c r="AG871" s="372"/>
      <c r="AH871" s="373">
        <v>1</v>
      </c>
      <c r="AI871" s="374"/>
      <c r="AJ871" s="374"/>
      <c r="AK871" s="374"/>
      <c r="AL871" s="358" t="s">
        <v>636</v>
      </c>
      <c r="AM871" s="359"/>
      <c r="AN871" s="359"/>
      <c r="AO871" s="360"/>
      <c r="AP871" s="361" t="s">
        <v>639</v>
      </c>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30" customHeight="1" x14ac:dyDescent="0.2">
      <c r="A904" s="377">
        <v>1</v>
      </c>
      <c r="B904" s="377">
        <v>1</v>
      </c>
      <c r="C904" s="362" t="s">
        <v>641</v>
      </c>
      <c r="D904" s="348"/>
      <c r="E904" s="348"/>
      <c r="F904" s="348"/>
      <c r="G904" s="348"/>
      <c r="H904" s="348"/>
      <c r="I904" s="348"/>
      <c r="J904" s="349">
        <v>6010001030403</v>
      </c>
      <c r="K904" s="350"/>
      <c r="L904" s="350"/>
      <c r="M904" s="350"/>
      <c r="N904" s="350"/>
      <c r="O904" s="350"/>
      <c r="P904" s="363" t="s">
        <v>640</v>
      </c>
      <c r="Q904" s="351"/>
      <c r="R904" s="351"/>
      <c r="S904" s="351"/>
      <c r="T904" s="351"/>
      <c r="U904" s="351"/>
      <c r="V904" s="351"/>
      <c r="W904" s="351"/>
      <c r="X904" s="351"/>
      <c r="Y904" s="352">
        <v>171</v>
      </c>
      <c r="Z904" s="353"/>
      <c r="AA904" s="353"/>
      <c r="AB904" s="354"/>
      <c r="AC904" s="364" t="s">
        <v>369</v>
      </c>
      <c r="AD904" s="372"/>
      <c r="AE904" s="372"/>
      <c r="AF904" s="372"/>
      <c r="AG904" s="372"/>
      <c r="AH904" s="373">
        <v>1</v>
      </c>
      <c r="AI904" s="374"/>
      <c r="AJ904" s="374"/>
      <c r="AK904" s="374"/>
      <c r="AL904" s="358" t="s">
        <v>636</v>
      </c>
      <c r="AM904" s="359"/>
      <c r="AN904" s="359"/>
      <c r="AO904" s="360"/>
      <c r="AP904" s="361" t="s">
        <v>636</v>
      </c>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52.5" customHeight="1" x14ac:dyDescent="0.2">
      <c r="A937" s="377">
        <v>1</v>
      </c>
      <c r="B937" s="377">
        <v>1</v>
      </c>
      <c r="C937" s="362" t="s">
        <v>643</v>
      </c>
      <c r="D937" s="348"/>
      <c r="E937" s="348"/>
      <c r="F937" s="348"/>
      <c r="G937" s="348"/>
      <c r="H937" s="348"/>
      <c r="I937" s="348"/>
      <c r="J937" s="349">
        <v>1010001143390</v>
      </c>
      <c r="K937" s="350"/>
      <c r="L937" s="350"/>
      <c r="M937" s="350"/>
      <c r="N937" s="350"/>
      <c r="O937" s="350"/>
      <c r="P937" s="363" t="s">
        <v>642</v>
      </c>
      <c r="Q937" s="351"/>
      <c r="R937" s="351"/>
      <c r="S937" s="351"/>
      <c r="T937" s="351"/>
      <c r="U937" s="351"/>
      <c r="V937" s="351"/>
      <c r="W937" s="351"/>
      <c r="X937" s="351"/>
      <c r="Y937" s="352">
        <v>13</v>
      </c>
      <c r="Z937" s="353"/>
      <c r="AA937" s="353"/>
      <c r="AB937" s="354"/>
      <c r="AC937" s="364" t="s">
        <v>369</v>
      </c>
      <c r="AD937" s="372"/>
      <c r="AE937" s="372"/>
      <c r="AF937" s="372"/>
      <c r="AG937" s="372"/>
      <c r="AH937" s="373">
        <v>1</v>
      </c>
      <c r="AI937" s="374"/>
      <c r="AJ937" s="374"/>
      <c r="AK937" s="374"/>
      <c r="AL937" s="358" t="s">
        <v>636</v>
      </c>
      <c r="AM937" s="359"/>
      <c r="AN937" s="359"/>
      <c r="AO937" s="360"/>
      <c r="AP937" s="361" t="s">
        <v>636</v>
      </c>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51.75" customHeight="1" x14ac:dyDescent="0.2">
      <c r="A970" s="377">
        <v>1</v>
      </c>
      <c r="B970" s="377">
        <v>1</v>
      </c>
      <c r="C970" s="362" t="s">
        <v>645</v>
      </c>
      <c r="D970" s="348"/>
      <c r="E970" s="348"/>
      <c r="F970" s="348"/>
      <c r="G970" s="348"/>
      <c r="H970" s="348"/>
      <c r="I970" s="348"/>
      <c r="J970" s="349">
        <v>3010005016582</v>
      </c>
      <c r="K970" s="350"/>
      <c r="L970" s="350"/>
      <c r="M970" s="350"/>
      <c r="N970" s="350"/>
      <c r="O970" s="350"/>
      <c r="P970" s="363" t="s">
        <v>644</v>
      </c>
      <c r="Q970" s="351"/>
      <c r="R970" s="351"/>
      <c r="S970" s="351"/>
      <c r="T970" s="351"/>
      <c r="U970" s="351"/>
      <c r="V970" s="351"/>
      <c r="W970" s="351"/>
      <c r="X970" s="351"/>
      <c r="Y970" s="352">
        <v>6</v>
      </c>
      <c r="Z970" s="353"/>
      <c r="AA970" s="353"/>
      <c r="AB970" s="354"/>
      <c r="AC970" s="364" t="s">
        <v>369</v>
      </c>
      <c r="AD970" s="372"/>
      <c r="AE970" s="372"/>
      <c r="AF970" s="372"/>
      <c r="AG970" s="372"/>
      <c r="AH970" s="373">
        <v>2</v>
      </c>
      <c r="AI970" s="374"/>
      <c r="AJ970" s="374"/>
      <c r="AK970" s="374"/>
      <c r="AL970" s="358" t="s">
        <v>636</v>
      </c>
      <c r="AM970" s="359"/>
      <c r="AN970" s="359"/>
      <c r="AO970" s="360"/>
      <c r="AP970" s="361" t="s">
        <v>636</v>
      </c>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53.25" customHeight="1" x14ac:dyDescent="0.2">
      <c r="A1003" s="377">
        <v>1</v>
      </c>
      <c r="B1003" s="377">
        <v>1</v>
      </c>
      <c r="C1003" s="362" t="s">
        <v>647</v>
      </c>
      <c r="D1003" s="348"/>
      <c r="E1003" s="348"/>
      <c r="F1003" s="348"/>
      <c r="G1003" s="348"/>
      <c r="H1003" s="348"/>
      <c r="I1003" s="348"/>
      <c r="J1003" s="349">
        <v>4010001054032</v>
      </c>
      <c r="K1003" s="350"/>
      <c r="L1003" s="350"/>
      <c r="M1003" s="350"/>
      <c r="N1003" s="350"/>
      <c r="O1003" s="350"/>
      <c r="P1003" s="363" t="s">
        <v>646</v>
      </c>
      <c r="Q1003" s="351"/>
      <c r="R1003" s="351"/>
      <c r="S1003" s="351"/>
      <c r="T1003" s="351"/>
      <c r="U1003" s="351"/>
      <c r="V1003" s="351"/>
      <c r="W1003" s="351"/>
      <c r="X1003" s="351"/>
      <c r="Y1003" s="352">
        <v>10</v>
      </c>
      <c r="Z1003" s="353"/>
      <c r="AA1003" s="353"/>
      <c r="AB1003" s="354"/>
      <c r="AC1003" s="364" t="s">
        <v>369</v>
      </c>
      <c r="AD1003" s="372"/>
      <c r="AE1003" s="372"/>
      <c r="AF1003" s="372"/>
      <c r="AG1003" s="372"/>
      <c r="AH1003" s="373">
        <v>1</v>
      </c>
      <c r="AI1003" s="374"/>
      <c r="AJ1003" s="374"/>
      <c r="AK1003" s="374"/>
      <c r="AL1003" s="358" t="s">
        <v>636</v>
      </c>
      <c r="AM1003" s="359"/>
      <c r="AN1003" s="359"/>
      <c r="AO1003" s="360"/>
      <c r="AP1003" s="361" t="s">
        <v>636</v>
      </c>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52.5" customHeight="1" x14ac:dyDescent="0.2">
      <c r="A1036" s="377">
        <v>1</v>
      </c>
      <c r="B1036" s="377">
        <v>1</v>
      </c>
      <c r="C1036" s="362" t="s">
        <v>641</v>
      </c>
      <c r="D1036" s="348"/>
      <c r="E1036" s="348"/>
      <c r="F1036" s="348"/>
      <c r="G1036" s="348"/>
      <c r="H1036" s="348"/>
      <c r="I1036" s="348"/>
      <c r="J1036" s="349">
        <v>6010001030403</v>
      </c>
      <c r="K1036" s="350"/>
      <c r="L1036" s="350"/>
      <c r="M1036" s="350"/>
      <c r="N1036" s="350"/>
      <c r="O1036" s="350"/>
      <c r="P1036" s="363" t="s">
        <v>648</v>
      </c>
      <c r="Q1036" s="351"/>
      <c r="R1036" s="351"/>
      <c r="S1036" s="351"/>
      <c r="T1036" s="351"/>
      <c r="U1036" s="351"/>
      <c r="V1036" s="351"/>
      <c r="W1036" s="351"/>
      <c r="X1036" s="351"/>
      <c r="Y1036" s="352">
        <v>20</v>
      </c>
      <c r="Z1036" s="353"/>
      <c r="AA1036" s="353"/>
      <c r="AB1036" s="354"/>
      <c r="AC1036" s="364" t="s">
        <v>369</v>
      </c>
      <c r="AD1036" s="372"/>
      <c r="AE1036" s="372"/>
      <c r="AF1036" s="372"/>
      <c r="AG1036" s="372"/>
      <c r="AH1036" s="373">
        <v>2</v>
      </c>
      <c r="AI1036" s="374"/>
      <c r="AJ1036" s="374"/>
      <c r="AK1036" s="374"/>
      <c r="AL1036" s="358" t="s">
        <v>636</v>
      </c>
      <c r="AM1036" s="359"/>
      <c r="AN1036" s="359"/>
      <c r="AO1036" s="360"/>
      <c r="AP1036" s="361" t="s">
        <v>636</v>
      </c>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51.75" customHeight="1" x14ac:dyDescent="0.2">
      <c r="A1069" s="377">
        <v>1</v>
      </c>
      <c r="B1069" s="377">
        <v>1</v>
      </c>
      <c r="C1069" s="362" t="s">
        <v>659</v>
      </c>
      <c r="D1069" s="348"/>
      <c r="E1069" s="348"/>
      <c r="F1069" s="348"/>
      <c r="G1069" s="348"/>
      <c r="H1069" s="348"/>
      <c r="I1069" s="348"/>
      <c r="J1069" s="349">
        <v>9010001027685</v>
      </c>
      <c r="K1069" s="350"/>
      <c r="L1069" s="350"/>
      <c r="M1069" s="350"/>
      <c r="N1069" s="350"/>
      <c r="O1069" s="350"/>
      <c r="P1069" s="363" t="s">
        <v>660</v>
      </c>
      <c r="Q1069" s="351"/>
      <c r="R1069" s="351"/>
      <c r="S1069" s="351"/>
      <c r="T1069" s="351"/>
      <c r="U1069" s="351"/>
      <c r="V1069" s="351"/>
      <c r="W1069" s="351"/>
      <c r="X1069" s="351"/>
      <c r="Y1069" s="352">
        <v>8</v>
      </c>
      <c r="Z1069" s="353"/>
      <c r="AA1069" s="353"/>
      <c r="AB1069" s="354"/>
      <c r="AC1069" s="364" t="s">
        <v>369</v>
      </c>
      <c r="AD1069" s="372"/>
      <c r="AE1069" s="372"/>
      <c r="AF1069" s="372"/>
      <c r="AG1069" s="372"/>
      <c r="AH1069" s="373">
        <v>1</v>
      </c>
      <c r="AI1069" s="374"/>
      <c r="AJ1069" s="374"/>
      <c r="AK1069" s="374"/>
      <c r="AL1069" s="358" t="s">
        <v>636</v>
      </c>
      <c r="AM1069" s="359"/>
      <c r="AN1069" s="359"/>
      <c r="AO1069" s="360"/>
      <c r="AP1069" s="361" t="s">
        <v>636</v>
      </c>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342</v>
      </c>
      <c r="AM1099" s="282"/>
      <c r="AN1099" s="282"/>
      <c r="AO1099" s="79" t="s">
        <v>650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9" t="s">
        <v>265</v>
      </c>
      <c r="D1102" s="381"/>
      <c r="E1102" s="149" t="s">
        <v>264</v>
      </c>
      <c r="F1102" s="381"/>
      <c r="G1102" s="381"/>
      <c r="H1102" s="381"/>
      <c r="I1102" s="381"/>
      <c r="J1102" s="149" t="s">
        <v>298</v>
      </c>
      <c r="K1102" s="149"/>
      <c r="L1102" s="149"/>
      <c r="M1102" s="149"/>
      <c r="N1102" s="149"/>
      <c r="O1102" s="149"/>
      <c r="P1102" s="368" t="s">
        <v>27</v>
      </c>
      <c r="Q1102" s="368"/>
      <c r="R1102" s="368"/>
      <c r="S1102" s="368"/>
      <c r="T1102" s="368"/>
      <c r="U1102" s="368"/>
      <c r="V1102" s="368"/>
      <c r="W1102" s="368"/>
      <c r="X1102" s="368"/>
      <c r="Y1102" s="149" t="s">
        <v>300</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328</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92">
    <cfRule type="expression" dxfId="2807" priority="13891">
      <formula>IF(RIGHT(TEXT(Y792,"0.#"),1)=".",FALSE,TRUE)</formula>
    </cfRule>
    <cfRule type="expression" dxfId="2806" priority="13892">
      <formula>IF(RIGHT(TEXT(Y792,"0.#"),1)=".",TRUE,FALSE)</formula>
    </cfRule>
  </conditionalFormatting>
  <conditionalFormatting sqref="Y823:Y830 Y821 Y810:Y817 Y808 Y797:Y804 Y795">
    <cfRule type="expression" dxfId="2805" priority="13673">
      <formula>IF(RIGHT(TEXT(Y795,"0.#"),1)=".",FALSE,TRUE)</formula>
    </cfRule>
    <cfRule type="expression" dxfId="2804" priority="13674">
      <formula>IF(RIGHT(TEXT(Y795,"0.#"),1)=".",TRUE,FALSE)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85:Y791">
    <cfRule type="expression" dxfId="2797" priority="13697">
      <formula>IF(RIGHT(TEXT(Y785,"0.#"),1)=".",FALSE,TRUE)</formula>
    </cfRule>
    <cfRule type="expression" dxfId="2796" priority="13698">
      <formula>IF(RIGHT(TEXT(Y785,"0.#"),1)=".",TRUE,FALSE)</formula>
    </cfRule>
  </conditionalFormatting>
  <conditionalFormatting sqref="AU792">
    <cfRule type="expression" dxfId="2795" priority="13693">
      <formula>IF(RIGHT(TEXT(AU792,"0.#"),1)=".",FALSE,TRUE)</formula>
    </cfRule>
    <cfRule type="expression" dxfId="2794" priority="13694">
      <formula>IF(RIGHT(TEXT(AU792,"0.#"),1)=".",TRUE,FALSE)</formula>
    </cfRule>
  </conditionalFormatting>
  <conditionalFormatting sqref="AU785:AU791">
    <cfRule type="expression" dxfId="2793" priority="13691">
      <formula>IF(RIGHT(TEXT(AU785,"0.#"),1)=".",FALSE,TRUE)</formula>
    </cfRule>
    <cfRule type="expression" dxfId="2792" priority="13692">
      <formula>IF(RIGHT(TEXT(AU785,"0.#"),1)=".",TRUE,FALSE)</formula>
    </cfRule>
  </conditionalFormatting>
  <conditionalFormatting sqref="Y822 Y809 Y796">
    <cfRule type="expression" dxfId="2791" priority="13677">
      <formula>IF(RIGHT(TEXT(Y796,"0.#"),1)=".",FALSE,TRUE)</formula>
    </cfRule>
    <cfRule type="expression" dxfId="2790" priority="13678">
      <formula>IF(RIGHT(TEXT(Y796,"0.#"),1)=".",TRUE,FALSE)</formula>
    </cfRule>
  </conditionalFormatting>
  <conditionalFormatting sqref="Y831 Y818 Y805">
    <cfRule type="expression" dxfId="2789" priority="13675">
      <formula>IF(RIGHT(TEXT(Y805,"0.#"),1)=".",FALSE,TRUE)</formula>
    </cfRule>
    <cfRule type="expression" dxfId="2788" priority="13676">
      <formula>IF(RIGHT(TEXT(Y805,"0.#"),1)=".",TRUE,FALSE)</formula>
    </cfRule>
  </conditionalFormatting>
  <conditionalFormatting sqref="AU822 AU809 AU796">
    <cfRule type="expression" dxfId="2787" priority="13671">
      <formula>IF(RIGHT(TEXT(AU796,"0.#"),1)=".",FALSE,TRUE)</formula>
    </cfRule>
    <cfRule type="expression" dxfId="2786" priority="13672">
      <formula>IF(RIGHT(TEXT(AU796,"0.#"),1)=".",TRUE,FALSE)</formula>
    </cfRule>
  </conditionalFormatting>
  <conditionalFormatting sqref="AU831 AU818 AU805">
    <cfRule type="expression" dxfId="2785" priority="13669">
      <formula>IF(RIGHT(TEXT(AU805,"0.#"),1)=".",FALSE,TRUE)</formula>
    </cfRule>
    <cfRule type="expression" dxfId="2784" priority="13670">
      <formula>IF(RIGHT(TEXT(AU805,"0.#"),1)=".",TRUE,FALSE)</formula>
    </cfRule>
  </conditionalFormatting>
  <conditionalFormatting sqref="AU823:AU830 AU821 AU810:AU817 AU808 AU797:AU804 AU795">
    <cfRule type="expression" dxfId="2783" priority="13667">
      <formula>IF(RIGHT(TEXT(AU795,"0.#"),1)=".",FALSE,TRUE)</formula>
    </cfRule>
    <cfRule type="expression" dxfId="2782" priority="13668">
      <formula>IF(RIGHT(TEXT(AU795,"0.#"),1)=".",TRUE,FALSE)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9:AO839">
    <cfRule type="expression" dxfId="2399" priority="2831">
      <formula>IF(AND(AL839&gt;=0, RIGHT(TEXT(AL839,"0.#"),1)&lt;&gt;"."),TRUE,FALSE)</formula>
    </cfRule>
    <cfRule type="expression" dxfId="2398" priority="2832">
      <formula>IF(AND(AL839&gt;=0, RIGHT(TEXT(AL839,"0.#"),1)="."),TRUE,FALSE)</formula>
    </cfRule>
    <cfRule type="expression" dxfId="2397" priority="2833">
      <formula>IF(AND(AL839&lt;0, RIGHT(TEXT(AL839,"0.#"),1)&lt;&gt;"."),TRUE,FALSE)</formula>
    </cfRule>
    <cfRule type="expression" dxfId="2396" priority="2834">
      <formula>IF(AND(AL839&lt;0, RIGHT(TEXT(AL839,"0.#"),1)="."),TRUE,FALSE)</formula>
    </cfRule>
  </conditionalFormatting>
  <conditionalFormatting sqref="Y839">
    <cfRule type="expression" dxfId="2395" priority="2829">
      <formula>IF(RIGHT(TEXT(Y839,"0.#"),1)=".",FALSE,TRUE)</formula>
    </cfRule>
    <cfRule type="expression" dxfId="2394" priority="2830">
      <formula>IF(RIGHT(TEXT(Y839,"0.#"),1)=".",TRUE,FALSE)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2">
    <cfRule type="expression" dxfId="2075" priority="2083">
      <formula>IF(RIGHT(TEXT(Y872,"0.#"),1)=".",FALSE,TRUE)</formula>
    </cfRule>
    <cfRule type="expression" dxfId="2074" priority="2084">
      <formula>IF(RIGHT(TEXT(Y872,"0.#"),1)=".",TRUE,FALSE)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2:AO872">
    <cfRule type="expression" dxfId="1975" priority="2085">
      <formula>IF(AND(AL872&gt;=0, RIGHT(TEXT(AL872,"0.#"),1)&lt;&gt;"."),TRUE,FALSE)</formula>
    </cfRule>
    <cfRule type="expression" dxfId="1974" priority="2086">
      <formula>IF(AND(AL872&gt;=0, RIGHT(TEXT(AL872,"0.#"),1)="."),TRUE,FALSE)</formula>
    </cfRule>
    <cfRule type="expression" dxfId="1973" priority="2087">
      <formula>IF(AND(AL872&lt;0, RIGHT(TEXT(AL872,"0.#"),1)&lt;&gt;"."),TRUE,FALSE)</formula>
    </cfRule>
    <cfRule type="expression" dxfId="1972" priority="2088">
      <formula>IF(AND(AL872&lt;0, RIGHT(TEXT(AL872,"0.#"),1)="."),TRUE,FALSE)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Y782">
    <cfRule type="expression" dxfId="717" priority="17">
      <formula>IF(RIGHT(TEXT(Y782,"0.#"),1)=".",FALSE,TRUE)</formula>
    </cfRule>
    <cfRule type="expression" dxfId="716" priority="18">
      <formula>IF(RIGHT(TEXT(Y782,"0.#"),1)=".",TRUE,FALSE)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AU782">
    <cfRule type="expression" dxfId="707" priority="7">
      <formula>IF(RIGHT(TEXT(AU782,"0.#"),1)=".",FALSE,TRUE)</formula>
    </cfRule>
    <cfRule type="expression" dxfId="706" priority="8">
      <formula>IF(RIGHT(TEXT(AU782,"0.#"),1)=".",TRUE,FALSE)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558</v>
      </c>
      <c r="M3" s="13" t="str">
        <f t="shared" ref="M3:M11" si="2">IF(L3="","",K3)</f>
        <v>文教及び科学振興</v>
      </c>
      <c r="N3" s="13" t="str">
        <f>IF(M3="",N2,IF(N2&lt;&gt;"",CONCATENATE(N2,"、",M3),M3))</f>
        <v>文教及び科学振興</v>
      </c>
      <c r="O3" s="13"/>
      <c r="P3" s="12" t="s">
        <v>75</v>
      </c>
      <c r="Q3" s="17" t="s">
        <v>558</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558</v>
      </c>
      <c r="R4" s="13" t="str">
        <f t="shared" si="3"/>
        <v>補助</v>
      </c>
      <c r="S4" s="13" t="str">
        <f t="shared" si="4"/>
        <v>委託・請負、補助</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委託・請負、補助</v>
      </c>
      <c r="Q10" s="19"/>
      <c r="T10" s="13"/>
      <c r="W10" s="32" t="s">
        <v>156</v>
      </c>
      <c r="Y10" s="32" t="s">
        <v>437</v>
      </c>
      <c r="Z10" s="30"/>
      <c r="AA10" s="32" t="s">
        <v>531</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2">
      <c r="A18" s="14" t="s">
        <v>100</v>
      </c>
      <c r="B18" s="15" t="s">
        <v>558</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312</v>
      </c>
      <c r="B20" s="15"/>
      <c r="C20" s="13" t="str">
        <f t="shared" si="9"/>
        <v/>
      </c>
      <c r="D20" s="13" t="str">
        <f t="shared" si="8"/>
        <v>ＩＴ戦略</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313</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7" t="s">
        <v>402</v>
      </c>
      <c r="B24" s="15"/>
      <c r="C24" s="13" t="str">
        <f t="shared" si="9"/>
        <v/>
      </c>
      <c r="D24" s="13" t="str">
        <f>IF(C24="",D23,IF(D23&lt;&gt;"",CONCATENATE(D23,"、",C24),C24))</f>
        <v>ＩＴ戦略</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一般会計</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347</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388</v>
      </c>
      <c r="AF2" s="249"/>
      <c r="AG2" s="249"/>
      <c r="AH2" s="249"/>
      <c r="AI2" s="249" t="s">
        <v>386</v>
      </c>
      <c r="AJ2" s="249"/>
      <c r="AK2" s="249"/>
      <c r="AL2" s="249"/>
      <c r="AM2" s="249" t="s">
        <v>415</v>
      </c>
      <c r="AN2" s="249"/>
      <c r="AO2" s="249"/>
      <c r="AP2" s="243"/>
      <c r="AQ2" s="159" t="s">
        <v>234</v>
      </c>
      <c r="AR2" s="130"/>
      <c r="AS2" s="130"/>
      <c r="AT2" s="131"/>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235</v>
      </c>
      <c r="AT3" s="134"/>
      <c r="AU3" s="199"/>
      <c r="AV3" s="199"/>
      <c r="AW3" s="399" t="s">
        <v>181</v>
      </c>
      <c r="AX3" s="400"/>
    </row>
    <row r="4" spans="1:50" ht="22.5" customHeight="1" x14ac:dyDescent="0.2">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376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1" t="s">
        <v>347</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388</v>
      </c>
      <c r="AF9" s="249"/>
      <c r="AG9" s="249"/>
      <c r="AH9" s="249"/>
      <c r="AI9" s="249" t="s">
        <v>386</v>
      </c>
      <c r="AJ9" s="249"/>
      <c r="AK9" s="249"/>
      <c r="AL9" s="249"/>
      <c r="AM9" s="249" t="s">
        <v>415</v>
      </c>
      <c r="AN9" s="249"/>
      <c r="AO9" s="249"/>
      <c r="AP9" s="243"/>
      <c r="AQ9" s="159" t="s">
        <v>234</v>
      </c>
      <c r="AR9" s="130"/>
      <c r="AS9" s="130"/>
      <c r="AT9" s="131"/>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235</v>
      </c>
      <c r="AT10" s="134"/>
      <c r="AU10" s="199"/>
      <c r="AV10" s="199"/>
      <c r="AW10" s="399" t="s">
        <v>181</v>
      </c>
      <c r="AX10" s="400"/>
    </row>
    <row r="11" spans="1:50" ht="22.5" customHeight="1" x14ac:dyDescent="0.2">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376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1" t="s">
        <v>347</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388</v>
      </c>
      <c r="AF16" s="249"/>
      <c r="AG16" s="249"/>
      <c r="AH16" s="249"/>
      <c r="AI16" s="249" t="s">
        <v>386</v>
      </c>
      <c r="AJ16" s="249"/>
      <c r="AK16" s="249"/>
      <c r="AL16" s="249"/>
      <c r="AM16" s="249" t="s">
        <v>415</v>
      </c>
      <c r="AN16" s="249"/>
      <c r="AO16" s="249"/>
      <c r="AP16" s="243"/>
      <c r="AQ16" s="159" t="s">
        <v>234</v>
      </c>
      <c r="AR16" s="130"/>
      <c r="AS16" s="130"/>
      <c r="AT16" s="131"/>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235</v>
      </c>
      <c r="AT17" s="134"/>
      <c r="AU17" s="199"/>
      <c r="AV17" s="199"/>
      <c r="AW17" s="399" t="s">
        <v>181</v>
      </c>
      <c r="AX17" s="400"/>
    </row>
    <row r="18" spans="1:50" ht="22.5" customHeight="1" x14ac:dyDescent="0.2">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376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1" t="s">
        <v>347</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388</v>
      </c>
      <c r="AF23" s="249"/>
      <c r="AG23" s="249"/>
      <c r="AH23" s="249"/>
      <c r="AI23" s="249" t="s">
        <v>386</v>
      </c>
      <c r="AJ23" s="249"/>
      <c r="AK23" s="249"/>
      <c r="AL23" s="249"/>
      <c r="AM23" s="249" t="s">
        <v>415</v>
      </c>
      <c r="AN23" s="249"/>
      <c r="AO23" s="249"/>
      <c r="AP23" s="243"/>
      <c r="AQ23" s="159" t="s">
        <v>234</v>
      </c>
      <c r="AR23" s="130"/>
      <c r="AS23" s="130"/>
      <c r="AT23" s="131"/>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235</v>
      </c>
      <c r="AT24" s="134"/>
      <c r="AU24" s="199"/>
      <c r="AV24" s="199"/>
      <c r="AW24" s="399" t="s">
        <v>181</v>
      </c>
      <c r="AX24" s="400"/>
    </row>
    <row r="25" spans="1:50" ht="22.5" customHeight="1" x14ac:dyDescent="0.2">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376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1" t="s">
        <v>347</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388</v>
      </c>
      <c r="AF30" s="249"/>
      <c r="AG30" s="249"/>
      <c r="AH30" s="249"/>
      <c r="AI30" s="249" t="s">
        <v>386</v>
      </c>
      <c r="AJ30" s="249"/>
      <c r="AK30" s="249"/>
      <c r="AL30" s="249"/>
      <c r="AM30" s="249" t="s">
        <v>415</v>
      </c>
      <c r="AN30" s="249"/>
      <c r="AO30" s="249"/>
      <c r="AP30" s="243"/>
      <c r="AQ30" s="159" t="s">
        <v>234</v>
      </c>
      <c r="AR30" s="130"/>
      <c r="AS30" s="130"/>
      <c r="AT30" s="131"/>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235</v>
      </c>
      <c r="AT31" s="134"/>
      <c r="AU31" s="199"/>
      <c r="AV31" s="199"/>
      <c r="AW31" s="399" t="s">
        <v>181</v>
      </c>
      <c r="AX31" s="400"/>
    </row>
    <row r="32" spans="1:50" ht="22.5" customHeight="1" x14ac:dyDescent="0.2">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376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1" t="s">
        <v>347</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388</v>
      </c>
      <c r="AF37" s="249"/>
      <c r="AG37" s="249"/>
      <c r="AH37" s="249"/>
      <c r="AI37" s="249" t="s">
        <v>386</v>
      </c>
      <c r="AJ37" s="249"/>
      <c r="AK37" s="249"/>
      <c r="AL37" s="249"/>
      <c r="AM37" s="249" t="s">
        <v>415</v>
      </c>
      <c r="AN37" s="249"/>
      <c r="AO37" s="249"/>
      <c r="AP37" s="243"/>
      <c r="AQ37" s="159" t="s">
        <v>234</v>
      </c>
      <c r="AR37" s="130"/>
      <c r="AS37" s="130"/>
      <c r="AT37" s="131"/>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235</v>
      </c>
      <c r="AT38" s="134"/>
      <c r="AU38" s="199"/>
      <c r="AV38" s="199"/>
      <c r="AW38" s="399" t="s">
        <v>181</v>
      </c>
      <c r="AX38" s="400"/>
    </row>
    <row r="39" spans="1:50" ht="22.5" customHeight="1" x14ac:dyDescent="0.2">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376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1" t="s">
        <v>347</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388</v>
      </c>
      <c r="AF44" s="249"/>
      <c r="AG44" s="249"/>
      <c r="AH44" s="249"/>
      <c r="AI44" s="249" t="s">
        <v>386</v>
      </c>
      <c r="AJ44" s="249"/>
      <c r="AK44" s="249"/>
      <c r="AL44" s="249"/>
      <c r="AM44" s="249" t="s">
        <v>415</v>
      </c>
      <c r="AN44" s="249"/>
      <c r="AO44" s="249"/>
      <c r="AP44" s="243"/>
      <c r="AQ44" s="159" t="s">
        <v>234</v>
      </c>
      <c r="AR44" s="130"/>
      <c r="AS44" s="130"/>
      <c r="AT44" s="131"/>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235</v>
      </c>
      <c r="AT45" s="134"/>
      <c r="AU45" s="199"/>
      <c r="AV45" s="199"/>
      <c r="AW45" s="399" t="s">
        <v>181</v>
      </c>
      <c r="AX45" s="400"/>
    </row>
    <row r="46" spans="1:50" ht="22.5" customHeight="1" x14ac:dyDescent="0.2">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376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1" t="s">
        <v>347</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388</v>
      </c>
      <c r="AF51" s="249"/>
      <c r="AG51" s="249"/>
      <c r="AH51" s="249"/>
      <c r="AI51" s="249" t="s">
        <v>386</v>
      </c>
      <c r="AJ51" s="249"/>
      <c r="AK51" s="249"/>
      <c r="AL51" s="249"/>
      <c r="AM51" s="249" t="s">
        <v>415</v>
      </c>
      <c r="AN51" s="249"/>
      <c r="AO51" s="249"/>
      <c r="AP51" s="243"/>
      <c r="AQ51" s="159" t="s">
        <v>234</v>
      </c>
      <c r="AR51" s="130"/>
      <c r="AS51" s="130"/>
      <c r="AT51" s="131"/>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235</v>
      </c>
      <c r="AT52" s="134"/>
      <c r="AU52" s="199"/>
      <c r="AV52" s="199"/>
      <c r="AW52" s="399" t="s">
        <v>181</v>
      </c>
      <c r="AX52" s="400"/>
    </row>
    <row r="53" spans="1:50" ht="22.5" customHeight="1" x14ac:dyDescent="0.2">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1" t="s">
        <v>347</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388</v>
      </c>
      <c r="AF58" s="249"/>
      <c r="AG58" s="249"/>
      <c r="AH58" s="249"/>
      <c r="AI58" s="249" t="s">
        <v>386</v>
      </c>
      <c r="AJ58" s="249"/>
      <c r="AK58" s="249"/>
      <c r="AL58" s="249"/>
      <c r="AM58" s="249" t="s">
        <v>415</v>
      </c>
      <c r="AN58" s="249"/>
      <c r="AO58" s="249"/>
      <c r="AP58" s="243"/>
      <c r="AQ58" s="159" t="s">
        <v>234</v>
      </c>
      <c r="AR58" s="130"/>
      <c r="AS58" s="130"/>
      <c r="AT58" s="131"/>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235</v>
      </c>
      <c r="AT59" s="134"/>
      <c r="AU59" s="199"/>
      <c r="AV59" s="199"/>
      <c r="AW59" s="399" t="s">
        <v>181</v>
      </c>
      <c r="AX59" s="400"/>
    </row>
    <row r="60" spans="1:50" ht="22.5" customHeight="1" x14ac:dyDescent="0.2">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1" t="s">
        <v>347</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388</v>
      </c>
      <c r="AF65" s="249"/>
      <c r="AG65" s="249"/>
      <c r="AH65" s="249"/>
      <c r="AI65" s="249" t="s">
        <v>386</v>
      </c>
      <c r="AJ65" s="249"/>
      <c r="AK65" s="249"/>
      <c r="AL65" s="249"/>
      <c r="AM65" s="249" t="s">
        <v>415</v>
      </c>
      <c r="AN65" s="249"/>
      <c r="AO65" s="249"/>
      <c r="AP65" s="243"/>
      <c r="AQ65" s="159" t="s">
        <v>234</v>
      </c>
      <c r="AR65" s="130"/>
      <c r="AS65" s="130"/>
      <c r="AT65" s="131"/>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235</v>
      </c>
      <c r="AT66" s="134"/>
      <c r="AU66" s="199"/>
      <c r="AV66" s="199"/>
      <c r="AW66" s="399" t="s">
        <v>181</v>
      </c>
      <c r="AX66" s="400"/>
    </row>
    <row r="67" spans="1:50" ht="22.5" customHeight="1" x14ac:dyDescent="0.2">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376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1" sqref="AC41:AX41"/>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596" t="s">
        <v>662</v>
      </c>
      <c r="H2" s="597"/>
      <c r="I2" s="597"/>
      <c r="J2" s="597"/>
      <c r="K2" s="597"/>
      <c r="L2" s="597"/>
      <c r="M2" s="597"/>
      <c r="N2" s="597"/>
      <c r="O2" s="597"/>
      <c r="P2" s="597"/>
      <c r="Q2" s="597"/>
      <c r="R2" s="597"/>
      <c r="S2" s="597"/>
      <c r="T2" s="597"/>
      <c r="U2" s="597"/>
      <c r="V2" s="597"/>
      <c r="W2" s="597"/>
      <c r="X2" s="597"/>
      <c r="Y2" s="597"/>
      <c r="Z2" s="597"/>
      <c r="AA2" s="597"/>
      <c r="AB2" s="598"/>
      <c r="AC2" s="596" t="s">
        <v>661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0"/>
      <c r="B4" s="1051"/>
      <c r="C4" s="1051"/>
      <c r="D4" s="1051"/>
      <c r="E4" s="1051"/>
      <c r="F4" s="1052"/>
      <c r="G4" s="671" t="s">
        <v>651</v>
      </c>
      <c r="H4" s="672"/>
      <c r="I4" s="672"/>
      <c r="J4" s="672"/>
      <c r="K4" s="673"/>
      <c r="L4" s="665" t="s">
        <v>651</v>
      </c>
      <c r="M4" s="666"/>
      <c r="N4" s="666"/>
      <c r="O4" s="666"/>
      <c r="P4" s="666"/>
      <c r="Q4" s="666"/>
      <c r="R4" s="666"/>
      <c r="S4" s="666"/>
      <c r="T4" s="666"/>
      <c r="U4" s="666"/>
      <c r="V4" s="666"/>
      <c r="W4" s="666"/>
      <c r="X4" s="667"/>
      <c r="Y4" s="389">
        <v>7</v>
      </c>
      <c r="Z4" s="390"/>
      <c r="AA4" s="390"/>
      <c r="AB4" s="806"/>
      <c r="AC4" s="671" t="s">
        <v>651</v>
      </c>
      <c r="AD4" s="672"/>
      <c r="AE4" s="672"/>
      <c r="AF4" s="672"/>
      <c r="AG4" s="673"/>
      <c r="AH4" s="665" t="s">
        <v>651</v>
      </c>
      <c r="AI4" s="666"/>
      <c r="AJ4" s="666"/>
      <c r="AK4" s="666"/>
      <c r="AL4" s="666"/>
      <c r="AM4" s="666"/>
      <c r="AN4" s="666"/>
      <c r="AO4" s="666"/>
      <c r="AP4" s="666"/>
      <c r="AQ4" s="666"/>
      <c r="AR4" s="666"/>
      <c r="AS4" s="666"/>
      <c r="AT4" s="667"/>
      <c r="AU4" s="389">
        <v>8</v>
      </c>
      <c r="AV4" s="390"/>
      <c r="AW4" s="390"/>
      <c r="AX4" s="391"/>
    </row>
    <row r="5" spans="1:50" ht="24.75" customHeight="1" x14ac:dyDescent="0.2">
      <c r="A5" s="1050"/>
      <c r="B5" s="1051"/>
      <c r="C5" s="1051"/>
      <c r="D5" s="1051"/>
      <c r="E5" s="1051"/>
      <c r="F5" s="1052"/>
      <c r="G5" s="607" t="s">
        <v>652</v>
      </c>
      <c r="H5" s="608"/>
      <c r="I5" s="608"/>
      <c r="J5" s="608"/>
      <c r="K5" s="609"/>
      <c r="L5" s="599" t="s">
        <v>663</v>
      </c>
      <c r="M5" s="600"/>
      <c r="N5" s="600"/>
      <c r="O5" s="600"/>
      <c r="P5" s="600"/>
      <c r="Q5" s="600"/>
      <c r="R5" s="600"/>
      <c r="S5" s="600"/>
      <c r="T5" s="600"/>
      <c r="U5" s="600"/>
      <c r="V5" s="600"/>
      <c r="W5" s="600"/>
      <c r="X5" s="601"/>
      <c r="Y5" s="602">
        <v>8</v>
      </c>
      <c r="Z5" s="603"/>
      <c r="AA5" s="603"/>
      <c r="AB5" s="613"/>
      <c r="AC5" s="607" t="s">
        <v>652</v>
      </c>
      <c r="AD5" s="608"/>
      <c r="AE5" s="608"/>
      <c r="AF5" s="608"/>
      <c r="AG5" s="609"/>
      <c r="AH5" s="599" t="s">
        <v>658</v>
      </c>
      <c r="AI5" s="600"/>
      <c r="AJ5" s="600"/>
      <c r="AK5" s="600"/>
      <c r="AL5" s="600"/>
      <c r="AM5" s="600"/>
      <c r="AN5" s="600"/>
      <c r="AO5" s="600"/>
      <c r="AP5" s="600"/>
      <c r="AQ5" s="600"/>
      <c r="AR5" s="600"/>
      <c r="AS5" s="600"/>
      <c r="AT5" s="601"/>
      <c r="AU5" s="602">
        <v>17</v>
      </c>
      <c r="AV5" s="603"/>
      <c r="AW5" s="603"/>
      <c r="AX5" s="604"/>
    </row>
    <row r="6" spans="1:50" ht="24.75" customHeight="1" x14ac:dyDescent="0.2">
      <c r="A6" s="1050"/>
      <c r="B6" s="1051"/>
      <c r="C6" s="1051"/>
      <c r="D6" s="1051"/>
      <c r="E6" s="1051"/>
      <c r="F6" s="1052"/>
      <c r="G6" s="607" t="s">
        <v>654</v>
      </c>
      <c r="H6" s="608"/>
      <c r="I6" s="608"/>
      <c r="J6" s="608"/>
      <c r="K6" s="609"/>
      <c r="L6" s="599" t="s">
        <v>653</v>
      </c>
      <c r="M6" s="600"/>
      <c r="N6" s="600"/>
      <c r="O6" s="600"/>
      <c r="P6" s="600"/>
      <c r="Q6" s="600"/>
      <c r="R6" s="600"/>
      <c r="S6" s="600"/>
      <c r="T6" s="600"/>
      <c r="U6" s="600"/>
      <c r="V6" s="600"/>
      <c r="W6" s="600"/>
      <c r="X6" s="601"/>
      <c r="Y6" s="602">
        <v>2</v>
      </c>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2">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2">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2">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2">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2">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2">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2">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17</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25</v>
      </c>
      <c r="AV14" s="833"/>
      <c r="AW14" s="833"/>
      <c r="AX14" s="835"/>
    </row>
    <row r="15" spans="1:50" ht="30" customHeight="1" x14ac:dyDescent="0.2">
      <c r="A15" s="1050"/>
      <c r="B15" s="1051"/>
      <c r="C15" s="1051"/>
      <c r="D15" s="1051"/>
      <c r="E15" s="1051"/>
      <c r="F15" s="1052"/>
      <c r="G15" s="596" t="s">
        <v>269</v>
      </c>
      <c r="H15" s="597"/>
      <c r="I15" s="597"/>
      <c r="J15" s="597"/>
      <c r="K15" s="597"/>
      <c r="L15" s="597"/>
      <c r="M15" s="597"/>
      <c r="N15" s="597"/>
      <c r="O15" s="597"/>
      <c r="P15" s="597"/>
      <c r="Q15" s="597"/>
      <c r="R15" s="597"/>
      <c r="S15" s="597"/>
      <c r="T15" s="597"/>
      <c r="U15" s="597"/>
      <c r="V15" s="597"/>
      <c r="W15" s="597"/>
      <c r="X15" s="597"/>
      <c r="Y15" s="597"/>
      <c r="Z15" s="597"/>
      <c r="AA15" s="597"/>
      <c r="AB15" s="598"/>
      <c r="AC15" s="596" t="s">
        <v>270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2">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0"/>
      <c r="B28" s="1051"/>
      <c r="C28" s="1051"/>
      <c r="D28" s="1051"/>
      <c r="E28" s="1051"/>
      <c r="F28" s="1052"/>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2">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0"/>
      <c r="B41" s="1051"/>
      <c r="C41" s="1051"/>
      <c r="D41" s="1051"/>
      <c r="E41" s="1051"/>
      <c r="F41" s="1052"/>
      <c r="G41" s="596" t="s">
        <v>316</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2">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5"/>
    <row r="55" spans="1:50" ht="30" customHeight="1" x14ac:dyDescent="0.2">
      <c r="A55" s="1056" t="s">
        <v>28</v>
      </c>
      <c r="B55" s="1057"/>
      <c r="C55" s="1057"/>
      <c r="D55" s="1057"/>
      <c r="E55" s="1057"/>
      <c r="F55" s="1058"/>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2">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0"/>
      <c r="B68" s="1051"/>
      <c r="C68" s="1051"/>
      <c r="D68" s="1051"/>
      <c r="E68" s="1051"/>
      <c r="F68" s="1052"/>
      <c r="G68" s="596" t="s">
        <v>273</v>
      </c>
      <c r="H68" s="597"/>
      <c r="I68" s="597"/>
      <c r="J68" s="597"/>
      <c r="K68" s="597"/>
      <c r="L68" s="597"/>
      <c r="M68" s="597"/>
      <c r="N68" s="597"/>
      <c r="O68" s="597"/>
      <c r="P68" s="597"/>
      <c r="Q68" s="597"/>
      <c r="R68" s="597"/>
      <c r="S68" s="597"/>
      <c r="T68" s="597"/>
      <c r="U68" s="597"/>
      <c r="V68" s="597"/>
      <c r="W68" s="597"/>
      <c r="X68" s="597"/>
      <c r="Y68" s="597"/>
      <c r="Z68" s="597"/>
      <c r="AA68" s="597"/>
      <c r="AB68" s="598"/>
      <c r="AC68" s="596" t="s">
        <v>274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2">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0"/>
      <c r="B81" s="1051"/>
      <c r="C81" s="1051"/>
      <c r="D81" s="1051"/>
      <c r="E81" s="1051"/>
      <c r="F81" s="1052"/>
      <c r="G81" s="596" t="s">
        <v>275</v>
      </c>
      <c r="H81" s="597"/>
      <c r="I81" s="597"/>
      <c r="J81" s="597"/>
      <c r="K81" s="597"/>
      <c r="L81" s="597"/>
      <c r="M81" s="597"/>
      <c r="N81" s="597"/>
      <c r="O81" s="597"/>
      <c r="P81" s="597"/>
      <c r="Q81" s="597"/>
      <c r="R81" s="597"/>
      <c r="S81" s="597"/>
      <c r="T81" s="597"/>
      <c r="U81" s="597"/>
      <c r="V81" s="597"/>
      <c r="W81" s="597"/>
      <c r="X81" s="597"/>
      <c r="Y81" s="597"/>
      <c r="Z81" s="597"/>
      <c r="AA81" s="597"/>
      <c r="AB81" s="598"/>
      <c r="AC81" s="596" t="s">
        <v>276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2">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0"/>
      <c r="B94" s="1051"/>
      <c r="C94" s="1051"/>
      <c r="D94" s="1051"/>
      <c r="E94" s="1051"/>
      <c r="F94" s="1052"/>
      <c r="G94" s="596" t="s">
        <v>277</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2">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5"/>
    <row r="108" spans="1:50" ht="30" customHeight="1" x14ac:dyDescent="0.2">
      <c r="A108" s="1056" t="s">
        <v>28</v>
      </c>
      <c r="B108" s="1057"/>
      <c r="C108" s="1057"/>
      <c r="D108" s="1057"/>
      <c r="E108" s="1057"/>
      <c r="F108" s="1058"/>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2">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2">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0"/>
      <c r="B121" s="1051"/>
      <c r="C121" s="1051"/>
      <c r="D121" s="1051"/>
      <c r="E121" s="1051"/>
      <c r="F121" s="1052"/>
      <c r="G121" s="596" t="s">
        <v>279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2">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2">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0"/>
      <c r="B134" s="1051"/>
      <c r="C134" s="1051"/>
      <c r="D134" s="1051"/>
      <c r="E134" s="1051"/>
      <c r="F134" s="1052"/>
      <c r="G134" s="596" t="s">
        <v>281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2">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2">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0"/>
      <c r="B147" s="1051"/>
      <c r="C147" s="1051"/>
      <c r="D147" s="1051"/>
      <c r="E147" s="1051"/>
      <c r="F147" s="1052"/>
      <c r="G147" s="596" t="s">
        <v>283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2">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2">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5"/>
    <row r="161" spans="1:50" ht="30" customHeight="1" x14ac:dyDescent="0.2">
      <c r="A161" s="1056" t="s">
        <v>28</v>
      </c>
      <c r="B161" s="1057"/>
      <c r="C161" s="1057"/>
      <c r="D161" s="1057"/>
      <c r="E161" s="1057"/>
      <c r="F161" s="1058"/>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2">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2">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0"/>
      <c r="B174" s="1051"/>
      <c r="C174" s="1051"/>
      <c r="D174" s="1051"/>
      <c r="E174" s="1051"/>
      <c r="F174" s="1052"/>
      <c r="G174" s="596" t="s">
        <v>285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2">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2">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0"/>
      <c r="B187" s="1051"/>
      <c r="C187" s="1051"/>
      <c r="D187" s="1051"/>
      <c r="E187" s="1051"/>
      <c r="F187" s="1052"/>
      <c r="G187" s="596" t="s">
        <v>288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2">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2">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0"/>
      <c r="B200" s="1051"/>
      <c r="C200" s="1051"/>
      <c r="D200" s="1051"/>
      <c r="E200" s="1051"/>
      <c r="F200" s="1052"/>
      <c r="G200" s="596" t="s">
        <v>289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2">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2">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5"/>
    <row r="214" spans="1:50" ht="30" customHeight="1" x14ac:dyDescent="0.2">
      <c r="A214" s="1047" t="s">
        <v>28</v>
      </c>
      <c r="B214" s="1048"/>
      <c r="C214" s="1048"/>
      <c r="D214" s="1048"/>
      <c r="E214" s="1048"/>
      <c r="F214" s="1049"/>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2">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2">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0"/>
      <c r="B227" s="1051"/>
      <c r="C227" s="1051"/>
      <c r="D227" s="1051"/>
      <c r="E227" s="1051"/>
      <c r="F227" s="1052"/>
      <c r="G227" s="596" t="s">
        <v>291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2">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2">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0"/>
      <c r="B240" s="1051"/>
      <c r="C240" s="1051"/>
      <c r="D240" s="1051"/>
      <c r="E240" s="1051"/>
      <c r="F240" s="1052"/>
      <c r="G240" s="596" t="s">
        <v>293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2">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2">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0"/>
      <c r="B253" s="1051"/>
      <c r="C253" s="1051"/>
      <c r="D253" s="1051"/>
      <c r="E253" s="1051"/>
      <c r="F253" s="1052"/>
      <c r="G253" s="596" t="s">
        <v>295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2">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2">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69.75" customHeight="1" x14ac:dyDescent="0.2">
      <c r="A4" s="1061">
        <v>1</v>
      </c>
      <c r="B4" s="1061">
        <v>1</v>
      </c>
      <c r="C4" s="362" t="s">
        <v>664</v>
      </c>
      <c r="D4" s="348"/>
      <c r="E4" s="348"/>
      <c r="F4" s="348"/>
      <c r="G4" s="348"/>
      <c r="H4" s="348"/>
      <c r="I4" s="348"/>
      <c r="J4" s="349">
        <v>9010001027685</v>
      </c>
      <c r="K4" s="350"/>
      <c r="L4" s="350"/>
      <c r="M4" s="350"/>
      <c r="N4" s="350"/>
      <c r="O4" s="350"/>
      <c r="P4" s="363" t="s">
        <v>665</v>
      </c>
      <c r="Q4" s="351"/>
      <c r="R4" s="351"/>
      <c r="S4" s="351"/>
      <c r="T4" s="351"/>
      <c r="U4" s="351"/>
      <c r="V4" s="351"/>
      <c r="W4" s="351"/>
      <c r="X4" s="351"/>
      <c r="Y4" s="352">
        <v>17</v>
      </c>
      <c r="Z4" s="353"/>
      <c r="AA4" s="353"/>
      <c r="AB4" s="354"/>
      <c r="AC4" s="355" t="s">
        <v>369</v>
      </c>
      <c r="AD4" s="355"/>
      <c r="AE4" s="355"/>
      <c r="AF4" s="355"/>
      <c r="AG4" s="355"/>
      <c r="AH4" s="356">
        <v>2</v>
      </c>
      <c r="AI4" s="357"/>
      <c r="AJ4" s="357"/>
      <c r="AK4" s="357"/>
      <c r="AL4" s="358" t="s">
        <v>666</v>
      </c>
      <c r="AM4" s="359"/>
      <c r="AN4" s="359"/>
      <c r="AO4" s="360"/>
      <c r="AP4" s="361" t="s">
        <v>666</v>
      </c>
      <c r="AQ4" s="361"/>
      <c r="AR4" s="361"/>
      <c r="AS4" s="361"/>
      <c r="AT4" s="361"/>
      <c r="AU4" s="361"/>
      <c r="AV4" s="361"/>
      <c r="AW4" s="361"/>
      <c r="AX4" s="361"/>
    </row>
    <row r="5" spans="1:50" ht="26.25" hidden="1" customHeight="1" x14ac:dyDescent="0.2">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2">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2">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2">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2">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2">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2">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2">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2">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2">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2">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2">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2">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2">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2">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2">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2">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2">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2">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2">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2">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2">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2">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2">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2">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2">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2">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2">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58.5" customHeight="1" x14ac:dyDescent="0.2">
      <c r="A37" s="1061">
        <v>1</v>
      </c>
      <c r="B37" s="1061">
        <v>1</v>
      </c>
      <c r="C37" s="362" t="s">
        <v>667</v>
      </c>
      <c r="D37" s="348"/>
      <c r="E37" s="348"/>
      <c r="F37" s="348"/>
      <c r="G37" s="348"/>
      <c r="H37" s="348"/>
      <c r="I37" s="348"/>
      <c r="J37" s="349">
        <v>5010005007126</v>
      </c>
      <c r="K37" s="350"/>
      <c r="L37" s="350"/>
      <c r="M37" s="350"/>
      <c r="N37" s="350"/>
      <c r="O37" s="350"/>
      <c r="P37" s="363" t="s">
        <v>668</v>
      </c>
      <c r="Q37" s="351"/>
      <c r="R37" s="351"/>
      <c r="S37" s="351"/>
      <c r="T37" s="351"/>
      <c r="U37" s="351"/>
      <c r="V37" s="351"/>
      <c r="W37" s="351"/>
      <c r="X37" s="351"/>
      <c r="Y37" s="352">
        <v>25</v>
      </c>
      <c r="Z37" s="353"/>
      <c r="AA37" s="353"/>
      <c r="AB37" s="354"/>
      <c r="AC37" s="355" t="s">
        <v>649</v>
      </c>
      <c r="AD37" s="355"/>
      <c r="AE37" s="355"/>
      <c r="AF37" s="355"/>
      <c r="AG37" s="355"/>
      <c r="AH37" s="356">
        <v>1</v>
      </c>
      <c r="AI37" s="357"/>
      <c r="AJ37" s="357"/>
      <c r="AK37" s="357"/>
      <c r="AL37" s="358" t="s">
        <v>666</v>
      </c>
      <c r="AM37" s="359"/>
      <c r="AN37" s="359"/>
      <c r="AO37" s="360"/>
      <c r="AP37" s="361" t="s">
        <v>666</v>
      </c>
      <c r="AQ37" s="361"/>
      <c r="AR37" s="361"/>
      <c r="AS37" s="361"/>
      <c r="AT37" s="361"/>
      <c r="AU37" s="361"/>
      <c r="AV37" s="361"/>
      <c r="AW37" s="361"/>
      <c r="AX37" s="361"/>
    </row>
    <row r="38" spans="1:50" ht="26.25" hidden="1" customHeight="1" x14ac:dyDescent="0.2">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2">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2">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2">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2">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2">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2">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2">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2">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2">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2">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2">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2">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2">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2">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2">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2">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2">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2">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2">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2">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2">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2">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2">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2">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2">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2">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2">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2">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2">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2">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2">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2">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2">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2">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2">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2">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2">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2">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2">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2">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2">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2">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2">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2">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2">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2">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2">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2">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2">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2">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2">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2">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2">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2">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2">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2">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2">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2">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2">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2">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2">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2">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2">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2">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2">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2">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296BA6-E800-42CF-B64A-47A8DC4B7571}">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F1E9390-5439-4A08-B2CB-4B074B01CBA4}">
  <ds:schemaRefs>
    <ds:schemaRef ds:uri="http://schemas.microsoft.com/sharepoint/v3/contenttype/forms"/>
  </ds:schemaRefs>
</ds:datastoreItem>
</file>

<file path=customXml/itemProps3.xml><?xml version="1.0" encoding="utf-8"?>
<ds:datastoreItem xmlns:ds="http://schemas.openxmlformats.org/officeDocument/2006/customXml" ds:itemID="{9D766A43-0626-47AA-9197-7EC2AAAED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