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1-1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<sst xmlns="http://schemas.openxmlformats.org/spreadsheetml/2006/main" count="2911" uniqueCount="624">
  <si>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</si>
  <si>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</si>
  <si>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</si>
  <si>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</si>
  <si>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</si>
  <si>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</si>
  <si>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</si>
  <si>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</si>
  <si>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</si>
  <si>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</si>
  <si>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</si>
  <si>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</si>
  <si>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</si>
  <si>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</si>
  <si>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</si>
  <si>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</si>
  <si>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</si>
  <si>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</si>
  <si>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</si>
  <si>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</si>
  <si>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</si>
  <si>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</si>
  <si>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</si>
  <si>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</si>
  <si>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</si>
  <si>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</si>
  <si>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</si>
  <si>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</si>
  <si>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</si>
  <si>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</si>
  <si>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</si>
  <si>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</si>
  <si>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</si>
  <si>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</si>
  <si>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</si>
  <si>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</si>
  <si>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</si>
  <si>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</si>
  <si>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</si>
  <si>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</si>
  <si>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</si>
  <si>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</si>
  <si>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</si>
  <si>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</si>
  <si>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</si>
  <si>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</si>
  <si>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</si>
  <si>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</si>
  <si>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</si>
  <si>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</si>
  <si>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</si>
  <si>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</si>
  <si>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</si>
  <si>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</si>
  <si>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</si>
  <si>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</si>
  <si>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</si>
  <si>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</si>
  <si>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</si>
  <si>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</si>
  <si>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</si>
  <si>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</si>
  <si>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</si>
  <si>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</si>
  <si>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</si>
  <si>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</si>
  <si>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</si>
  <si>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</si>
  <si>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</si>
  <si>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</si>
  <si>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</si>
  <si>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</si>
  <si>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</si>
  <si>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</si>
  <si>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</si>
  <si>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</si>
  <si>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</si>
  <si>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</si>
  <si>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</si>
  <si>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</si>
  <si>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</si>
  <si>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</si>
  <si>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</si>
  <si>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</si>
  <si>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</si>
  <si>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</si>
  <si>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</si>
  <si>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</si>
  <si>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</si>
  <si>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</si>
  <si>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</si>
  <si>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</si>
  <si>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</si>
  <si>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</si>
  <si>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</si>
  <si>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</si>
  <si>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</si>
  <si>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</si>
  <si>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</si>
  <si>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</si>
  <si>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</si>
  <si>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</si>
  <si>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</si>
  <si>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</si>
  <si>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</si>
  <si>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</si>
  <si>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</si>
  <si>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</si>
  <si>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</si>
  <si>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</si>
  <si>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</si>
  <si>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</si>
  <si>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</si>
  <si>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</si>
  <si>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</si>
  <si>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</si>
  <si>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</si>
  <si>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</si>
  <si>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</si>
  <si>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</si>
  <si>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</si>
  <si>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</si>
  <si>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</si>
  <si>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</si>
  <si>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</si>
  <si>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</si>
  <si>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</si>
  <si>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</si>
  <si>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</si>
  <si>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</si>
  <si>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</si>
  <si>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</si>
  <si>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</si>
  <si>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</si>
  <si>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</si>
  <si>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</si>
  <si>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</si>
  <si>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</si>
  <si>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</si>
  <si>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</si>
  <si>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</si>
  <si>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</si>
  <si>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</si>
  <si>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</si>
  <si>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</si>
  <si>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</si>
  <si>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</si>
  <si>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</si>
  <si>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</si>
  <si>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</si>
  <si>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</si>
  <si>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</si>
  <si>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</si>
  <si>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</si>
  <si>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</si>
  <si>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</si>
  <si>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</si>
  <si>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</si>
  <si>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</si>
  <si>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</si>
  <si>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</si>
  <si>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</si>
  <si>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</si>
  <si>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</si>
  <si>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</si>
  <si>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</si>
  <si>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</si>
  <si>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</si>
  <si>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</si>
  <si>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</si>
  <si>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</si>
  <si>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</si>
  <si>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</si>
  <si>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</si>
  <si>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</si>
  <si>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</si>
  <si>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</si>
  <si>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</si>
  <si>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</si>
  <si>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</si>
  <si>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</si>
  <si>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</si>
  <si>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</si>
  <si>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</si>
  <si>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</si>
  <si>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</si>
  <si>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</si>
  <si>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</si>
  <si>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</si>
  <si>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</si>
  <si>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</si>
  <si>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</si>
  <si>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</si>
  <si>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</si>
  <si>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</si>
  <si>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</si>
  <si>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</si>
  <si>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</si>
  <si>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</si>
  <si>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</si>
  <si>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</si>
  <si>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</si>
  <si>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</si>
  <si>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</si>
  <si>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</si>
  <si>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</si>
  <si>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</si>
  <si>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</si>
  <si>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</si>
  <si>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</si>
  <si>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</si>
  <si>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</si>
  <si>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</si>
  <si>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</si>
  <si>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</si>
  <si>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</si>
  <si>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</si>
  <si>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</si>
  <si>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</si>
  <si>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</si>
  <si>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</si>
  <si>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</si>
  <si>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</si>
  <si>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</si>
  <si>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</si>
  <si>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</si>
  <si>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</si>
  <si>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</si>
  <si>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</si>
  <si>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</si>
  <si>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</si>
  <si>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</si>
  <si>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</si>
  <si>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</si>
  <si>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</si>
  <si>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</si>
  <si>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</si>
  <si>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</si>
  <si>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</si>
  <si>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</si>
  <si>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</si>
  <si>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</si>
  <si>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</si>
  <si>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</si>
  <si>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</si>
  <si>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</si>
  <si>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</si>
  <si>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</si>
  <si>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</si>
  <si>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</si>
  <si>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</si>
  <si>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</si>
  <si>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</si>
  <si>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</si>
  <si>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</si>
  <si>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</si>
  <si>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</si>
  <si>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</si>
  <si>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</si>
  <si>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</si>
  <si>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</si>
  <si>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</si>
  <si>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</si>
  <si>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</si>
  <si>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</si>
  <si>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</si>
  <si>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</si>
  <si>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</si>
  <si>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</si>
  <si>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</si>
  <si>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</si>
  <si>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</si>
  <si>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</si>
  <si>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</si>
  <si>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</si>
  <si>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</si>
  <si>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</si>
  <si>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</si>
  <si>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</si>
  <si>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</si>
  <si>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</si>
  <si>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</si>
  <si>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</si>
  <si>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</si>
  <si>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</si>
  <si>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</si>
  <si>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</si>
  <si>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</si>
  <si>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</si>
  <si>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</si>
  <si>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</si>
  <si>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</si>
  <si>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</si>
  <si>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</si>
  <si>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</si>
  <si>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</si>
  <si>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</si>
  <si>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</si>
  <si>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</si>
  <si>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</si>
  <si>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</si>
  <si>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</si>
  <si>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</si>
  <si>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</si>
  <si>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</si>
  <si>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</si>
  <si>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</si>
  <si>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</si>
  <si>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</si>
  <si>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</si>
  <si>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</si>
  <si>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</si>
  <si>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</si>
  <si>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</si>
  <si>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</si>
  <si>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</si>
  <si>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</si>
  <si>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</si>
  <si>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</si>
  <si>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</si>
  <si>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</si>
  <si>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</si>
  <si>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</si>
  <si>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</si>
  <si>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</si>
  <si>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</si>
  <si>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</si>
  <si>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</si>
  <si>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</si>
  <si>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</si>
  <si>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</si>
  <si>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</si>
  <si>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</si>
  <si>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</si>
  <si>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</si>
  <si>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</si>
  <si>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</si>
  <si>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</si>
  <si>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</si>
  <si>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</si>
  <si>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</si>
  <si>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</si>
  <si>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</si>
  <si>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</si>
  <si>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</si>
  <si>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</si>
  <si>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</si>
  <si>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</si>
  <si>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</si>
  <si>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</si>
  <si>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</si>
  <si>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</si>
  <si>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</si>
  <si>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</si>
  <si>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</si>
  <si>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</si>
  <si>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</si>
  <si>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</si>
  <si>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</si>
  <si>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</si>
  <si>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</si>
  <si>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</si>
  <si>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</si>
  <si>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</si>
  <si>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</si>
  <si>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</si>
  <si>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</si>
  <si>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</si>
  <si>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</si>
  <si>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</si>
  <si>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</si>
  <si>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</si>
  <si>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</si>
  <si>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</si>
  <si>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</si>
  <si>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</si>
  <si>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</si>
  <si>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</si>
  <si>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</si>
  <si>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</si>
  <si>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</si>
  <si>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</si>
  <si>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</si>
  <si>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</si>
  <si>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</si>
  <si>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</si>
  <si>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</si>
  <si>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</si>
  <si>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</si>
  <si>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</si>
  <si>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</si>
  <si>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</si>
  <si>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</si>
  <si>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</si>
  <si>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</si>
  <si>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</si>
  <si>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</si>
  <si>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</si>
  <si>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</si>
  <si>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</si>
  <si>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</si>
  <si>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</si>
  <si>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</si>
  <si>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</si>
  <si>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</si>
  <si>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</si>
  <si>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</si>
  <si>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</si>
  <si>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</si>
  <si>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</si>
  <si>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</si>
  <si>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</si>
  <si>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</si>
  <si>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</si>
  <si>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</si>
  <si>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</si>
  <si>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</si>
  <si>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</si>
  <si>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</si>
  <si>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</si>
  <si>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</si>
  <si>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</si>
  <si>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</si>
  <si>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</si>
  <si>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</si>
  <si>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</si>
  <si>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</si>
  <si>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</si>
  <si>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</si>
  <si>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</si>
  <si>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</si>
  <si>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</si>
  <si>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</si>
  <si>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</si>
  <si>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</si>
  <si>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</si>
  <si>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</si>
  <si>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</si>
  <si>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</si>
  <si>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</si>
  <si>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</si>
  <si>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</si>
  <si>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</si>
  <si>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</si>
  <si>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</si>
  <si>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</si>
  <si>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</si>
  <si>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</si>
  <si>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</si>
  <si>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</si>
  <si>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</si>
  <si>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</si>
  <si>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</si>
  <si>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</si>
  <si>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</si>
  <si>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</si>
  <si>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</si>
  <si>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</si>
  <si>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</si>
  <si>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</si>
  <si>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</si>
  <si>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</si>
  <si>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</si>
  <si>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</si>
  <si>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</si>
  <si>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</si>
  <si>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</si>
  <si>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</si>
  <si>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</si>
  <si>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</si>
  <si>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</si>
  <si>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</si>
  <si>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</si>
  <si>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</si>
  <si>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</si>
  <si>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</si>
  <si>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</si>
  <si>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</si>
  <si>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</si>
  <si>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</si>
  <si>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</si>
  <si>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</si>
  <si>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</si>
  <si>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</si>
  <si>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</si>
  <si>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</si>
  <si>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</si>
  <si>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</si>
  <si>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</si>
  <si>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</si>
  <si>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</si>
  <si>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</si>
  <si>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</si>
  <si>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</si>
  <si>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</si>
  <si>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</si>
  <si>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</si>
  <si>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</si>
  <si>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</si>
  <si>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</si>
  <si>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</si>
  <si>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</si>
  <si>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</si>
  <si>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</si>
  <si>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</si>
  <si>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</si>
  <si>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</si>
  <si>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</si>
  <si>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</si>
  <si>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</si>
  <si>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</si>
  <si>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</si>
  <si>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</si>
  <si>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</si>
  <si>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</si>
  <si>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</si>
  <si>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</si>
  <si>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</si>
  <si>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</si>
  <si>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</si>
  <si>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</si>
  <si>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</si>
  <si>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</si>
  <si>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</si>
  <si>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</si>
  <si>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</si>
  <si>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</si>
  <si>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</si>
  <si>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</si>
  <si>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</si>
  <si>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</si>
  <si>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</si>
  <si>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</si>
  <si>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</si>
  <si>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</si>
  <si>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</si>
  <si>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</si>
  <si>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</si>
  <si>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</si>
  <si>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</si>
  <si>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</si>
  <si>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</si>
  <si>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</si>
  <si>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</si>
  <si>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</si>
  <si>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</si>
  <si>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</si>
  <si>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</si>
  <si>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</si>
  <si>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</si>
  <si>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</si>
  <si>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</si>
  <si>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</si>
  <si>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</si>
  <si>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</si>
  <si>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</si>
  <si>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</si>
  <si>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</si>
  <si>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</si>
  <si>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</si>
  <si>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</si>
  <si>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産業保安グループ</t>
    <rPh sb="0" eb="2">
      <t>サンギョウ</t>
    </rPh>
    <rPh sb="2" eb="4">
      <t>ホアン</t>
    </rPh>
    <phoneticPr fontId="5"/>
  </si>
  <si>
    <t>鉱山・火薬類監理官付石炭保安室</t>
    <phoneticPr fontId="5"/>
  </si>
  <si>
    <t>室長　磯部　隆</t>
    <phoneticPr fontId="5"/>
  </si>
  <si>
    <t>民事訴訟法第265条（裁判所等が定める和解条項）及び第267条（和解調書等の効力）
国家賠償法第1条第1項（国の賠償責任）</t>
    <phoneticPr fontId="5"/>
  </si>
  <si>
    <t>筑豊じん肺訴訟最高裁判決（平成16年4月27日）</t>
    <phoneticPr fontId="5"/>
  </si>
  <si>
    <t>○</t>
  </si>
  <si>
    <t>　国内の炭鉱の坑内で働いていた労働者又はその遺族による国にじん肺罹患の損害賠償を求めた訴訟において、筑豊じん肺訴訟最高裁判決（平成16年4月27日）で、国の規制権限不行使の国家賠償法第1条第1項適用上の違法が確定した。
　このため、同様な訴訟において要件を満たす原告とは早期に和解し、和解調書に基づき損害賠償金を支払う必要がある。</t>
    <phoneticPr fontId="5"/>
  </si>
  <si>
    <t>　筑豊じん肺訴訟最高裁判決（平成16年4月27日）を踏まえ、証拠等に照らして和解要件を充足することが確認された原告と和解し、和解調書に基づき損害賠償金を支払う。</t>
    <phoneticPr fontId="5"/>
  </si>
  <si>
    <t>-</t>
  </si>
  <si>
    <t>-</t>
    <phoneticPr fontId="5"/>
  </si>
  <si>
    <t>-</t>
    <phoneticPr fontId="5"/>
  </si>
  <si>
    <t>賠償償還及払戻金</t>
  </si>
  <si>
    <t>和解成立後、2ヶ月以内に該当者全員へ支払う。</t>
  </si>
  <si>
    <t>和解成立後、2ヶ月以内に支払った人数</t>
  </si>
  <si>
    <t>件</t>
    <rPh sb="0" eb="1">
      <t>ケン</t>
    </rPh>
    <phoneticPr fontId="5"/>
  </si>
  <si>
    <t>和解原告患者数</t>
    <rPh sb="0" eb="2">
      <t>ワカイ</t>
    </rPh>
    <rPh sb="2" eb="4">
      <t>ゲンコク</t>
    </rPh>
    <rPh sb="4" eb="6">
      <t>カンジャ</t>
    </rPh>
    <rPh sb="6" eb="7">
      <t>スウ</t>
    </rPh>
    <phoneticPr fontId="5"/>
  </si>
  <si>
    <t>和解原告患者数</t>
    <rPh sb="0" eb="2">
      <t>ワカイ</t>
    </rPh>
    <rPh sb="2" eb="4">
      <t>ゲンコク</t>
    </rPh>
    <rPh sb="4" eb="7">
      <t>カンジャスウ</t>
    </rPh>
    <phoneticPr fontId="5"/>
  </si>
  <si>
    <t>人</t>
    <rPh sb="0" eb="1">
      <t>ニン</t>
    </rPh>
    <phoneticPr fontId="5"/>
  </si>
  <si>
    <t>-</t>
    <phoneticPr fontId="5"/>
  </si>
  <si>
    <t>賠償額／原告患者数　　　　　　　　　　　　　　</t>
    <rPh sb="4" eb="6">
      <t>ゲンコク</t>
    </rPh>
    <rPh sb="6" eb="9">
      <t>カンジャスウ</t>
    </rPh>
    <phoneticPr fontId="5"/>
  </si>
  <si>
    <t>百万円/人</t>
    <rPh sb="0" eb="2">
      <t>ヒャクマン</t>
    </rPh>
    <rPh sb="2" eb="3">
      <t>エン</t>
    </rPh>
    <rPh sb="4" eb="5">
      <t>ニン</t>
    </rPh>
    <phoneticPr fontId="5"/>
  </si>
  <si>
    <t>382/58</t>
  </si>
  <si>
    <t>583/75</t>
  </si>
  <si>
    <t>578/77</t>
    <phoneticPr fontId="5"/>
  </si>
  <si>
    <t>３．産業セキュリティ</t>
    <phoneticPr fontId="5"/>
  </si>
  <si>
    <t>３－３．産業保安・危機管理</t>
    <phoneticPr fontId="5"/>
  </si>
  <si>
    <t>高圧ガス、都市ガス、液化石油ガス、電気、鉱山保安、火薬類等の産業保安の確保を図り、事故 の発生・拡大を防止する。</t>
    <phoneticPr fontId="5"/>
  </si>
  <si>
    <t>定性的指標と同じ。</t>
    <rPh sb="0" eb="3">
      <t>テイセイテキ</t>
    </rPh>
    <rPh sb="3" eb="5">
      <t>シヒョウ</t>
    </rPh>
    <rPh sb="6" eb="7">
      <t>オナ</t>
    </rPh>
    <phoneticPr fontId="5"/>
  </si>
  <si>
    <t>過去の産業保安行政の不作為に対し、国賠法に基づき賠償金を支払うもの。</t>
    <phoneticPr fontId="5"/>
  </si>
  <si>
    <t>‐</t>
  </si>
  <si>
    <t>無</t>
  </si>
  <si>
    <t>原告患者数、じん肺り患の程度及び訴訟の進行状況等により損害賠償金額が変動するため、予算要求時に損害賠償金額を正確に予測することは不可能。</t>
    <phoneticPr fontId="5"/>
  </si>
  <si>
    <t>-</t>
    <phoneticPr fontId="5"/>
  </si>
  <si>
    <t>　経済産業省職員が、指定代理人として訴訟に参加し、筑豊じん肺訴訟最高裁判決（平成16年4月27日）を踏まえ、証拠等に照らして和解要件を充足しているか否かを直接確認している。和解内容が和解要件を充足することを証する書証について、期日外の打ち合わせの機会を設け、書証の問題点の指摘等を行い、早期の書証確認を行うことにより、遅延損害金の軽減に努めている。</t>
    <phoneticPr fontId="5"/>
  </si>
  <si>
    <t>　引き続き、法務省及び厚生労働省との連携を密にして、効率的な事務処理に努める。</t>
    <phoneticPr fontId="5"/>
  </si>
  <si>
    <t>329</t>
    <phoneticPr fontId="5"/>
  </si>
  <si>
    <t>235</t>
    <phoneticPr fontId="5"/>
  </si>
  <si>
    <t>199</t>
    <phoneticPr fontId="5"/>
  </si>
  <si>
    <t>612</t>
    <phoneticPr fontId="5"/>
  </si>
  <si>
    <t>401</t>
    <phoneticPr fontId="5"/>
  </si>
  <si>
    <t>548</t>
    <phoneticPr fontId="5"/>
  </si>
  <si>
    <t>513</t>
    <phoneticPr fontId="5"/>
  </si>
  <si>
    <t>457</t>
    <phoneticPr fontId="5"/>
  </si>
  <si>
    <t>0077</t>
    <phoneticPr fontId="5"/>
  </si>
  <si>
    <t>A.北海道の弁護団事務局</t>
    <phoneticPr fontId="5"/>
  </si>
  <si>
    <t>B.福岡県の弁護団事務局</t>
    <phoneticPr fontId="5"/>
  </si>
  <si>
    <t>賠償金</t>
    <rPh sb="0" eb="3">
      <t>バイショウキン</t>
    </rPh>
    <phoneticPr fontId="5"/>
  </si>
  <si>
    <t>石炭じん肺訴訟に係る賠償金</t>
    <phoneticPr fontId="5"/>
  </si>
  <si>
    <t>賠償金</t>
    <phoneticPr fontId="5"/>
  </si>
  <si>
    <t>賠償金</t>
    <phoneticPr fontId="5"/>
  </si>
  <si>
    <t>石炭じん肺訴訟に係る賠償金</t>
    <phoneticPr fontId="5"/>
  </si>
  <si>
    <t>石炭じん肺訴訟に係る賠償金</t>
    <phoneticPr fontId="5"/>
  </si>
  <si>
    <t>-</t>
    <phoneticPr fontId="5"/>
  </si>
  <si>
    <t>北海道の弁護団事務局</t>
    <phoneticPr fontId="5"/>
  </si>
  <si>
    <t>福岡県の弁護団事務局</t>
    <phoneticPr fontId="5"/>
  </si>
  <si>
    <t>-</t>
    <phoneticPr fontId="5"/>
  </si>
  <si>
    <t>-</t>
    <phoneticPr fontId="5"/>
  </si>
  <si>
    <t>855/93</t>
  </si>
  <si>
    <t>C.神奈川県の弁護団事務局</t>
    <rPh sb="2" eb="6">
      <t>カナガワケン</t>
    </rPh>
    <phoneticPr fontId="5"/>
  </si>
  <si>
    <t>神奈川県の弁護団事務局</t>
    <rPh sb="0" eb="4">
      <t>カナガワケン</t>
    </rPh>
    <phoneticPr fontId="5"/>
  </si>
  <si>
    <t>賠償償還及払戻金（石炭じん肺訴訟に係る賠償金）</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</si>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</sst>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14111</xdr:colOff>
      <xdr:row>741</xdr:row>
      <xdr:rowOff>63500</xdr:rowOff>
    </xdr:from>
    <xdr:to>
      <xdr:col>44</xdr:col>
      <xdr:colOff>13866</xdr:colOff>
      <xdr:row>742</xdr:row>
      <xdr:rowOff>277548</xdr:rowOff>
    </xdr:to>
    <xdr:sp macro="" textlink="">
      <xdr:nvSpPr>
        <xdr:cNvPr id="3" name="テキスト ボックス 2"/>
        <xdr:cNvSpPr txBox="1"/>
      </xdr:nvSpPr>
      <xdr:spPr>
        <a:xfrm>
          <a:off x="2215444" y="38064722"/>
          <a:ext cx="5869978" cy="56682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賠償金の支払先は、和解調書に基づき、民事訴訟法第</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条の委任を受けた弁護士の指定する銀行口座へ振り込む方法により支払を行っている。</a:t>
          </a:r>
        </a:p>
      </xdr:txBody>
    </xdr:sp>
    <xdr:clientData/>
  </xdr:twoCellAnchor>
  <xdr:twoCellAnchor>
    <xdr:from>
      <xdr:col>10</xdr:col>
      <xdr:colOff>83343</xdr:colOff>
      <xdr:row>745</xdr:row>
      <xdr:rowOff>119062</xdr:rowOff>
    </xdr:from>
    <xdr:to>
      <xdr:col>45</xdr:col>
      <xdr:colOff>168819</xdr:colOff>
      <xdr:row>758</xdr:row>
      <xdr:rowOff>240586</xdr:rowOff>
    </xdr:to>
    <xdr:grpSp>
      <xdr:nvGrpSpPr>
        <xdr:cNvPr id="31" name="グループ化 30"/>
        <xdr:cNvGrpSpPr/>
      </xdr:nvGrpSpPr>
      <xdr:grpSpPr>
        <a:xfrm>
          <a:off x="1924843" y="39000112"/>
          <a:ext cx="6530726" cy="5042774"/>
          <a:chOff x="2119315" y="39875727"/>
          <a:chExt cx="7169694" cy="5384087"/>
        </a:xfrm>
      </xdr:grpSpPr>
      <xdr:grpSp>
        <xdr:nvGrpSpPr>
          <xdr:cNvPr id="32" name="グループ化 31"/>
          <xdr:cNvGrpSpPr>
            <a:grpSpLocks/>
          </xdr:cNvGrpSpPr>
        </xdr:nvGrpSpPr>
        <xdr:grpSpPr bwMode="auto">
          <a:xfrm>
            <a:off x="5021030" y="39875727"/>
            <a:ext cx="1505847" cy="966628"/>
            <a:chOff x="-1141871" y="1195366"/>
            <a:chExt cx="2124602" cy="936958"/>
          </a:xfrm>
        </xdr:grpSpPr>
        <xdr:sp macro="" textlink="">
          <xdr:nvSpPr>
            <xdr:cNvPr id="56" name="正方形/長方形 1"/>
            <xdr:cNvSpPr/>
          </xdr:nvSpPr>
          <xdr:spPr>
            <a:xfrm>
              <a:off x="-1141871" y="1195366"/>
              <a:ext cx="2124602" cy="5962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855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7" name="大かっこ 56"/>
            <xdr:cNvSpPr/>
          </xdr:nvSpPr>
          <xdr:spPr>
            <a:xfrm>
              <a:off x="-1087394" y="1886254"/>
              <a:ext cx="1947552" cy="24607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支払義務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33" name="直線矢印コネクタ 32"/>
          <xdr:cNvCxnSpPr/>
        </xdr:nvCxnSpPr>
        <xdr:spPr bwMode="auto">
          <a:xfrm rot="5400000">
            <a:off x="5641560" y="41027532"/>
            <a:ext cx="296538" cy="0"/>
          </a:xfrm>
          <a:prstGeom prst="straightConnector1">
            <a:avLst/>
          </a:prstGeom>
          <a:noFill/>
          <a:ln w="9525" cap="flat" cmpd="sng" algn="ctr">
            <a:solidFill>
              <a:sysClr val="windowText" lastClr="000000"/>
            </a:solidFill>
            <a:prstDash val="solid"/>
            <a:tailEnd type="arrow"/>
          </a:ln>
          <a:effectLst/>
        </xdr:spPr>
      </xdr:cxnSp>
      <xdr:cxnSp macro="">
        <xdr:nvCxnSpPr>
          <xdr:cNvPr id="34" name="直線コネクタ 33"/>
          <xdr:cNvCxnSpPr/>
        </xdr:nvCxnSpPr>
        <xdr:spPr bwMode="auto">
          <a:xfrm flipV="1">
            <a:off x="3468123" y="41358909"/>
            <a:ext cx="4680869" cy="21167"/>
          </a:xfrm>
          <a:prstGeom prst="line">
            <a:avLst/>
          </a:prstGeom>
          <a:noFill/>
          <a:ln w="9525" cap="flat" cmpd="sng" algn="ctr">
            <a:solidFill>
              <a:sysClr val="windowText" lastClr="000000"/>
            </a:solidFill>
            <a:prstDash val="solid"/>
          </a:ln>
          <a:effectLst/>
        </xdr:spPr>
      </xdr:cxnSp>
      <xdr:cxnSp macro="">
        <xdr:nvCxnSpPr>
          <xdr:cNvPr id="35" name="直線矢印コネクタ 34"/>
          <xdr:cNvCxnSpPr/>
        </xdr:nvCxnSpPr>
        <xdr:spPr bwMode="auto">
          <a:xfrm>
            <a:off x="5776225" y="41372519"/>
            <a:ext cx="10584" cy="477785"/>
          </a:xfrm>
          <a:prstGeom prst="straightConnector1">
            <a:avLst/>
          </a:prstGeom>
          <a:noFill/>
          <a:ln w="9525" cap="flat" cmpd="sng" algn="ctr">
            <a:solidFill>
              <a:sysClr val="windowText" lastClr="000000"/>
            </a:solidFill>
            <a:prstDash val="solid"/>
            <a:tailEnd type="arrow"/>
          </a:ln>
          <a:effectLst/>
        </xdr:spPr>
      </xdr:cxnSp>
      <xdr:grpSp>
        <xdr:nvGrpSpPr>
          <xdr:cNvPr id="36" name="グループ化 20"/>
          <xdr:cNvGrpSpPr>
            <a:grpSpLocks/>
          </xdr:cNvGrpSpPr>
        </xdr:nvGrpSpPr>
        <xdr:grpSpPr bwMode="auto">
          <a:xfrm>
            <a:off x="4668958" y="42032471"/>
            <a:ext cx="2243901" cy="1609511"/>
            <a:chOff x="4589230" y="2548805"/>
            <a:chExt cx="3045728" cy="2153560"/>
          </a:xfrm>
        </xdr:grpSpPr>
        <xdr:sp macro="" textlink="">
          <xdr:nvSpPr>
            <xdr:cNvPr id="53" name="正方形/長方形 52"/>
            <xdr:cNvSpPr/>
          </xdr:nvSpPr>
          <xdr:spPr>
            <a:xfrm>
              <a:off x="4690754" y="3446122"/>
              <a:ext cx="2833978" cy="94859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福岡県の弁護団事務局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4" name="テキスト ボックス 53"/>
            <xdr:cNvSpPr txBox="1"/>
          </xdr:nvSpPr>
          <xdr:spPr>
            <a:xfrm>
              <a:off x="4589230" y="2548805"/>
              <a:ext cx="3045728" cy="73067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民事訴訟法第</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条に基づく委任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5" name="大かっこ 54"/>
            <xdr:cNvSpPr/>
          </xdr:nvSpPr>
          <xdr:spPr>
            <a:xfrm>
              <a:off x="4690754" y="4471626"/>
              <a:ext cx="2492851" cy="23073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代理受領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37" name="グループ化 20"/>
          <xdr:cNvGrpSpPr>
            <a:grpSpLocks/>
          </xdr:cNvGrpSpPr>
        </xdr:nvGrpSpPr>
        <xdr:grpSpPr bwMode="auto">
          <a:xfrm>
            <a:off x="7045108" y="42018860"/>
            <a:ext cx="2243901" cy="1609511"/>
            <a:chOff x="4589230" y="2548805"/>
            <a:chExt cx="3045728" cy="2153560"/>
          </a:xfrm>
        </xdr:grpSpPr>
        <xdr:sp macro="" textlink="">
          <xdr:nvSpPr>
            <xdr:cNvPr id="50" name="正方形/長方形 49"/>
            <xdr:cNvSpPr/>
          </xdr:nvSpPr>
          <xdr:spPr>
            <a:xfrm>
              <a:off x="4690754" y="3446122"/>
              <a:ext cx="2833978" cy="94859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神奈川県の弁護団事務局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1" name="テキスト ボックス 50"/>
            <xdr:cNvSpPr txBox="1"/>
          </xdr:nvSpPr>
          <xdr:spPr>
            <a:xfrm>
              <a:off x="4589230" y="2548805"/>
              <a:ext cx="3045728" cy="73067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民事訴訟法第</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条に基づく委任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2" name="大かっこ 51"/>
            <xdr:cNvSpPr/>
          </xdr:nvSpPr>
          <xdr:spPr>
            <a:xfrm>
              <a:off x="4690754" y="4471626"/>
              <a:ext cx="2492851" cy="23073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代理受領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38" name="グループ化 19"/>
          <xdr:cNvGrpSpPr>
            <a:grpSpLocks/>
          </xdr:cNvGrpSpPr>
        </xdr:nvGrpSpPr>
        <xdr:grpSpPr bwMode="auto">
          <a:xfrm>
            <a:off x="2119315" y="42032474"/>
            <a:ext cx="2499844" cy="1615861"/>
            <a:chOff x="1343443" y="2548805"/>
            <a:chExt cx="3253040" cy="2153562"/>
          </a:xfrm>
        </xdr:grpSpPr>
        <xdr:sp macro="" textlink="">
          <xdr:nvSpPr>
            <xdr:cNvPr id="47" name="正方形/長方形 46"/>
            <xdr:cNvSpPr/>
          </xdr:nvSpPr>
          <xdr:spPr>
            <a:xfrm>
              <a:off x="1551971" y="3382028"/>
              <a:ext cx="2853996" cy="99986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北海道の弁護団事務局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48" name="テキスト ボックス 47"/>
            <xdr:cNvSpPr txBox="1"/>
          </xdr:nvSpPr>
          <xdr:spPr>
            <a:xfrm>
              <a:off x="1343443" y="2548805"/>
              <a:ext cx="3253040" cy="70503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民事訴訟法第</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条に基づく委任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9" name="大かっこ 48"/>
            <xdr:cNvSpPr/>
          </xdr:nvSpPr>
          <xdr:spPr>
            <a:xfrm>
              <a:off x="1778279" y="4471628"/>
              <a:ext cx="2476816" cy="23073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代理受領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39" name="直線矢印コネクタ 38"/>
          <xdr:cNvCxnSpPr/>
        </xdr:nvCxnSpPr>
        <xdr:spPr bwMode="auto">
          <a:xfrm>
            <a:off x="8150669" y="41345305"/>
            <a:ext cx="10584" cy="477785"/>
          </a:xfrm>
          <a:prstGeom prst="straightConnector1">
            <a:avLst/>
          </a:prstGeom>
          <a:noFill/>
          <a:ln w="9525" cap="flat" cmpd="sng" algn="ctr">
            <a:solidFill>
              <a:sysClr val="windowText" lastClr="000000"/>
            </a:solidFill>
            <a:prstDash val="solid"/>
            <a:tailEnd type="arrow"/>
          </a:ln>
          <a:effectLst/>
        </xdr:spPr>
      </xdr:cxnSp>
      <xdr:cxnSp macro="">
        <xdr:nvCxnSpPr>
          <xdr:cNvPr id="40" name="直線矢印コネクタ 39"/>
          <xdr:cNvCxnSpPr/>
        </xdr:nvCxnSpPr>
        <xdr:spPr bwMode="auto">
          <a:xfrm>
            <a:off x="3469481" y="41367075"/>
            <a:ext cx="0" cy="490538"/>
          </a:xfrm>
          <a:prstGeom prst="straightConnector1">
            <a:avLst/>
          </a:prstGeom>
          <a:noFill/>
          <a:ln w="9525" cap="flat" cmpd="sng" algn="ctr">
            <a:solidFill>
              <a:sysClr val="windowText" lastClr="000000"/>
            </a:solidFill>
            <a:prstDash val="solid"/>
            <a:tailEnd type="arrow"/>
          </a:ln>
          <a:effectLst/>
        </xdr:spPr>
      </xdr:cxnSp>
      <xdr:cxnSp macro="">
        <xdr:nvCxnSpPr>
          <xdr:cNvPr id="41" name="直線矢印コネクタ 40"/>
          <xdr:cNvCxnSpPr/>
        </xdr:nvCxnSpPr>
        <xdr:spPr bwMode="auto">
          <a:xfrm>
            <a:off x="3454511" y="43709545"/>
            <a:ext cx="4457" cy="460410"/>
          </a:xfrm>
          <a:prstGeom prst="straightConnector1">
            <a:avLst/>
          </a:prstGeom>
          <a:noFill/>
          <a:ln w="9525" cap="flat" cmpd="sng" algn="ctr">
            <a:solidFill>
              <a:sysClr val="windowText" lastClr="000000"/>
            </a:solidFill>
            <a:prstDash val="solid"/>
            <a:tailEnd type="arrow"/>
          </a:ln>
          <a:effectLst/>
        </xdr:spPr>
      </xdr:cxnSp>
      <xdr:cxnSp macro="">
        <xdr:nvCxnSpPr>
          <xdr:cNvPr id="42" name="直線矢印コネクタ 41"/>
          <xdr:cNvCxnSpPr/>
        </xdr:nvCxnSpPr>
        <xdr:spPr bwMode="auto">
          <a:xfrm flipH="1">
            <a:off x="5749013" y="43695938"/>
            <a:ext cx="10728" cy="495667"/>
          </a:xfrm>
          <a:prstGeom prst="straightConnector1">
            <a:avLst/>
          </a:prstGeom>
          <a:noFill/>
          <a:ln w="9525" cap="flat" cmpd="sng" algn="ctr">
            <a:solidFill>
              <a:sysClr val="windowText" lastClr="000000"/>
            </a:solidFill>
            <a:prstDash val="solid"/>
            <a:tailEnd type="arrow"/>
          </a:ln>
          <a:effectLst/>
        </xdr:spPr>
      </xdr:cxnSp>
      <xdr:cxnSp macro="">
        <xdr:nvCxnSpPr>
          <xdr:cNvPr id="43" name="直線矢印コネクタ 42"/>
          <xdr:cNvCxnSpPr/>
        </xdr:nvCxnSpPr>
        <xdr:spPr bwMode="auto">
          <a:xfrm flipH="1">
            <a:off x="8177879" y="43695938"/>
            <a:ext cx="10728" cy="495667"/>
          </a:xfrm>
          <a:prstGeom prst="straightConnector1">
            <a:avLst/>
          </a:prstGeom>
          <a:noFill/>
          <a:ln w="9525" cap="flat" cmpd="sng" algn="ctr">
            <a:solidFill>
              <a:sysClr val="windowText" lastClr="000000"/>
            </a:solidFill>
            <a:prstDash val="solid"/>
            <a:tailEnd type="arrow"/>
          </a:ln>
          <a:effectLst/>
        </xdr:spPr>
      </xdr:cxnSp>
      <xdr:sp macro="" textlink="">
        <xdr:nvSpPr>
          <xdr:cNvPr id="44" name="正方形/長方形 43"/>
          <xdr:cNvSpPr/>
        </xdr:nvSpPr>
        <xdr:spPr bwMode="auto">
          <a:xfrm>
            <a:off x="4777814" y="44362688"/>
            <a:ext cx="2051445" cy="89712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訴訟原告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（原告患者</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45" name="正方形/長方形 44"/>
          <xdr:cNvSpPr/>
        </xdr:nvSpPr>
        <xdr:spPr bwMode="auto">
          <a:xfrm>
            <a:off x="2280909" y="44362688"/>
            <a:ext cx="2178983" cy="85567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訴訟原告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（原告患者</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803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46" name="正方形/長方形 45"/>
          <xdr:cNvSpPr/>
        </xdr:nvSpPr>
        <xdr:spPr bwMode="auto">
          <a:xfrm>
            <a:off x="7097830" y="44362688"/>
            <a:ext cx="2051446" cy="89712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訴訟原告１名</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（原告患者１名）</a:t>
            </a: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election activeCell="G7" sqref="G7:X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80</v>
      </c>
      <c r="AT2" s="970"/>
      <c r="AU2" s="970"/>
      <c r="AV2" s="51" t="str">
        <f>IF(AW2="", "", "-")</f>
        <v/>
      </c>
      <c r="AW2" s="915"/>
      <c r="AX2" s="915"/>
    </row>
    <row r="3" spans="1:50" ht="21" customHeight="1" thickBot="1" x14ac:dyDescent="0.25">
      <c r="A3" s="871" t="s">
        <v>428</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560</v>
      </c>
      <c r="AK3" s="873"/>
      <c r="AL3" s="873"/>
      <c r="AM3" s="873"/>
      <c r="AN3" s="873"/>
      <c r="AO3" s="873"/>
      <c r="AP3" s="873"/>
      <c r="AQ3" s="873"/>
      <c r="AR3" s="873"/>
      <c r="AS3" s="873"/>
      <c r="AT3" s="873"/>
      <c r="AU3" s="873"/>
      <c r="AV3" s="873"/>
      <c r="AW3" s="873"/>
      <c r="AX3" s="24" t="s">
        <v>65</v>
      </c>
    </row>
    <row r="4" spans="1:50" ht="24.75" customHeight="1" x14ac:dyDescent="0.2">
      <c r="A4" s="708" t="s">
        <v>25</v>
      </c>
      <c r="B4" s="709"/>
      <c r="C4" s="709"/>
      <c r="D4" s="709"/>
      <c r="E4" s="709"/>
      <c r="F4" s="709"/>
      <c r="G4" s="685" t="s">
        <v>621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43" t="s">
        <v>452</v>
      </c>
      <c r="H5" s="844"/>
      <c r="I5" s="844"/>
      <c r="J5" s="844"/>
      <c r="K5" s="844"/>
      <c r="L5" s="844"/>
      <c r="M5" s="845" t="s">
        <v>66</v>
      </c>
      <c r="N5" s="846"/>
      <c r="O5" s="846"/>
      <c r="P5" s="846"/>
      <c r="Q5" s="846"/>
      <c r="R5" s="847"/>
      <c r="S5" s="848" t="s">
        <v>70</v>
      </c>
      <c r="T5" s="844"/>
      <c r="U5" s="844"/>
      <c r="V5" s="844"/>
      <c r="W5" s="844"/>
      <c r="X5" s="849"/>
      <c r="Y5" s="701" t="s">
        <v>3</v>
      </c>
      <c r="Z5" s="546"/>
      <c r="AA5" s="546"/>
      <c r="AB5" s="546"/>
      <c r="AC5" s="546"/>
      <c r="AD5" s="547"/>
      <c r="AE5" s="702" t="s">
        <v>562</v>
      </c>
      <c r="AF5" s="703"/>
      <c r="AG5" s="703"/>
      <c r="AH5" s="703"/>
      <c r="AI5" s="703"/>
      <c r="AJ5" s="703"/>
      <c r="AK5" s="703"/>
      <c r="AL5" s="703"/>
      <c r="AM5" s="703"/>
      <c r="AN5" s="703"/>
      <c r="AO5" s="703"/>
      <c r="AP5" s="704"/>
      <c r="AQ5" s="705" t="s">
        <v>563</v>
      </c>
      <c r="AR5" s="706"/>
      <c r="AS5" s="706"/>
      <c r="AT5" s="706"/>
      <c r="AU5" s="706"/>
      <c r="AV5" s="706"/>
      <c r="AW5" s="706"/>
      <c r="AX5" s="707"/>
    </row>
    <row r="6" spans="1:50" ht="39" customHeight="1" x14ac:dyDescent="0.2">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564</v>
      </c>
      <c r="H7" s="502"/>
      <c r="I7" s="502"/>
      <c r="J7" s="502"/>
      <c r="K7" s="502"/>
      <c r="L7" s="502"/>
      <c r="M7" s="502"/>
      <c r="N7" s="502"/>
      <c r="O7" s="502"/>
      <c r="P7" s="502"/>
      <c r="Q7" s="502"/>
      <c r="R7" s="502"/>
      <c r="S7" s="502"/>
      <c r="T7" s="502"/>
      <c r="U7" s="502"/>
      <c r="V7" s="502"/>
      <c r="W7" s="502"/>
      <c r="X7" s="503"/>
      <c r="Y7" s="926" t="s">
        <v>392</v>
      </c>
      <c r="Z7" s="446"/>
      <c r="AA7" s="446"/>
      <c r="AB7" s="446"/>
      <c r="AC7" s="446"/>
      <c r="AD7" s="927"/>
      <c r="AE7" s="916" t="s">
        <v>565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98" t="s">
        <v>259</v>
      </c>
      <c r="B8" s="499"/>
      <c r="C8" s="499"/>
      <c r="D8" s="499"/>
      <c r="E8" s="499"/>
      <c r="F8" s="500"/>
      <c r="G8" s="937" t="str">
        <f>入力規則等!A27</f>
        <v>-</v>
      </c>
      <c r="H8" s="724"/>
      <c r="I8" s="724"/>
      <c r="J8" s="724"/>
      <c r="K8" s="724"/>
      <c r="L8" s="724"/>
      <c r="M8" s="724"/>
      <c r="N8" s="724"/>
      <c r="O8" s="724"/>
      <c r="P8" s="724"/>
      <c r="Q8" s="724"/>
      <c r="R8" s="724"/>
      <c r="S8" s="724"/>
      <c r="T8" s="724"/>
      <c r="U8" s="724"/>
      <c r="V8" s="724"/>
      <c r="W8" s="724"/>
      <c r="X8" s="938"/>
      <c r="Y8" s="850" t="s">
        <v>260</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2">
      <c r="A9" s="853" t="s">
        <v>23</v>
      </c>
      <c r="B9" s="854"/>
      <c r="C9" s="854"/>
      <c r="D9" s="854"/>
      <c r="E9" s="854"/>
      <c r="F9" s="854"/>
      <c r="G9" s="855" t="s">
        <v>567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663" t="s">
        <v>30</v>
      </c>
      <c r="B10" s="664"/>
      <c r="C10" s="664"/>
      <c r="D10" s="664"/>
      <c r="E10" s="664"/>
      <c r="F10" s="664"/>
      <c r="G10" s="758" t="s">
        <v>568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80" t="s">
        <v>24</v>
      </c>
      <c r="B12" s="981"/>
      <c r="C12" s="981"/>
      <c r="D12" s="981"/>
      <c r="E12" s="981"/>
      <c r="F12" s="982"/>
      <c r="G12" s="764"/>
      <c r="H12" s="765"/>
      <c r="I12" s="765"/>
      <c r="J12" s="765"/>
      <c r="K12" s="765"/>
      <c r="L12" s="765"/>
      <c r="M12" s="765"/>
      <c r="N12" s="765"/>
      <c r="O12" s="765"/>
      <c r="P12" s="418" t="s">
        <v>395</v>
      </c>
      <c r="Q12" s="419"/>
      <c r="R12" s="419"/>
      <c r="S12" s="419"/>
      <c r="T12" s="419"/>
      <c r="U12" s="419"/>
      <c r="V12" s="420"/>
      <c r="W12" s="418" t="s">
        <v>415</v>
      </c>
      <c r="X12" s="419"/>
      <c r="Y12" s="419"/>
      <c r="Z12" s="419"/>
      <c r="AA12" s="419"/>
      <c r="AB12" s="419"/>
      <c r="AC12" s="420"/>
      <c r="AD12" s="418" t="s">
        <v>422</v>
      </c>
      <c r="AE12" s="419"/>
      <c r="AF12" s="419"/>
      <c r="AG12" s="419"/>
      <c r="AH12" s="419"/>
      <c r="AI12" s="419"/>
      <c r="AJ12" s="420"/>
      <c r="AK12" s="418" t="s">
        <v>429</v>
      </c>
      <c r="AL12" s="419"/>
      <c r="AM12" s="419"/>
      <c r="AN12" s="419"/>
      <c r="AO12" s="419"/>
      <c r="AP12" s="419"/>
      <c r="AQ12" s="420"/>
      <c r="AR12" s="418" t="s">
        <v>430</v>
      </c>
      <c r="AS12" s="419"/>
      <c r="AT12" s="419"/>
      <c r="AU12" s="419"/>
      <c r="AV12" s="419"/>
      <c r="AW12" s="419"/>
      <c r="AX12" s="726"/>
    </row>
    <row r="13" spans="1:50" ht="21" customHeight="1" x14ac:dyDescent="0.2">
      <c r="A13" s="617"/>
      <c r="B13" s="618"/>
      <c r="C13" s="618"/>
      <c r="D13" s="618"/>
      <c r="E13" s="618"/>
      <c r="F13" s="619"/>
      <c r="G13" s="727" t="s">
        <v>6</v>
      </c>
      <c r="H13" s="728"/>
      <c r="I13" s="768" t="s">
        <v>7</v>
      </c>
      <c r="J13" s="769"/>
      <c r="K13" s="769"/>
      <c r="L13" s="769"/>
      <c r="M13" s="769"/>
      <c r="N13" s="769"/>
      <c r="O13" s="770"/>
      <c r="P13" s="660">
        <v>539</v>
      </c>
      <c r="Q13" s="661"/>
      <c r="R13" s="661"/>
      <c r="S13" s="661"/>
      <c r="T13" s="661"/>
      <c r="U13" s="661"/>
      <c r="V13" s="662"/>
      <c r="W13" s="660">
        <v>614</v>
      </c>
      <c r="X13" s="661"/>
      <c r="Y13" s="661"/>
      <c r="Z13" s="661"/>
      <c r="AA13" s="661"/>
      <c r="AB13" s="661"/>
      <c r="AC13" s="662"/>
      <c r="AD13" s="660">
        <v>565</v>
      </c>
      <c r="AE13" s="661"/>
      <c r="AF13" s="661"/>
      <c r="AG13" s="661"/>
      <c r="AH13" s="661"/>
      <c r="AI13" s="661"/>
      <c r="AJ13" s="662"/>
      <c r="AK13" s="660">
        <v>578</v>
      </c>
      <c r="AL13" s="661"/>
      <c r="AM13" s="661"/>
      <c r="AN13" s="661"/>
      <c r="AO13" s="661"/>
      <c r="AP13" s="661"/>
      <c r="AQ13" s="662"/>
      <c r="AR13" s="923" t="s">
        <v>623</v>
      </c>
      <c r="AS13" s="924"/>
      <c r="AT13" s="924"/>
      <c r="AU13" s="924"/>
      <c r="AV13" s="924"/>
      <c r="AW13" s="924"/>
      <c r="AX13" s="925"/>
    </row>
    <row r="14" spans="1:50" ht="21" customHeight="1" x14ac:dyDescent="0.2">
      <c r="A14" s="617"/>
      <c r="B14" s="618"/>
      <c r="C14" s="618"/>
      <c r="D14" s="618"/>
      <c r="E14" s="618"/>
      <c r="F14" s="619"/>
      <c r="G14" s="729"/>
      <c r="H14" s="730"/>
      <c r="I14" s="715" t="s">
        <v>8</v>
      </c>
      <c r="J14" s="766"/>
      <c r="K14" s="766"/>
      <c r="L14" s="766"/>
      <c r="M14" s="766"/>
      <c r="N14" s="766"/>
      <c r="O14" s="767"/>
      <c r="P14" s="660" t="s">
        <v>569</v>
      </c>
      <c r="Q14" s="661"/>
      <c r="R14" s="661"/>
      <c r="S14" s="661"/>
      <c r="T14" s="661"/>
      <c r="U14" s="661"/>
      <c r="V14" s="662"/>
      <c r="W14" s="660" t="s">
        <v>569</v>
      </c>
      <c r="X14" s="661"/>
      <c r="Y14" s="661"/>
      <c r="Z14" s="661"/>
      <c r="AA14" s="661"/>
      <c r="AB14" s="661"/>
      <c r="AC14" s="662"/>
      <c r="AD14" s="660" t="s">
        <v>569</v>
      </c>
      <c r="AE14" s="661"/>
      <c r="AF14" s="661"/>
      <c r="AG14" s="661"/>
      <c r="AH14" s="661"/>
      <c r="AI14" s="661"/>
      <c r="AJ14" s="662"/>
      <c r="AK14" s="660" t="s">
        <v>411</v>
      </c>
      <c r="AL14" s="661"/>
      <c r="AM14" s="661"/>
      <c r="AN14" s="661"/>
      <c r="AO14" s="661"/>
      <c r="AP14" s="661"/>
      <c r="AQ14" s="662"/>
      <c r="AR14" s="792"/>
      <c r="AS14" s="792"/>
      <c r="AT14" s="792"/>
      <c r="AU14" s="792"/>
      <c r="AV14" s="792"/>
      <c r="AW14" s="792"/>
      <c r="AX14" s="793"/>
    </row>
    <row r="15" spans="1:50" ht="21" customHeight="1" x14ac:dyDescent="0.2">
      <c r="A15" s="617"/>
      <c r="B15" s="618"/>
      <c r="C15" s="618"/>
      <c r="D15" s="618"/>
      <c r="E15" s="618"/>
      <c r="F15" s="619"/>
      <c r="G15" s="729"/>
      <c r="H15" s="730"/>
      <c r="I15" s="715" t="s">
        <v>51</v>
      </c>
      <c r="J15" s="716"/>
      <c r="K15" s="716"/>
      <c r="L15" s="716"/>
      <c r="M15" s="716"/>
      <c r="N15" s="716"/>
      <c r="O15" s="717"/>
      <c r="P15" s="660" t="s">
        <v>569</v>
      </c>
      <c r="Q15" s="661"/>
      <c r="R15" s="661"/>
      <c r="S15" s="661"/>
      <c r="T15" s="661"/>
      <c r="U15" s="661"/>
      <c r="V15" s="662"/>
      <c r="W15" s="660" t="s">
        <v>569</v>
      </c>
      <c r="X15" s="661"/>
      <c r="Y15" s="661"/>
      <c r="Z15" s="661"/>
      <c r="AA15" s="661"/>
      <c r="AB15" s="661"/>
      <c r="AC15" s="662"/>
      <c r="AD15" s="660" t="s">
        <v>569</v>
      </c>
      <c r="AE15" s="661"/>
      <c r="AF15" s="661"/>
      <c r="AG15" s="661"/>
      <c r="AH15" s="661"/>
      <c r="AI15" s="661"/>
      <c r="AJ15" s="662"/>
      <c r="AK15" s="660" t="s">
        <v>570</v>
      </c>
      <c r="AL15" s="661"/>
      <c r="AM15" s="661"/>
      <c r="AN15" s="661"/>
      <c r="AO15" s="661"/>
      <c r="AP15" s="661"/>
      <c r="AQ15" s="662"/>
      <c r="AR15" s="660" t="s">
        <v>569</v>
      </c>
      <c r="AS15" s="661"/>
      <c r="AT15" s="661"/>
      <c r="AU15" s="661"/>
      <c r="AV15" s="661"/>
      <c r="AW15" s="661"/>
      <c r="AX15" s="810"/>
    </row>
    <row r="16" spans="1:50" ht="21" customHeight="1" x14ac:dyDescent="0.2">
      <c r="A16" s="617"/>
      <c r="B16" s="618"/>
      <c r="C16" s="618"/>
      <c r="D16" s="618"/>
      <c r="E16" s="618"/>
      <c r="F16" s="619"/>
      <c r="G16" s="729"/>
      <c r="H16" s="730"/>
      <c r="I16" s="715" t="s">
        <v>52</v>
      </c>
      <c r="J16" s="716"/>
      <c r="K16" s="716"/>
      <c r="L16" s="716"/>
      <c r="M16" s="716"/>
      <c r="N16" s="716"/>
      <c r="O16" s="717"/>
      <c r="P16" s="660" t="s">
        <v>569</v>
      </c>
      <c r="Q16" s="661"/>
      <c r="R16" s="661"/>
      <c r="S16" s="661"/>
      <c r="T16" s="661"/>
      <c r="U16" s="661"/>
      <c r="V16" s="662"/>
      <c r="W16" s="660" t="s">
        <v>569</v>
      </c>
      <c r="X16" s="661"/>
      <c r="Y16" s="661"/>
      <c r="Z16" s="661"/>
      <c r="AA16" s="661"/>
      <c r="AB16" s="661"/>
      <c r="AC16" s="662"/>
      <c r="AD16" s="660" t="s">
        <v>569</v>
      </c>
      <c r="AE16" s="661"/>
      <c r="AF16" s="661"/>
      <c r="AG16" s="661"/>
      <c r="AH16" s="661"/>
      <c r="AI16" s="661"/>
      <c r="AJ16" s="662"/>
      <c r="AK16" s="660" t="s">
        <v>571</v>
      </c>
      <c r="AL16" s="661"/>
      <c r="AM16" s="661"/>
      <c r="AN16" s="661"/>
      <c r="AO16" s="661"/>
      <c r="AP16" s="661"/>
      <c r="AQ16" s="662"/>
      <c r="AR16" s="761"/>
      <c r="AS16" s="762"/>
      <c r="AT16" s="762"/>
      <c r="AU16" s="762"/>
      <c r="AV16" s="762"/>
      <c r="AW16" s="762"/>
      <c r="AX16" s="763"/>
    </row>
    <row r="17" spans="1:50" ht="24.75" customHeight="1" x14ac:dyDescent="0.2">
      <c r="A17" s="617"/>
      <c r="B17" s="618"/>
      <c r="C17" s="618"/>
      <c r="D17" s="618"/>
      <c r="E17" s="618"/>
      <c r="F17" s="619"/>
      <c r="G17" s="729"/>
      <c r="H17" s="730"/>
      <c r="I17" s="715" t="s">
        <v>50</v>
      </c>
      <c r="J17" s="766"/>
      <c r="K17" s="766"/>
      <c r="L17" s="766"/>
      <c r="M17" s="766"/>
      <c r="N17" s="766"/>
      <c r="O17" s="767"/>
      <c r="P17" s="660" t="s">
        <v>569</v>
      </c>
      <c r="Q17" s="661"/>
      <c r="R17" s="661"/>
      <c r="S17" s="661"/>
      <c r="T17" s="661"/>
      <c r="U17" s="661"/>
      <c r="V17" s="662"/>
      <c r="W17" s="660" t="s">
        <v>569</v>
      </c>
      <c r="X17" s="661"/>
      <c r="Y17" s="661"/>
      <c r="Z17" s="661"/>
      <c r="AA17" s="661"/>
      <c r="AB17" s="661"/>
      <c r="AC17" s="662"/>
      <c r="AD17" s="660">
        <v>291</v>
      </c>
      <c r="AE17" s="661"/>
      <c r="AF17" s="661"/>
      <c r="AG17" s="661"/>
      <c r="AH17" s="661"/>
      <c r="AI17" s="661"/>
      <c r="AJ17" s="662"/>
      <c r="AK17" s="660" t="s">
        <v>571</v>
      </c>
      <c r="AL17" s="661"/>
      <c r="AM17" s="661"/>
      <c r="AN17" s="661"/>
      <c r="AO17" s="661"/>
      <c r="AP17" s="661"/>
      <c r="AQ17" s="662"/>
      <c r="AR17" s="921"/>
      <c r="AS17" s="921"/>
      <c r="AT17" s="921"/>
      <c r="AU17" s="921"/>
      <c r="AV17" s="921"/>
      <c r="AW17" s="921"/>
      <c r="AX17" s="922"/>
    </row>
    <row r="18" spans="1:50" ht="24.75" customHeight="1" x14ac:dyDescent="0.2">
      <c r="A18" s="617"/>
      <c r="B18" s="618"/>
      <c r="C18" s="618"/>
      <c r="D18" s="618"/>
      <c r="E18" s="618"/>
      <c r="F18" s="619"/>
      <c r="G18" s="731"/>
      <c r="H18" s="732"/>
      <c r="I18" s="720" t="s">
        <v>20</v>
      </c>
      <c r="J18" s="721"/>
      <c r="K18" s="721"/>
      <c r="L18" s="721"/>
      <c r="M18" s="721"/>
      <c r="N18" s="721"/>
      <c r="O18" s="722"/>
      <c r="P18" s="882">
        <f>SUM(P13:V17)</f>
        <v>539</v>
      </c>
      <c r="Q18" s="883"/>
      <c r="R18" s="883"/>
      <c r="S18" s="883"/>
      <c r="T18" s="883"/>
      <c r="U18" s="883"/>
      <c r="V18" s="884"/>
      <c r="W18" s="882">
        <f>SUM(W13:AC17)</f>
        <v>614</v>
      </c>
      <c r="X18" s="883"/>
      <c r="Y18" s="883"/>
      <c r="Z18" s="883"/>
      <c r="AA18" s="883"/>
      <c r="AB18" s="883"/>
      <c r="AC18" s="884"/>
      <c r="AD18" s="882">
        <f>SUM(AD13:AJ17)</f>
        <v>856</v>
      </c>
      <c r="AE18" s="883"/>
      <c r="AF18" s="883"/>
      <c r="AG18" s="883"/>
      <c r="AH18" s="883"/>
      <c r="AI18" s="883"/>
      <c r="AJ18" s="884"/>
      <c r="AK18" s="882">
        <f>SUM(AK13:AQ17)</f>
        <v>578</v>
      </c>
      <c r="AL18" s="883"/>
      <c r="AM18" s="883"/>
      <c r="AN18" s="883"/>
      <c r="AO18" s="883"/>
      <c r="AP18" s="883"/>
      <c r="AQ18" s="884"/>
      <c r="AR18" s="882">
        <f>SUM(AR13:AX17)</f>
        <v>0</v>
      </c>
      <c r="AS18" s="883"/>
      <c r="AT18" s="883"/>
      <c r="AU18" s="883"/>
      <c r="AV18" s="883"/>
      <c r="AW18" s="883"/>
      <c r="AX18" s="885"/>
    </row>
    <row r="19" spans="1:50" ht="24.75" customHeight="1" x14ac:dyDescent="0.2">
      <c r="A19" s="617"/>
      <c r="B19" s="618"/>
      <c r="C19" s="618"/>
      <c r="D19" s="618"/>
      <c r="E19" s="618"/>
      <c r="F19" s="619"/>
      <c r="G19" s="880" t="s">
        <v>9</v>
      </c>
      <c r="H19" s="881"/>
      <c r="I19" s="881"/>
      <c r="J19" s="881"/>
      <c r="K19" s="881"/>
      <c r="L19" s="881"/>
      <c r="M19" s="881"/>
      <c r="N19" s="881"/>
      <c r="O19" s="881"/>
      <c r="P19" s="660">
        <v>382</v>
      </c>
      <c r="Q19" s="661"/>
      <c r="R19" s="661"/>
      <c r="S19" s="661"/>
      <c r="T19" s="661"/>
      <c r="U19" s="661"/>
      <c r="V19" s="662"/>
      <c r="W19" s="660">
        <v>583</v>
      </c>
      <c r="X19" s="661"/>
      <c r="Y19" s="661"/>
      <c r="Z19" s="661"/>
      <c r="AA19" s="661"/>
      <c r="AB19" s="661"/>
      <c r="AC19" s="662"/>
      <c r="AD19" s="660">
        <v>855</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2">
      <c r="A20" s="617"/>
      <c r="B20" s="618"/>
      <c r="C20" s="618"/>
      <c r="D20" s="618"/>
      <c r="E20" s="618"/>
      <c r="F20" s="619"/>
      <c r="G20" s="880" t="s">
        <v>10</v>
      </c>
      <c r="H20" s="881"/>
      <c r="I20" s="881"/>
      <c r="J20" s="881"/>
      <c r="K20" s="881"/>
      <c r="L20" s="881"/>
      <c r="M20" s="881"/>
      <c r="N20" s="881"/>
      <c r="O20" s="881"/>
      <c r="P20" s="316">
        <f>IF(P18=0, "-", SUM(P19)/P18)</f>
        <v>0.70871985157699446</v>
      </c>
      <c r="Q20" s="316"/>
      <c r="R20" s="316"/>
      <c r="S20" s="316"/>
      <c r="T20" s="316"/>
      <c r="U20" s="316"/>
      <c r="V20" s="316"/>
      <c r="W20" s="316">
        <f>IF(W18=0, "-", SUM(W19)/W18)</f>
        <v>0.94951140065146578</v>
      </c>
      <c r="X20" s="316"/>
      <c r="Y20" s="316"/>
      <c r="Z20" s="316"/>
      <c r="AA20" s="316"/>
      <c r="AB20" s="316"/>
      <c r="AC20" s="316"/>
      <c r="AD20" s="316">
        <f>IF(AD18=0, "-", SUM(AD19)/AD18)</f>
        <v>0.99883177570093462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3"/>
      <c r="B21" s="854"/>
      <c r="C21" s="854"/>
      <c r="D21" s="854"/>
      <c r="E21" s="854"/>
      <c r="F21" s="983"/>
      <c r="G21" s="314" t="s">
        <v>356</v>
      </c>
      <c r="H21" s="315"/>
      <c r="I21" s="315"/>
      <c r="J21" s="315"/>
      <c r="K21" s="315"/>
      <c r="L21" s="315"/>
      <c r="M21" s="315"/>
      <c r="N21" s="315"/>
      <c r="O21" s="315"/>
      <c r="P21" s="316">
        <f>IF(P19=0, "-", SUM(P19)/SUM(P13,P14))</f>
        <v>0.70871985157699446</v>
      </c>
      <c r="Q21" s="316"/>
      <c r="R21" s="316"/>
      <c r="S21" s="316"/>
      <c r="T21" s="316"/>
      <c r="U21" s="316"/>
      <c r="V21" s="316"/>
      <c r="W21" s="316">
        <f>IF(W19=0, "-", SUM(W19)/SUM(W13,W14))</f>
        <v>0.94951140065146578</v>
      </c>
      <c r="X21" s="316"/>
      <c r="Y21" s="316"/>
      <c r="Z21" s="316"/>
      <c r="AA21" s="316"/>
      <c r="AB21" s="316"/>
      <c r="AC21" s="316"/>
      <c r="AD21" s="316">
        <f>IF(AD19=0, "-", SUM(AD19)/SUM(AD13,AD14))</f>
        <v>1.5132743362831858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0" t="s">
        <v>431</v>
      </c>
      <c r="B22" s="951"/>
      <c r="C22" s="951"/>
      <c r="D22" s="951"/>
      <c r="E22" s="951"/>
      <c r="F22" s="952"/>
      <c r="G22" s="988" t="s">
        <v>335</v>
      </c>
      <c r="H22" s="220"/>
      <c r="I22" s="220"/>
      <c r="J22" s="220"/>
      <c r="K22" s="220"/>
      <c r="L22" s="220"/>
      <c r="M22" s="220"/>
      <c r="N22" s="220"/>
      <c r="O22" s="221"/>
      <c r="P22" s="939" t="s">
        <v>432</v>
      </c>
      <c r="Q22" s="220"/>
      <c r="R22" s="220"/>
      <c r="S22" s="220"/>
      <c r="T22" s="220"/>
      <c r="U22" s="220"/>
      <c r="V22" s="221"/>
      <c r="W22" s="939" t="s">
        <v>433</v>
      </c>
      <c r="X22" s="220"/>
      <c r="Y22" s="220"/>
      <c r="Z22" s="220"/>
      <c r="AA22" s="220"/>
      <c r="AB22" s="220"/>
      <c r="AC22" s="221"/>
      <c r="AD22" s="939" t="s">
        <v>334</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2">
      <c r="A23" s="953"/>
      <c r="B23" s="954"/>
      <c r="C23" s="954"/>
      <c r="D23" s="954"/>
      <c r="E23" s="954"/>
      <c r="F23" s="955"/>
      <c r="G23" s="989" t="s">
        <v>572</v>
      </c>
      <c r="H23" s="990"/>
      <c r="I23" s="990"/>
      <c r="J23" s="990"/>
      <c r="K23" s="990"/>
      <c r="L23" s="990"/>
      <c r="M23" s="990"/>
      <c r="N23" s="990"/>
      <c r="O23" s="991"/>
      <c r="P23" s="923">
        <v>578</v>
      </c>
      <c r="Q23" s="924"/>
      <c r="R23" s="924"/>
      <c r="S23" s="924"/>
      <c r="T23" s="924"/>
      <c r="U23" s="924"/>
      <c r="V23" s="940"/>
      <c r="W23" s="923" t="s">
        <v>623</v>
      </c>
      <c r="X23" s="924"/>
      <c r="Y23" s="924"/>
      <c r="Z23" s="924"/>
      <c r="AA23" s="924"/>
      <c r="AB23" s="924"/>
      <c r="AC23" s="940"/>
      <c r="AD23" s="960" t="s">
        <v>411</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2">
      <c r="A24" s="953"/>
      <c r="B24" s="954"/>
      <c r="C24" s="954"/>
      <c r="D24" s="954"/>
      <c r="E24" s="954"/>
      <c r="F24" s="955"/>
      <c r="G24" s="941"/>
      <c r="H24" s="942"/>
      <c r="I24" s="942"/>
      <c r="J24" s="942"/>
      <c r="K24" s="942"/>
      <c r="L24" s="942"/>
      <c r="M24" s="942"/>
      <c r="N24" s="942"/>
      <c r="O24" s="943"/>
      <c r="P24" s="660"/>
      <c r="Q24" s="661"/>
      <c r="R24" s="661"/>
      <c r="S24" s="661"/>
      <c r="T24" s="661"/>
      <c r="U24" s="661"/>
      <c r="V24" s="662"/>
      <c r="W24" s="660"/>
      <c r="X24" s="661"/>
      <c r="Y24" s="661"/>
      <c r="Z24" s="661"/>
      <c r="AA24" s="661"/>
      <c r="AB24" s="661"/>
      <c r="AC24" s="662"/>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2">
      <c r="A25" s="953"/>
      <c r="B25" s="954"/>
      <c r="C25" s="954"/>
      <c r="D25" s="954"/>
      <c r="E25" s="954"/>
      <c r="F25" s="955"/>
      <c r="G25" s="941"/>
      <c r="H25" s="942"/>
      <c r="I25" s="942"/>
      <c r="J25" s="942"/>
      <c r="K25" s="942"/>
      <c r="L25" s="942"/>
      <c r="M25" s="942"/>
      <c r="N25" s="942"/>
      <c r="O25" s="943"/>
      <c r="P25" s="660"/>
      <c r="Q25" s="661"/>
      <c r="R25" s="661"/>
      <c r="S25" s="661"/>
      <c r="T25" s="661"/>
      <c r="U25" s="661"/>
      <c r="V25" s="662"/>
      <c r="W25" s="660"/>
      <c r="X25" s="661"/>
      <c r="Y25" s="661"/>
      <c r="Z25" s="661"/>
      <c r="AA25" s="661"/>
      <c r="AB25" s="661"/>
      <c r="AC25" s="662"/>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2">
      <c r="A26" s="953"/>
      <c r="B26" s="954"/>
      <c r="C26" s="954"/>
      <c r="D26" s="954"/>
      <c r="E26" s="954"/>
      <c r="F26" s="955"/>
      <c r="G26" s="941"/>
      <c r="H26" s="942"/>
      <c r="I26" s="942"/>
      <c r="J26" s="942"/>
      <c r="K26" s="942"/>
      <c r="L26" s="942"/>
      <c r="M26" s="942"/>
      <c r="N26" s="942"/>
      <c r="O26" s="943"/>
      <c r="P26" s="660"/>
      <c r="Q26" s="661"/>
      <c r="R26" s="661"/>
      <c r="S26" s="661"/>
      <c r="T26" s="661"/>
      <c r="U26" s="661"/>
      <c r="V26" s="662"/>
      <c r="W26" s="660"/>
      <c r="X26" s="661"/>
      <c r="Y26" s="661"/>
      <c r="Z26" s="661"/>
      <c r="AA26" s="661"/>
      <c r="AB26" s="661"/>
      <c r="AC26" s="662"/>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2">
      <c r="A27" s="953"/>
      <c r="B27" s="954"/>
      <c r="C27" s="954"/>
      <c r="D27" s="954"/>
      <c r="E27" s="954"/>
      <c r="F27" s="955"/>
      <c r="G27" s="941"/>
      <c r="H27" s="942"/>
      <c r="I27" s="942"/>
      <c r="J27" s="942"/>
      <c r="K27" s="942"/>
      <c r="L27" s="942"/>
      <c r="M27" s="942"/>
      <c r="N27" s="942"/>
      <c r="O27" s="943"/>
      <c r="P27" s="660"/>
      <c r="Q27" s="661"/>
      <c r="R27" s="661"/>
      <c r="S27" s="661"/>
      <c r="T27" s="661"/>
      <c r="U27" s="661"/>
      <c r="V27" s="662"/>
      <c r="W27" s="660"/>
      <c r="X27" s="661"/>
      <c r="Y27" s="661"/>
      <c r="Z27" s="661"/>
      <c r="AA27" s="661"/>
      <c r="AB27" s="661"/>
      <c r="AC27" s="662"/>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2">
      <c r="A28" s="953"/>
      <c r="B28" s="954"/>
      <c r="C28" s="954"/>
      <c r="D28" s="954"/>
      <c r="E28" s="954"/>
      <c r="F28" s="955"/>
      <c r="G28" s="944" t="s">
        <v>339</v>
      </c>
      <c r="H28" s="945"/>
      <c r="I28" s="945"/>
      <c r="J28" s="945"/>
      <c r="K28" s="945"/>
      <c r="L28" s="945"/>
      <c r="M28" s="945"/>
      <c r="N28" s="945"/>
      <c r="O28" s="946"/>
      <c r="P28" s="882">
        <f>P29-SUM(P23:P27)</f>
        <v>0</v>
      </c>
      <c r="Q28" s="883"/>
      <c r="R28" s="883"/>
      <c r="S28" s="883"/>
      <c r="T28" s="883"/>
      <c r="U28" s="883"/>
      <c r="V28" s="884"/>
      <c r="W28" s="882" t="e">
        <f>W29-SUM(W23:W27)</f>
        <v>#VALUE!</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5">
      <c r="A29" s="956"/>
      <c r="B29" s="957"/>
      <c r="C29" s="957"/>
      <c r="D29" s="957"/>
      <c r="E29" s="957"/>
      <c r="F29" s="958"/>
      <c r="G29" s="947" t="s">
        <v>336</v>
      </c>
      <c r="H29" s="948"/>
      <c r="I29" s="948"/>
      <c r="J29" s="948"/>
      <c r="K29" s="948"/>
      <c r="L29" s="948"/>
      <c r="M29" s="948"/>
      <c r="N29" s="948"/>
      <c r="O29" s="949"/>
      <c r="P29" s="660">
        <f>AK13</f>
        <v>578</v>
      </c>
      <c r="Q29" s="661"/>
      <c r="R29" s="661"/>
      <c r="S29" s="661"/>
      <c r="T29" s="661"/>
      <c r="U29" s="661"/>
      <c r="V29" s="662"/>
      <c r="W29" s="971" t="str">
        <f>AR13</f>
        <v>-</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2">
      <c r="A30" s="865" t="s">
        <v>351</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395</v>
      </c>
      <c r="AF30" s="863"/>
      <c r="AG30" s="863"/>
      <c r="AH30" s="864"/>
      <c r="AI30" s="862" t="s">
        <v>417</v>
      </c>
      <c r="AJ30" s="863"/>
      <c r="AK30" s="863"/>
      <c r="AL30" s="864"/>
      <c r="AM30" s="919" t="s">
        <v>422</v>
      </c>
      <c r="AN30" s="919"/>
      <c r="AO30" s="919"/>
      <c r="AP30" s="862"/>
      <c r="AQ30" s="771" t="s">
        <v>235</v>
      </c>
      <c r="AR30" s="772"/>
      <c r="AS30" s="772"/>
      <c r="AT30" s="773"/>
      <c r="AU30" s="778" t="s">
        <v>134</v>
      </c>
      <c r="AV30" s="778"/>
      <c r="AW30" s="778"/>
      <c r="AX30" s="920"/>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622</v>
      </c>
      <c r="AR31" s="199"/>
      <c r="AS31" s="132" t="s">
        <v>236</v>
      </c>
      <c r="AT31" s="133"/>
      <c r="AU31" s="198" t="s">
        <v>622</v>
      </c>
      <c r="AV31" s="198"/>
      <c r="AW31" s="398" t="s">
        <v>181</v>
      </c>
      <c r="AX31" s="399"/>
    </row>
    <row r="32" spans="1:50" ht="23.25" customHeight="1" x14ac:dyDescent="0.2">
      <c r="A32" s="403"/>
      <c r="B32" s="401"/>
      <c r="C32" s="401"/>
      <c r="D32" s="401"/>
      <c r="E32" s="401"/>
      <c r="F32" s="402"/>
      <c r="G32" s="564" t="s">
        <v>573</v>
      </c>
      <c r="H32" s="565"/>
      <c r="I32" s="565"/>
      <c r="J32" s="565"/>
      <c r="K32" s="565"/>
      <c r="L32" s="565"/>
      <c r="M32" s="565"/>
      <c r="N32" s="565"/>
      <c r="O32" s="566"/>
      <c r="P32" s="104" t="s">
        <v>574</v>
      </c>
      <c r="Q32" s="104"/>
      <c r="R32" s="104"/>
      <c r="S32" s="104"/>
      <c r="T32" s="104"/>
      <c r="U32" s="104"/>
      <c r="V32" s="104"/>
      <c r="W32" s="104"/>
      <c r="X32" s="105"/>
      <c r="Y32" s="474" t="s">
        <v>12</v>
      </c>
      <c r="Z32" s="534"/>
      <c r="AA32" s="535"/>
      <c r="AB32" s="464" t="s">
        <v>575</v>
      </c>
      <c r="AC32" s="464"/>
      <c r="AD32" s="464"/>
      <c r="AE32" s="216">
        <v>58</v>
      </c>
      <c r="AF32" s="217"/>
      <c r="AG32" s="217"/>
      <c r="AH32" s="217"/>
      <c r="AI32" s="216">
        <v>75</v>
      </c>
      <c r="AJ32" s="217"/>
      <c r="AK32" s="217"/>
      <c r="AL32" s="217"/>
      <c r="AM32" s="216">
        <v>60</v>
      </c>
      <c r="AN32" s="217"/>
      <c r="AO32" s="217"/>
      <c r="AP32" s="217"/>
      <c r="AQ32" s="340" t="s">
        <v>569</v>
      </c>
      <c r="AR32" s="206"/>
      <c r="AS32" s="206"/>
      <c r="AT32" s="341"/>
      <c r="AU32" s="217" t="s">
        <v>569</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575</v>
      </c>
      <c r="AC33" s="526"/>
      <c r="AD33" s="526"/>
      <c r="AE33" s="216">
        <v>58</v>
      </c>
      <c r="AF33" s="217"/>
      <c r="AG33" s="217"/>
      <c r="AH33" s="217"/>
      <c r="AI33" s="216">
        <v>75</v>
      </c>
      <c r="AJ33" s="217"/>
      <c r="AK33" s="217"/>
      <c r="AL33" s="217"/>
      <c r="AM33" s="216">
        <v>93</v>
      </c>
      <c r="AN33" s="217"/>
      <c r="AO33" s="217"/>
      <c r="AP33" s="217"/>
      <c r="AQ33" s="340" t="s">
        <v>569</v>
      </c>
      <c r="AR33" s="206"/>
      <c r="AS33" s="206"/>
      <c r="AT33" s="341"/>
      <c r="AU33" s="217" t="s">
        <v>569</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65</v>
      </c>
      <c r="AN34" s="217"/>
      <c r="AO34" s="217"/>
      <c r="AP34" s="217"/>
      <c r="AQ34" s="340" t="s">
        <v>569</v>
      </c>
      <c r="AR34" s="206"/>
      <c r="AS34" s="206"/>
      <c r="AT34" s="341"/>
      <c r="AU34" s="217" t="s">
        <v>569</v>
      </c>
      <c r="AV34" s="217"/>
      <c r="AW34" s="217"/>
      <c r="AX34" s="219"/>
    </row>
    <row r="35" spans="1:50" ht="23.25" customHeight="1" x14ac:dyDescent="0.2">
      <c r="A35" s="224" t="s">
        <v>383</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4" t="s">
        <v>351</v>
      </c>
      <c r="B37" s="775"/>
      <c r="C37" s="775"/>
      <c r="D37" s="775"/>
      <c r="E37" s="775"/>
      <c r="F37" s="776"/>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395</v>
      </c>
      <c r="AF37" s="243"/>
      <c r="AG37" s="243"/>
      <c r="AH37" s="244"/>
      <c r="AI37" s="242" t="s">
        <v>393</v>
      </c>
      <c r="AJ37" s="243"/>
      <c r="AK37" s="243"/>
      <c r="AL37" s="244"/>
      <c r="AM37" s="248" t="s">
        <v>422</v>
      </c>
      <c r="AN37" s="248"/>
      <c r="AO37" s="248"/>
      <c r="AP37" s="248"/>
      <c r="AQ37" s="150" t="s">
        <v>235</v>
      </c>
      <c r="AR37" s="151"/>
      <c r="AS37" s="151"/>
      <c r="AT37" s="152"/>
      <c r="AU37" s="414" t="s">
        <v>134</v>
      </c>
      <c r="AV37" s="414"/>
      <c r="AW37" s="414"/>
      <c r="AX37" s="914"/>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4" t="s">
        <v>351</v>
      </c>
      <c r="B44" s="775"/>
      <c r="C44" s="775"/>
      <c r="D44" s="775"/>
      <c r="E44" s="775"/>
      <c r="F44" s="776"/>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395</v>
      </c>
      <c r="AF44" s="243"/>
      <c r="AG44" s="243"/>
      <c r="AH44" s="244"/>
      <c r="AI44" s="242" t="s">
        <v>393</v>
      </c>
      <c r="AJ44" s="243"/>
      <c r="AK44" s="243"/>
      <c r="AL44" s="244"/>
      <c r="AM44" s="248" t="s">
        <v>422</v>
      </c>
      <c r="AN44" s="248"/>
      <c r="AO44" s="248"/>
      <c r="AP44" s="248"/>
      <c r="AQ44" s="150" t="s">
        <v>235</v>
      </c>
      <c r="AR44" s="151"/>
      <c r="AS44" s="151"/>
      <c r="AT44" s="152"/>
      <c r="AU44" s="414" t="s">
        <v>134</v>
      </c>
      <c r="AV44" s="414"/>
      <c r="AW44" s="414"/>
      <c r="AX44" s="914"/>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351</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395</v>
      </c>
      <c r="AF51" s="243"/>
      <c r="AG51" s="243"/>
      <c r="AH51" s="244"/>
      <c r="AI51" s="242" t="s">
        <v>393</v>
      </c>
      <c r="AJ51" s="243"/>
      <c r="AK51" s="243"/>
      <c r="AL51" s="244"/>
      <c r="AM51" s="248" t="s">
        <v>422</v>
      </c>
      <c r="AN51" s="248"/>
      <c r="AO51" s="248"/>
      <c r="AP51" s="248"/>
      <c r="AQ51" s="150" t="s">
        <v>235</v>
      </c>
      <c r="AR51" s="151"/>
      <c r="AS51" s="151"/>
      <c r="AT51" s="152"/>
      <c r="AU51" s="928" t="s">
        <v>134</v>
      </c>
      <c r="AV51" s="928"/>
      <c r="AW51" s="928"/>
      <c r="AX51" s="929"/>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351</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395</v>
      </c>
      <c r="AF58" s="243"/>
      <c r="AG58" s="243"/>
      <c r="AH58" s="244"/>
      <c r="AI58" s="242" t="s">
        <v>393</v>
      </c>
      <c r="AJ58" s="243"/>
      <c r="AK58" s="243"/>
      <c r="AL58" s="244"/>
      <c r="AM58" s="248" t="s">
        <v>422</v>
      </c>
      <c r="AN58" s="248"/>
      <c r="AO58" s="248"/>
      <c r="AP58" s="248"/>
      <c r="AQ58" s="150" t="s">
        <v>235</v>
      </c>
      <c r="AR58" s="151"/>
      <c r="AS58" s="151"/>
      <c r="AT58" s="152"/>
      <c r="AU58" s="928" t="s">
        <v>134</v>
      </c>
      <c r="AV58" s="928"/>
      <c r="AW58" s="928"/>
      <c r="AX58" s="929"/>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352</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347</v>
      </c>
      <c r="X65" s="491"/>
      <c r="Y65" s="494"/>
      <c r="Z65" s="494"/>
      <c r="AA65" s="495"/>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357</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352</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2">
      <c r="A78" s="334" t="s">
        <v>386</v>
      </c>
      <c r="B78" s="335"/>
      <c r="C78" s="335"/>
      <c r="D78" s="335"/>
      <c r="E78" s="332" t="s">
        <v>330</v>
      </c>
      <c r="F78" s="333"/>
      <c r="G78" s="56" t="s">
        <v>238</v>
      </c>
      <c r="H78" s="587"/>
      <c r="I78" s="588"/>
      <c r="J78" s="588"/>
      <c r="K78" s="588"/>
      <c r="L78" s="588"/>
      <c r="M78" s="588"/>
      <c r="N78" s="588"/>
      <c r="O78" s="589"/>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346</v>
      </c>
      <c r="AP79" s="277"/>
      <c r="AQ79" s="277"/>
      <c r="AR79" s="80" t="s">
        <v>344</v>
      </c>
      <c r="AS79" s="276"/>
      <c r="AT79" s="277"/>
      <c r="AU79" s="277"/>
      <c r="AV79" s="277"/>
      <c r="AW79" s="277"/>
      <c r="AX79" s="984"/>
    </row>
    <row r="80" spans="1:50" ht="18.75" hidden="1" customHeight="1" x14ac:dyDescent="0.2">
      <c r="A80" s="868" t="s">
        <v>147</v>
      </c>
      <c r="B80" s="527" t="s">
        <v>343</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434</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9"/>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x14ac:dyDescent="0.2">
      <c r="A83" s="869"/>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x14ac:dyDescent="0.2">
      <c r="A84" s="869"/>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x14ac:dyDescent="0.2">
      <c r="A85" s="86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9"/>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9"/>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36" t="s">
        <v>134</v>
      </c>
      <c r="AV90" s="536"/>
      <c r="AW90" s="536"/>
      <c r="AX90" s="537"/>
    </row>
    <row r="91" spans="1:60" hidden="1" x14ac:dyDescent="0.2">
      <c r="A91" s="86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9"/>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0"/>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x14ac:dyDescent="0.2">
      <c r="A100" s="504" t="s">
        <v>353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395</v>
      </c>
      <c r="AF100" s="543"/>
      <c r="AG100" s="543"/>
      <c r="AH100" s="544"/>
      <c r="AI100" s="542" t="s">
        <v>415</v>
      </c>
      <c r="AJ100" s="543"/>
      <c r="AK100" s="543"/>
      <c r="AL100" s="544"/>
      <c r="AM100" s="542" t="s">
        <v>422</v>
      </c>
      <c r="AN100" s="543"/>
      <c r="AO100" s="543"/>
      <c r="AP100" s="544"/>
      <c r="AQ100" s="318" t="s">
        <v>435</v>
      </c>
      <c r="AR100" s="319"/>
      <c r="AS100" s="319"/>
      <c r="AT100" s="320"/>
      <c r="AU100" s="318" t="s">
        <v>436</v>
      </c>
      <c r="AV100" s="319"/>
      <c r="AW100" s="319"/>
      <c r="AX100" s="321"/>
    </row>
    <row r="101" spans="1:60" ht="23.25" customHeight="1" x14ac:dyDescent="0.2">
      <c r="A101" s="425"/>
      <c r="B101" s="426"/>
      <c r="C101" s="426"/>
      <c r="D101" s="426"/>
      <c r="E101" s="426"/>
      <c r="F101" s="427"/>
      <c r="G101" s="104" t="s">
        <v>577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578</v>
      </c>
      <c r="AC101" s="464"/>
      <c r="AD101" s="464"/>
      <c r="AE101" s="216">
        <v>58</v>
      </c>
      <c r="AF101" s="217"/>
      <c r="AG101" s="217"/>
      <c r="AH101" s="218"/>
      <c r="AI101" s="216">
        <v>75</v>
      </c>
      <c r="AJ101" s="217"/>
      <c r="AK101" s="217"/>
      <c r="AL101" s="218"/>
      <c r="AM101" s="216">
        <v>93</v>
      </c>
      <c r="AN101" s="217"/>
      <c r="AO101" s="217"/>
      <c r="AP101" s="218"/>
      <c r="AQ101" s="216" t="s">
        <v>579</v>
      </c>
      <c r="AR101" s="217"/>
      <c r="AS101" s="217"/>
      <c r="AT101" s="218"/>
      <c r="AU101" s="216" t="s">
        <v>571</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578</v>
      </c>
      <c r="AC102" s="464"/>
      <c r="AD102" s="464"/>
      <c r="AE102" s="421">
        <v>63</v>
      </c>
      <c r="AF102" s="421"/>
      <c r="AG102" s="421"/>
      <c r="AH102" s="421"/>
      <c r="AI102" s="421">
        <v>65</v>
      </c>
      <c r="AJ102" s="421"/>
      <c r="AK102" s="421"/>
      <c r="AL102" s="421"/>
      <c r="AM102" s="421">
        <v>59</v>
      </c>
      <c r="AN102" s="421"/>
      <c r="AO102" s="421"/>
      <c r="AP102" s="421"/>
      <c r="AQ102" s="271">
        <v>77</v>
      </c>
      <c r="AR102" s="272"/>
      <c r="AS102" s="272"/>
      <c r="AT102" s="317"/>
      <c r="AU102" s="271">
        <v>52</v>
      </c>
      <c r="AV102" s="272"/>
      <c r="AW102" s="272"/>
      <c r="AX102" s="317"/>
    </row>
    <row r="103" spans="1:60" ht="31.5" hidden="1" customHeight="1" x14ac:dyDescent="0.2">
      <c r="A103" s="422" t="s">
        <v>353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395</v>
      </c>
      <c r="AF103" s="419"/>
      <c r="AG103" s="419"/>
      <c r="AH103" s="420"/>
      <c r="AI103" s="418" t="s">
        <v>393</v>
      </c>
      <c r="AJ103" s="419"/>
      <c r="AK103" s="419"/>
      <c r="AL103" s="420"/>
      <c r="AM103" s="418" t="s">
        <v>422</v>
      </c>
      <c r="AN103" s="419"/>
      <c r="AO103" s="419"/>
      <c r="AP103" s="420"/>
      <c r="AQ103" s="282" t="s">
        <v>435</v>
      </c>
      <c r="AR103" s="283"/>
      <c r="AS103" s="283"/>
      <c r="AT103" s="322"/>
      <c r="AU103" s="282" t="s">
        <v>436</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395</v>
      </c>
      <c r="AF106" s="419"/>
      <c r="AG106" s="419"/>
      <c r="AH106" s="420"/>
      <c r="AI106" s="418" t="s">
        <v>393</v>
      </c>
      <c r="AJ106" s="419"/>
      <c r="AK106" s="419"/>
      <c r="AL106" s="420"/>
      <c r="AM106" s="418" t="s">
        <v>422</v>
      </c>
      <c r="AN106" s="419"/>
      <c r="AO106" s="419"/>
      <c r="AP106" s="420"/>
      <c r="AQ106" s="282" t="s">
        <v>435</v>
      </c>
      <c r="AR106" s="283"/>
      <c r="AS106" s="283"/>
      <c r="AT106" s="322"/>
      <c r="AU106" s="282" t="s">
        <v>436</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395</v>
      </c>
      <c r="AF109" s="419"/>
      <c r="AG109" s="419"/>
      <c r="AH109" s="420"/>
      <c r="AI109" s="418" t="s">
        <v>393</v>
      </c>
      <c r="AJ109" s="419"/>
      <c r="AK109" s="419"/>
      <c r="AL109" s="420"/>
      <c r="AM109" s="418" t="s">
        <v>422</v>
      </c>
      <c r="AN109" s="419"/>
      <c r="AO109" s="419"/>
      <c r="AP109" s="420"/>
      <c r="AQ109" s="282" t="s">
        <v>435</v>
      </c>
      <c r="AR109" s="283"/>
      <c r="AS109" s="283"/>
      <c r="AT109" s="322"/>
      <c r="AU109" s="282" t="s">
        <v>436</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395</v>
      </c>
      <c r="AF112" s="419"/>
      <c r="AG112" s="419"/>
      <c r="AH112" s="420"/>
      <c r="AI112" s="418" t="s">
        <v>393</v>
      </c>
      <c r="AJ112" s="419"/>
      <c r="AK112" s="419"/>
      <c r="AL112" s="420"/>
      <c r="AM112" s="418" t="s">
        <v>422</v>
      </c>
      <c r="AN112" s="419"/>
      <c r="AO112" s="419"/>
      <c r="AP112" s="420"/>
      <c r="AQ112" s="282" t="s">
        <v>435</v>
      </c>
      <c r="AR112" s="283"/>
      <c r="AS112" s="283"/>
      <c r="AT112" s="322"/>
      <c r="AU112" s="282" t="s">
        <v>436</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395</v>
      </c>
      <c r="AF115" s="419"/>
      <c r="AG115" s="419"/>
      <c r="AH115" s="420"/>
      <c r="AI115" s="418" t="s">
        <v>393</v>
      </c>
      <c r="AJ115" s="419"/>
      <c r="AK115" s="419"/>
      <c r="AL115" s="420"/>
      <c r="AM115" s="418" t="s">
        <v>422</v>
      </c>
      <c r="AN115" s="419"/>
      <c r="AO115" s="419"/>
      <c r="AP115" s="420"/>
      <c r="AQ115" s="594" t="s">
        <v>437</v>
      </c>
      <c r="AR115" s="595"/>
      <c r="AS115" s="595"/>
      <c r="AT115" s="595"/>
      <c r="AU115" s="595"/>
      <c r="AV115" s="595"/>
      <c r="AW115" s="595"/>
      <c r="AX115" s="596"/>
    </row>
    <row r="116" spans="1:50" ht="23.25" customHeight="1" x14ac:dyDescent="0.2">
      <c r="A116" s="442"/>
      <c r="B116" s="443"/>
      <c r="C116" s="443"/>
      <c r="D116" s="443"/>
      <c r="E116" s="443"/>
      <c r="F116" s="444"/>
      <c r="G116" s="393" t="s">
        <v>580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581</v>
      </c>
      <c r="AC116" s="466"/>
      <c r="AD116" s="467"/>
      <c r="AE116" s="216">
        <v>7</v>
      </c>
      <c r="AF116" s="217"/>
      <c r="AG116" s="217"/>
      <c r="AH116" s="218"/>
      <c r="AI116" s="216">
        <v>8</v>
      </c>
      <c r="AJ116" s="217"/>
      <c r="AK116" s="217"/>
      <c r="AL116" s="218"/>
      <c r="AM116" s="421">
        <v>9</v>
      </c>
      <c r="AN116" s="421"/>
      <c r="AO116" s="421"/>
      <c r="AP116" s="421"/>
      <c r="AQ116" s="216">
        <v>8</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581</v>
      </c>
      <c r="AC117" s="476"/>
      <c r="AD117" s="477"/>
      <c r="AE117" s="591" t="s">
        <v>582</v>
      </c>
      <c r="AF117" s="592"/>
      <c r="AG117" s="592"/>
      <c r="AH117" s="593"/>
      <c r="AI117" s="591" t="s">
        <v>583</v>
      </c>
      <c r="AJ117" s="592"/>
      <c r="AK117" s="592"/>
      <c r="AL117" s="593"/>
      <c r="AM117" s="554" t="s">
        <v>618</v>
      </c>
      <c r="AN117" s="554"/>
      <c r="AO117" s="554"/>
      <c r="AP117" s="554"/>
      <c r="AQ117" s="554" t="s">
        <v>584</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395</v>
      </c>
      <c r="AF118" s="419"/>
      <c r="AG118" s="419"/>
      <c r="AH118" s="420"/>
      <c r="AI118" s="418" t="s">
        <v>393</v>
      </c>
      <c r="AJ118" s="419"/>
      <c r="AK118" s="419"/>
      <c r="AL118" s="420"/>
      <c r="AM118" s="418" t="s">
        <v>422</v>
      </c>
      <c r="AN118" s="419"/>
      <c r="AO118" s="419"/>
      <c r="AP118" s="420"/>
      <c r="AQ118" s="594" t="s">
        <v>437</v>
      </c>
      <c r="AR118" s="595"/>
      <c r="AS118" s="595"/>
      <c r="AT118" s="595"/>
      <c r="AU118" s="595"/>
      <c r="AV118" s="595"/>
      <c r="AW118" s="595"/>
      <c r="AX118" s="596"/>
    </row>
    <row r="119" spans="1:50" ht="23.25" hidden="1" customHeight="1" x14ac:dyDescent="0.2">
      <c r="A119" s="442"/>
      <c r="B119" s="443"/>
      <c r="C119" s="443"/>
      <c r="D119" s="443"/>
      <c r="E119" s="443"/>
      <c r="F119" s="444"/>
      <c r="G119" s="393" t="s">
        <v>361</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360</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395</v>
      </c>
      <c r="AF121" s="419"/>
      <c r="AG121" s="419"/>
      <c r="AH121" s="420"/>
      <c r="AI121" s="418" t="s">
        <v>393</v>
      </c>
      <c r="AJ121" s="419"/>
      <c r="AK121" s="419"/>
      <c r="AL121" s="420"/>
      <c r="AM121" s="418" t="s">
        <v>422</v>
      </c>
      <c r="AN121" s="419"/>
      <c r="AO121" s="419"/>
      <c r="AP121" s="420"/>
      <c r="AQ121" s="594" t="s">
        <v>437</v>
      </c>
      <c r="AR121" s="595"/>
      <c r="AS121" s="595"/>
      <c r="AT121" s="595"/>
      <c r="AU121" s="595"/>
      <c r="AV121" s="595"/>
      <c r="AW121" s="595"/>
      <c r="AX121" s="596"/>
    </row>
    <row r="122" spans="1:50" ht="23.25" hidden="1" customHeight="1" x14ac:dyDescent="0.2">
      <c r="A122" s="442"/>
      <c r="B122" s="443"/>
      <c r="C122" s="443"/>
      <c r="D122" s="443"/>
      <c r="E122" s="443"/>
      <c r="F122" s="444"/>
      <c r="G122" s="393" t="s">
        <v>362</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363</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395</v>
      </c>
      <c r="AF124" s="419"/>
      <c r="AG124" s="419"/>
      <c r="AH124" s="420"/>
      <c r="AI124" s="418" t="s">
        <v>393</v>
      </c>
      <c r="AJ124" s="419"/>
      <c r="AK124" s="419"/>
      <c r="AL124" s="420"/>
      <c r="AM124" s="418" t="s">
        <v>422</v>
      </c>
      <c r="AN124" s="419"/>
      <c r="AO124" s="419"/>
      <c r="AP124" s="420"/>
      <c r="AQ124" s="594" t="s">
        <v>437</v>
      </c>
      <c r="AR124" s="595"/>
      <c r="AS124" s="595"/>
      <c r="AT124" s="595"/>
      <c r="AU124" s="595"/>
      <c r="AV124" s="595"/>
      <c r="AW124" s="595"/>
      <c r="AX124" s="596"/>
    </row>
    <row r="125" spans="1:50" ht="23.25" hidden="1" customHeight="1" x14ac:dyDescent="0.2">
      <c r="A125" s="442"/>
      <c r="B125" s="443"/>
      <c r="C125" s="443"/>
      <c r="D125" s="443"/>
      <c r="E125" s="443"/>
      <c r="F125" s="444"/>
      <c r="G125" s="393" t="s">
        <v>362</v>
      </c>
      <c r="H125" s="393"/>
      <c r="I125" s="393"/>
      <c r="J125" s="393"/>
      <c r="K125" s="393"/>
      <c r="L125" s="393"/>
      <c r="M125" s="393"/>
      <c r="N125" s="393"/>
      <c r="O125" s="393"/>
      <c r="P125" s="393"/>
      <c r="Q125" s="393"/>
      <c r="R125" s="393"/>
      <c r="S125" s="393"/>
      <c r="T125" s="393"/>
      <c r="U125" s="393"/>
      <c r="V125" s="393"/>
      <c r="W125" s="393"/>
      <c r="X125" s="93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4"/>
      <c r="Y126" s="474" t="s">
        <v>49</v>
      </c>
      <c r="Z126" s="449"/>
      <c r="AA126" s="450"/>
      <c r="AB126" s="475" t="s">
        <v>360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8" t="s">
        <v>395</v>
      </c>
      <c r="AF127" s="419"/>
      <c r="AG127" s="419"/>
      <c r="AH127" s="420"/>
      <c r="AI127" s="418" t="s">
        <v>393</v>
      </c>
      <c r="AJ127" s="419"/>
      <c r="AK127" s="419"/>
      <c r="AL127" s="420"/>
      <c r="AM127" s="418" t="s">
        <v>422</v>
      </c>
      <c r="AN127" s="419"/>
      <c r="AO127" s="419"/>
      <c r="AP127" s="420"/>
      <c r="AQ127" s="594" t="s">
        <v>437</v>
      </c>
      <c r="AR127" s="595"/>
      <c r="AS127" s="595"/>
      <c r="AT127" s="595"/>
      <c r="AU127" s="595"/>
      <c r="AV127" s="595"/>
      <c r="AW127" s="595"/>
      <c r="AX127" s="596"/>
    </row>
    <row r="128" spans="1:50" ht="23.25" hidden="1" customHeight="1" x14ac:dyDescent="0.2">
      <c r="A128" s="442"/>
      <c r="B128" s="443"/>
      <c r="C128" s="443"/>
      <c r="D128" s="443"/>
      <c r="E128" s="443"/>
      <c r="F128" s="444"/>
      <c r="G128" s="393" t="s">
        <v>362</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410</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622</v>
      </c>
      <c r="AR133" s="198"/>
      <c r="AS133" s="132" t="s">
        <v>236</v>
      </c>
      <c r="AT133" s="133"/>
      <c r="AU133" s="199" t="s">
        <v>622</v>
      </c>
      <c r="AV133" s="199"/>
      <c r="AW133" s="132" t="s">
        <v>181</v>
      </c>
      <c r="AX133" s="194"/>
    </row>
    <row r="134" spans="1:50" ht="39.75" customHeight="1" x14ac:dyDescent="0.2">
      <c r="A134" s="188"/>
      <c r="B134" s="185"/>
      <c r="C134" s="179"/>
      <c r="D134" s="185"/>
      <c r="E134" s="179"/>
      <c r="F134" s="180"/>
      <c r="G134" s="103" t="s">
        <v>622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622</v>
      </c>
      <c r="AC134" s="204"/>
      <c r="AD134" s="204"/>
      <c r="AE134" s="205" t="s">
        <v>622</v>
      </c>
      <c r="AF134" s="206"/>
      <c r="AG134" s="206"/>
      <c r="AH134" s="206"/>
      <c r="AI134" s="205" t="s">
        <v>622</v>
      </c>
      <c r="AJ134" s="206"/>
      <c r="AK134" s="206"/>
      <c r="AL134" s="206"/>
      <c r="AM134" s="205" t="s">
        <v>622</v>
      </c>
      <c r="AN134" s="206"/>
      <c r="AO134" s="206"/>
      <c r="AP134" s="206"/>
      <c r="AQ134" s="205" t="s">
        <v>622</v>
      </c>
      <c r="AR134" s="206"/>
      <c r="AS134" s="206"/>
      <c r="AT134" s="206"/>
      <c r="AU134" s="205" t="s">
        <v>622</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622</v>
      </c>
      <c r="AC135" s="212"/>
      <c r="AD135" s="212"/>
      <c r="AE135" s="205" t="s">
        <v>622</v>
      </c>
      <c r="AF135" s="206"/>
      <c r="AG135" s="206"/>
      <c r="AH135" s="206"/>
      <c r="AI135" s="205" t="s">
        <v>622</v>
      </c>
      <c r="AJ135" s="206"/>
      <c r="AK135" s="206"/>
      <c r="AL135" s="206"/>
      <c r="AM135" s="205" t="s">
        <v>622</v>
      </c>
      <c r="AN135" s="206"/>
      <c r="AO135" s="206"/>
      <c r="AP135" s="206"/>
      <c r="AQ135" s="205" t="s">
        <v>622</v>
      </c>
      <c r="AR135" s="206"/>
      <c r="AS135" s="206"/>
      <c r="AT135" s="206"/>
      <c r="AU135" s="205" t="s">
        <v>622</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587</v>
      </c>
      <c r="H154" s="104"/>
      <c r="I154" s="104"/>
      <c r="J154" s="104"/>
      <c r="K154" s="104"/>
      <c r="L154" s="104"/>
      <c r="M154" s="104"/>
      <c r="N154" s="104"/>
      <c r="O154" s="104"/>
      <c r="P154" s="105"/>
      <c r="Q154" s="124" t="s">
        <v>588</v>
      </c>
      <c r="R154" s="104"/>
      <c r="S154" s="104"/>
      <c r="T154" s="104"/>
      <c r="U154" s="104"/>
      <c r="V154" s="104"/>
      <c r="W154" s="104"/>
      <c r="X154" s="104"/>
      <c r="Y154" s="104"/>
      <c r="Z154" s="104"/>
      <c r="AA154" s="291"/>
      <c r="AB154" s="140" t="s">
        <v>569</v>
      </c>
      <c r="AC154" s="141"/>
      <c r="AD154" s="141"/>
      <c r="AE154" s="146" t="s">
        <v>569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425</v>
      </c>
      <c r="D430" s="935"/>
      <c r="E430" s="173" t="s">
        <v>403</v>
      </c>
      <c r="F430" s="902"/>
      <c r="G430" s="903" t="s">
        <v>255</v>
      </c>
      <c r="H430" s="122"/>
      <c r="I430" s="122"/>
      <c r="J430" s="904" t="s">
        <v>569</v>
      </c>
      <c r="K430" s="905"/>
      <c r="L430" s="905"/>
      <c r="M430" s="905"/>
      <c r="N430" s="905"/>
      <c r="O430" s="905"/>
      <c r="P430" s="905"/>
      <c r="Q430" s="905"/>
      <c r="R430" s="905"/>
      <c r="S430" s="905"/>
      <c r="T430" s="906"/>
      <c r="U430" s="588" t="s">
        <v>622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622</v>
      </c>
      <c r="AF432" s="199"/>
      <c r="AG432" s="132" t="s">
        <v>236</v>
      </c>
      <c r="AH432" s="133"/>
      <c r="AI432" s="155"/>
      <c r="AJ432" s="155"/>
      <c r="AK432" s="155"/>
      <c r="AL432" s="153"/>
      <c r="AM432" s="155"/>
      <c r="AN432" s="155"/>
      <c r="AO432" s="155"/>
      <c r="AP432" s="153"/>
      <c r="AQ432" s="590" t="s">
        <v>622</v>
      </c>
      <c r="AR432" s="199"/>
      <c r="AS432" s="132" t="s">
        <v>236</v>
      </c>
      <c r="AT432" s="133"/>
      <c r="AU432" s="199" t="s">
        <v>622</v>
      </c>
      <c r="AV432" s="199"/>
      <c r="AW432" s="132" t="s">
        <v>181</v>
      </c>
      <c r="AX432" s="194"/>
    </row>
    <row r="433" spans="1:50" ht="23.25" customHeight="1" x14ac:dyDescent="0.2">
      <c r="A433" s="188"/>
      <c r="B433" s="185"/>
      <c r="C433" s="179"/>
      <c r="D433" s="185"/>
      <c r="E433" s="342"/>
      <c r="F433" s="343"/>
      <c r="G433" s="103" t="s">
        <v>622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569</v>
      </c>
      <c r="AC433" s="212"/>
      <c r="AD433" s="212"/>
      <c r="AE433" s="340" t="s">
        <v>569</v>
      </c>
      <c r="AF433" s="206"/>
      <c r="AG433" s="206"/>
      <c r="AH433" s="206"/>
      <c r="AI433" s="340" t="s">
        <v>569</v>
      </c>
      <c r="AJ433" s="206"/>
      <c r="AK433" s="206"/>
      <c r="AL433" s="206"/>
      <c r="AM433" s="340" t="s">
        <v>569</v>
      </c>
      <c r="AN433" s="206"/>
      <c r="AO433" s="206"/>
      <c r="AP433" s="341"/>
      <c r="AQ433" s="340" t="s">
        <v>569</v>
      </c>
      <c r="AR433" s="206"/>
      <c r="AS433" s="206"/>
      <c r="AT433" s="341"/>
      <c r="AU433" s="206" t="s">
        <v>569</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569</v>
      </c>
      <c r="AC434" s="204"/>
      <c r="AD434" s="204"/>
      <c r="AE434" s="340" t="s">
        <v>569</v>
      </c>
      <c r="AF434" s="206"/>
      <c r="AG434" s="206"/>
      <c r="AH434" s="341"/>
      <c r="AI434" s="340" t="s">
        <v>569</v>
      </c>
      <c r="AJ434" s="206"/>
      <c r="AK434" s="206"/>
      <c r="AL434" s="206"/>
      <c r="AM434" s="340" t="s">
        <v>569</v>
      </c>
      <c r="AN434" s="206"/>
      <c r="AO434" s="206"/>
      <c r="AP434" s="341"/>
      <c r="AQ434" s="340" t="s">
        <v>569</v>
      </c>
      <c r="AR434" s="206"/>
      <c r="AS434" s="206"/>
      <c r="AT434" s="341"/>
      <c r="AU434" s="206" t="s">
        <v>569</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569</v>
      </c>
      <c r="AF435" s="206"/>
      <c r="AG435" s="206"/>
      <c r="AH435" s="341"/>
      <c r="AI435" s="340" t="s">
        <v>569</v>
      </c>
      <c r="AJ435" s="206"/>
      <c r="AK435" s="206"/>
      <c r="AL435" s="206"/>
      <c r="AM435" s="340" t="s">
        <v>569</v>
      </c>
      <c r="AN435" s="206"/>
      <c r="AO435" s="206"/>
      <c r="AP435" s="341"/>
      <c r="AQ435" s="340" t="s">
        <v>569</v>
      </c>
      <c r="AR435" s="206"/>
      <c r="AS435" s="206"/>
      <c r="AT435" s="341"/>
      <c r="AU435" s="206" t="s">
        <v>569</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622</v>
      </c>
      <c r="AF457" s="199"/>
      <c r="AG457" s="132" t="s">
        <v>236</v>
      </c>
      <c r="AH457" s="133"/>
      <c r="AI457" s="155"/>
      <c r="AJ457" s="155"/>
      <c r="AK457" s="155"/>
      <c r="AL457" s="153"/>
      <c r="AM457" s="155"/>
      <c r="AN457" s="155"/>
      <c r="AO457" s="155"/>
      <c r="AP457" s="153"/>
      <c r="AQ457" s="590" t="s">
        <v>622</v>
      </c>
      <c r="AR457" s="199"/>
      <c r="AS457" s="132" t="s">
        <v>236</v>
      </c>
      <c r="AT457" s="133"/>
      <c r="AU457" s="199" t="s">
        <v>622</v>
      </c>
      <c r="AV457" s="199"/>
      <c r="AW457" s="132" t="s">
        <v>181</v>
      </c>
      <c r="AX457" s="194"/>
    </row>
    <row r="458" spans="1:50" ht="23.25" customHeight="1" x14ac:dyDescent="0.2">
      <c r="A458" s="188"/>
      <c r="B458" s="185"/>
      <c r="C458" s="179"/>
      <c r="D458" s="185"/>
      <c r="E458" s="342"/>
      <c r="F458" s="343"/>
      <c r="G458" s="103" t="s">
        <v>622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569</v>
      </c>
      <c r="AC458" s="212"/>
      <c r="AD458" s="212"/>
      <c r="AE458" s="340" t="s">
        <v>569</v>
      </c>
      <c r="AF458" s="206"/>
      <c r="AG458" s="206"/>
      <c r="AH458" s="206"/>
      <c r="AI458" s="340" t="s">
        <v>569</v>
      </c>
      <c r="AJ458" s="206"/>
      <c r="AK458" s="206"/>
      <c r="AL458" s="206"/>
      <c r="AM458" s="340" t="s">
        <v>569</v>
      </c>
      <c r="AN458" s="206"/>
      <c r="AO458" s="206"/>
      <c r="AP458" s="341"/>
      <c r="AQ458" s="340" t="s">
        <v>569</v>
      </c>
      <c r="AR458" s="206"/>
      <c r="AS458" s="206"/>
      <c r="AT458" s="341"/>
      <c r="AU458" s="206" t="s">
        <v>569</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569</v>
      </c>
      <c r="AC459" s="204"/>
      <c r="AD459" s="204"/>
      <c r="AE459" s="340" t="s">
        <v>569</v>
      </c>
      <c r="AF459" s="206"/>
      <c r="AG459" s="206"/>
      <c r="AH459" s="341"/>
      <c r="AI459" s="340" t="s">
        <v>569</v>
      </c>
      <c r="AJ459" s="206"/>
      <c r="AK459" s="206"/>
      <c r="AL459" s="206"/>
      <c r="AM459" s="340" t="s">
        <v>569</v>
      </c>
      <c r="AN459" s="206"/>
      <c r="AO459" s="206"/>
      <c r="AP459" s="341"/>
      <c r="AQ459" s="340" t="s">
        <v>569</v>
      </c>
      <c r="AR459" s="206"/>
      <c r="AS459" s="206"/>
      <c r="AT459" s="341"/>
      <c r="AU459" s="206" t="s">
        <v>569</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569</v>
      </c>
      <c r="AF460" s="206"/>
      <c r="AG460" s="206"/>
      <c r="AH460" s="341"/>
      <c r="AI460" s="340" t="s">
        <v>569</v>
      </c>
      <c r="AJ460" s="206"/>
      <c r="AK460" s="206"/>
      <c r="AL460" s="206"/>
      <c r="AM460" s="340" t="s">
        <v>569</v>
      </c>
      <c r="AN460" s="206"/>
      <c r="AO460" s="206"/>
      <c r="AP460" s="341"/>
      <c r="AQ460" s="340" t="s">
        <v>569</v>
      </c>
      <c r="AR460" s="206"/>
      <c r="AS460" s="206"/>
      <c r="AT460" s="341"/>
      <c r="AU460" s="206" t="s">
        <v>569</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569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407</v>
      </c>
      <c r="F484" s="174"/>
      <c r="G484" s="903" t="s">
        <v>255</v>
      </c>
      <c r="H484" s="122"/>
      <c r="I484" s="122"/>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408</v>
      </c>
      <c r="F538" s="174"/>
      <c r="G538" s="903" t="s">
        <v>255</v>
      </c>
      <c r="H538" s="122"/>
      <c r="I538" s="122"/>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407</v>
      </c>
      <c r="F592" s="174"/>
      <c r="G592" s="903" t="s">
        <v>255</v>
      </c>
      <c r="H592" s="122"/>
      <c r="I592" s="122"/>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408</v>
      </c>
      <c r="F646" s="174"/>
      <c r="G646" s="903" t="s">
        <v>255</v>
      </c>
      <c r="H646" s="122"/>
      <c r="I646" s="122"/>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27" customHeight="1" x14ac:dyDescent="0.2">
      <c r="A702" s="874" t="s">
        <v>140</v>
      </c>
      <c r="B702" s="87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590</v>
      </c>
      <c r="AE702" s="346"/>
      <c r="AF702" s="346"/>
      <c r="AG702" s="385" t="s">
        <v>569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6" t="s">
        <v>590</v>
      </c>
      <c r="AE703" s="327"/>
      <c r="AF703" s="327"/>
      <c r="AG703" s="100" t="s">
        <v>569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590</v>
      </c>
      <c r="AE704" s="787"/>
      <c r="AF704" s="787"/>
      <c r="AG704" s="166" t="s">
        <v>569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8" t="s">
        <v>590</v>
      </c>
      <c r="AE705" s="719"/>
      <c r="AF705" s="719"/>
      <c r="AG705" s="124" t="s">
        <v>569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5"/>
      <c r="B706" s="646"/>
      <c r="C706" s="798"/>
      <c r="D706" s="799"/>
      <c r="E706" s="734" t="s">
        <v>384</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591</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5"/>
      <c r="B707" s="646"/>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591</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590</v>
      </c>
      <c r="AE708" s="608"/>
      <c r="AF708" s="608"/>
      <c r="AG708" s="746" t="s">
        <v>622</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2">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590</v>
      </c>
      <c r="AE709" s="327"/>
      <c r="AF709" s="327"/>
      <c r="AG709" s="100" t="s">
        <v>622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590</v>
      </c>
      <c r="AE710" s="327"/>
      <c r="AF710" s="327"/>
      <c r="AG710" s="100" t="s">
        <v>622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590</v>
      </c>
      <c r="AE711" s="327"/>
      <c r="AF711" s="327"/>
      <c r="AG711" s="100" t="s">
        <v>622</v>
      </c>
      <c r="AH711" s="101"/>
      <c r="AI711" s="101"/>
      <c r="AJ711" s="101"/>
      <c r="AK711" s="101"/>
      <c r="AL711" s="101"/>
      <c r="AM711" s="101"/>
      <c r="AN711" s="101"/>
      <c r="AO711" s="101"/>
      <c r="AP711" s="101"/>
      <c r="AQ711" s="101"/>
      <c r="AR711" s="101"/>
      <c r="AS711" s="101"/>
      <c r="AT711" s="101"/>
      <c r="AU711" s="101"/>
      <c r="AV711" s="101"/>
      <c r="AW711" s="101"/>
      <c r="AX711" s="102"/>
    </row>
    <row r="712" spans="1:50" ht="67.5" customHeight="1" x14ac:dyDescent="0.2">
      <c r="A712" s="645"/>
      <c r="B712" s="647"/>
      <c r="C712" s="391" t="s">
        <v>348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6" t="s">
        <v>566</v>
      </c>
      <c r="AE712" s="787"/>
      <c r="AF712" s="787"/>
      <c r="AG712" s="814" t="s">
        <v>592</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2">
      <c r="A713" s="645"/>
      <c r="B713" s="647"/>
      <c r="C713" s="985" t="s">
        <v>349</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590</v>
      </c>
      <c r="AE713" s="327"/>
      <c r="AF713" s="666"/>
      <c r="AG713" s="100" t="s">
        <v>569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8"/>
      <c r="B714" s="649"/>
      <c r="C714" s="650" t="s">
        <v>326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590</v>
      </c>
      <c r="AE714" s="812"/>
      <c r="AF714" s="813"/>
      <c r="AG714" s="740" t="s">
        <v>569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2">
      <c r="A715" s="643" t="s">
        <v>40</v>
      </c>
      <c r="B715" s="788"/>
      <c r="C715" s="789" t="s">
        <v>327</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590</v>
      </c>
      <c r="AE715" s="608"/>
      <c r="AF715" s="659"/>
      <c r="AG715" s="746" t="s">
        <v>569</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590</v>
      </c>
      <c r="AE716" s="630"/>
      <c r="AF716" s="630"/>
      <c r="AG716" s="100" t="s">
        <v>569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5"/>
      <c r="B717" s="647"/>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590</v>
      </c>
      <c r="AE717" s="327"/>
      <c r="AF717" s="327"/>
      <c r="AG717" s="100" t="s">
        <v>569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590</v>
      </c>
      <c r="AE718" s="327"/>
      <c r="AF718" s="327"/>
      <c r="AG718" s="126" t="s">
        <v>569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0" t="s">
        <v>58</v>
      </c>
      <c r="B719" s="781"/>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590</v>
      </c>
      <c r="AE719" s="608"/>
      <c r="AF719" s="608"/>
      <c r="AG719" s="124" t="s">
        <v>593</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2"/>
      <c r="B720" s="783"/>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2"/>
      <c r="B721" s="783"/>
      <c r="C721" s="294"/>
      <c r="D721" s="295"/>
      <c r="E721" s="295"/>
      <c r="F721" s="296"/>
      <c r="G721" s="285"/>
      <c r="H721" s="286"/>
      <c r="I721" s="82" t="str">
        <f>IF(OR(G721="　", G721=""), "", "-")</f>
        <v/>
      </c>
      <c r="J721" s="289" t="s">
        <v>569</v>
      </c>
      <c r="K721" s="289"/>
      <c r="L721" s="82" t="str">
        <f>IF(M721="","","-")</f>
        <v/>
      </c>
      <c r="M721" s="83"/>
      <c r="N721" s="302" t="s">
        <v>569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2"/>
      <c r="B722" s="783"/>
      <c r="C722" s="294"/>
      <c r="D722" s="295"/>
      <c r="E722" s="295"/>
      <c r="F722" s="296"/>
      <c r="G722" s="285"/>
      <c r="H722" s="286"/>
      <c r="I722" s="82" t="str">
        <f>IF(OR(G722="　", G722=""), "", "-")</f>
        <v/>
      </c>
      <c r="J722" s="289"/>
      <c r="K722" s="289"/>
      <c r="L722" s="82" t="str">
        <f>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2"/>
      <c r="B723" s="783"/>
      <c r="C723" s="294"/>
      <c r="D723" s="295"/>
      <c r="E723" s="295"/>
      <c r="F723" s="296"/>
      <c r="G723" s="285"/>
      <c r="H723" s="286"/>
      <c r="I723" s="82" t="str">
        <f>IF(OR(G723="　", G723=""), "", "-")</f>
        <v/>
      </c>
      <c r="J723" s="289"/>
      <c r="K723" s="289"/>
      <c r="L723" s="82" t="str">
        <f>IF(M723="","","-")</f>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2"/>
      <c r="B724" s="783"/>
      <c r="C724" s="294"/>
      <c r="D724" s="295"/>
      <c r="E724" s="295"/>
      <c r="F724" s="296"/>
      <c r="G724" s="285"/>
      <c r="H724" s="286"/>
      <c r="I724" s="82" t="str">
        <f>IF(OR(G724="　", G724=""), "", "-")</f>
        <v/>
      </c>
      <c r="J724" s="289"/>
      <c r="K724" s="289"/>
      <c r="L724" s="82" t="str">
        <f>IF(M724="","","-")</f>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4"/>
      <c r="B725" s="785"/>
      <c r="C725" s="323"/>
      <c r="D725" s="324"/>
      <c r="E725" s="324"/>
      <c r="F725" s="325"/>
      <c r="G725" s="287"/>
      <c r="H725" s="288"/>
      <c r="I725" s="84" t="str">
        <f>IF(OR(G725="　", G725=""), "", "-")</f>
        <v/>
      </c>
      <c r="J725" s="290"/>
      <c r="K725" s="290"/>
      <c r="L725" s="84" t="str">
        <f>IF(M725="","","-")</f>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3" t="s">
        <v>48</v>
      </c>
      <c r="B726" s="806"/>
      <c r="C726" s="819" t="s">
        <v>53</v>
      </c>
      <c r="D726" s="841"/>
      <c r="E726" s="841"/>
      <c r="F726" s="842"/>
      <c r="G726" s="577" t="s">
        <v>594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7"/>
      <c r="B727" s="808"/>
      <c r="C727" s="752" t="s">
        <v>57</v>
      </c>
      <c r="D727" s="753"/>
      <c r="E727" s="753"/>
      <c r="F727" s="754"/>
      <c r="G727" s="575" t="s">
        <v>595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3.5" customHeight="1" thickBot="1" x14ac:dyDescent="0.25">
      <c r="A729" s="637" t="s">
        <v>622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5.5" customHeight="1" thickBot="1" x14ac:dyDescent="0.25">
      <c r="A731" s="803"/>
      <c r="B731" s="804"/>
      <c r="C731" s="804"/>
      <c r="D731" s="804"/>
      <c r="E731" s="805"/>
      <c r="F731" s="733" t="s">
        <v>622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37.5" customHeight="1" thickBot="1" x14ac:dyDescent="0.25">
      <c r="A733" s="676"/>
      <c r="B733" s="677"/>
      <c r="C733" s="677"/>
      <c r="D733" s="677"/>
      <c r="E733" s="678"/>
      <c r="F733" s="640" t="s">
        <v>622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5">
      <c r="A735" s="794" t="s">
        <v>622</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2">
      <c r="A736" s="653" t="s">
        <v>354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2" t="s">
        <v>406</v>
      </c>
      <c r="B737" s="209"/>
      <c r="C737" s="209"/>
      <c r="D737" s="210"/>
      <c r="E737" s="993" t="s">
        <v>596</v>
      </c>
      <c r="F737" s="993"/>
      <c r="G737" s="993"/>
      <c r="H737" s="993"/>
      <c r="I737" s="993"/>
      <c r="J737" s="993"/>
      <c r="K737" s="993"/>
      <c r="L737" s="993"/>
      <c r="M737" s="993"/>
      <c r="N737" s="365" t="s">
        <v>401</v>
      </c>
      <c r="O737" s="365"/>
      <c r="P737" s="365"/>
      <c r="Q737" s="365"/>
      <c r="R737" s="993" t="s">
        <v>597</v>
      </c>
      <c r="S737" s="993"/>
      <c r="T737" s="993"/>
      <c r="U737" s="993"/>
      <c r="V737" s="993"/>
      <c r="W737" s="993"/>
      <c r="X737" s="993"/>
      <c r="Y737" s="993"/>
      <c r="Z737" s="993"/>
      <c r="AA737" s="365" t="s">
        <v>400</v>
      </c>
      <c r="AB737" s="365"/>
      <c r="AC737" s="365"/>
      <c r="AD737" s="365"/>
      <c r="AE737" s="993" t="s">
        <v>598</v>
      </c>
      <c r="AF737" s="993"/>
      <c r="AG737" s="993"/>
      <c r="AH737" s="993"/>
      <c r="AI737" s="993"/>
      <c r="AJ737" s="993"/>
      <c r="AK737" s="993"/>
      <c r="AL737" s="993"/>
      <c r="AM737" s="993"/>
      <c r="AN737" s="365" t="s">
        <v>399</v>
      </c>
      <c r="AO737" s="365"/>
      <c r="AP737" s="365"/>
      <c r="AQ737" s="365"/>
      <c r="AR737" s="999" t="s">
        <v>599</v>
      </c>
      <c r="AS737" s="1000"/>
      <c r="AT737" s="1000"/>
      <c r="AU737" s="1000"/>
      <c r="AV737" s="1000"/>
      <c r="AW737" s="1000"/>
      <c r="AX737" s="1001"/>
      <c r="AY737" s="88"/>
      <c r="AZ737" s="88"/>
    </row>
    <row r="738" spans="1:52" ht="24.75" customHeight="1" x14ac:dyDescent="0.2">
      <c r="A738" s="992" t="s">
        <v>398</v>
      </c>
      <c r="B738" s="209"/>
      <c r="C738" s="209"/>
      <c r="D738" s="210"/>
      <c r="E738" s="993" t="s">
        <v>601</v>
      </c>
      <c r="F738" s="993"/>
      <c r="G738" s="993"/>
      <c r="H738" s="993"/>
      <c r="I738" s="993"/>
      <c r="J738" s="993"/>
      <c r="K738" s="993"/>
      <c r="L738" s="993"/>
      <c r="M738" s="993"/>
      <c r="N738" s="365" t="s">
        <v>397</v>
      </c>
      <c r="O738" s="365"/>
      <c r="P738" s="365"/>
      <c r="Q738" s="365"/>
      <c r="R738" s="993" t="s">
        <v>602</v>
      </c>
      <c r="S738" s="993"/>
      <c r="T738" s="993"/>
      <c r="U738" s="993"/>
      <c r="V738" s="993"/>
      <c r="W738" s="993"/>
      <c r="X738" s="993"/>
      <c r="Y738" s="993"/>
      <c r="Z738" s="993"/>
      <c r="AA738" s="365" t="s">
        <v>396</v>
      </c>
      <c r="AB738" s="365"/>
      <c r="AC738" s="365"/>
      <c r="AD738" s="365"/>
      <c r="AE738" s="993" t="s">
        <v>603</v>
      </c>
      <c r="AF738" s="993"/>
      <c r="AG738" s="993"/>
      <c r="AH738" s="993"/>
      <c r="AI738" s="993"/>
      <c r="AJ738" s="993"/>
      <c r="AK738" s="993"/>
      <c r="AL738" s="993"/>
      <c r="AM738" s="993"/>
      <c r="AN738" s="365" t="s">
        <v>395</v>
      </c>
      <c r="AO738" s="365"/>
      <c r="AP738" s="365"/>
      <c r="AQ738" s="365"/>
      <c r="AR738" s="999" t="s">
        <v>600</v>
      </c>
      <c r="AS738" s="1000"/>
      <c r="AT738" s="1000"/>
      <c r="AU738" s="1000"/>
      <c r="AV738" s="1000"/>
      <c r="AW738" s="1000"/>
      <c r="AX738" s="1001"/>
    </row>
    <row r="739" spans="1:52" ht="24.75" customHeight="1" x14ac:dyDescent="0.2">
      <c r="A739" s="992" t="s">
        <v>394</v>
      </c>
      <c r="B739" s="209"/>
      <c r="C739" s="209"/>
      <c r="D739" s="210"/>
      <c r="E739" s="993" t="s">
        <v>604</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5">
      <c r="A740" s="974" t="s">
        <v>418</v>
      </c>
      <c r="B740" s="975"/>
      <c r="C740" s="975"/>
      <c r="D740" s="976"/>
      <c r="E740" s="977" t="s">
        <v>560</v>
      </c>
      <c r="F740" s="978"/>
      <c r="G740" s="978"/>
      <c r="H740" s="92" t="str">
        <f>IF(E740="", "", "(")</f>
        <v>(</v>
      </c>
      <c r="I740" s="978"/>
      <c r="J740" s="978"/>
      <c r="K740" s="92" t="str">
        <f>IF(OR(I740="　", I740=""), "", "-")</f>
        <v/>
      </c>
      <c r="L740" s="979">
        <v>79</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4" customHeight="1" x14ac:dyDescent="0.2">
      <c r="A741" s="617" t="s">
        <v>387</v>
      </c>
      <c r="B741" s="618"/>
      <c r="C741" s="618"/>
      <c r="D741" s="618"/>
      <c r="E741" s="618"/>
      <c r="F741" s="61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1" t="s">
        <v>389</v>
      </c>
      <c r="B780" s="632"/>
      <c r="C780" s="632"/>
      <c r="D780" s="632"/>
      <c r="E780" s="632"/>
      <c r="F780" s="633"/>
      <c r="G780" s="598" t="s">
        <v>605</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606</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7"/>
    </row>
    <row r="781" spans="1:50" ht="24.75" customHeight="1" x14ac:dyDescent="0.2">
      <c r="A781" s="634"/>
      <c r="B781" s="635"/>
      <c r="C781" s="635"/>
      <c r="D781" s="635"/>
      <c r="E781" s="635"/>
      <c r="F781" s="636"/>
      <c r="G781" s="819"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2"/>
      <c r="AC781" s="819"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2">
      <c r="A782" s="634"/>
      <c r="B782" s="635"/>
      <c r="C782" s="635"/>
      <c r="D782" s="635"/>
      <c r="E782" s="635"/>
      <c r="F782" s="636"/>
      <c r="G782" s="673" t="s">
        <v>607</v>
      </c>
      <c r="H782" s="674"/>
      <c r="I782" s="674"/>
      <c r="J782" s="674"/>
      <c r="K782" s="675"/>
      <c r="L782" s="667" t="s">
        <v>608</v>
      </c>
      <c r="M782" s="668"/>
      <c r="N782" s="668"/>
      <c r="O782" s="668"/>
      <c r="P782" s="668"/>
      <c r="Q782" s="668"/>
      <c r="R782" s="668"/>
      <c r="S782" s="668"/>
      <c r="T782" s="668"/>
      <c r="U782" s="668"/>
      <c r="V782" s="668"/>
      <c r="W782" s="668"/>
      <c r="X782" s="669"/>
      <c r="Y782" s="388">
        <v>803</v>
      </c>
      <c r="Z782" s="389"/>
      <c r="AA782" s="389"/>
      <c r="AB782" s="809"/>
      <c r="AC782" s="673" t="s">
        <v>609</v>
      </c>
      <c r="AD782" s="674"/>
      <c r="AE782" s="674"/>
      <c r="AF782" s="674"/>
      <c r="AG782" s="675"/>
      <c r="AH782" s="667" t="s">
        <v>612</v>
      </c>
      <c r="AI782" s="668"/>
      <c r="AJ782" s="668"/>
      <c r="AK782" s="668"/>
      <c r="AL782" s="668"/>
      <c r="AM782" s="668"/>
      <c r="AN782" s="668"/>
      <c r="AO782" s="668"/>
      <c r="AP782" s="668"/>
      <c r="AQ782" s="668"/>
      <c r="AR782" s="668"/>
      <c r="AS782" s="668"/>
      <c r="AT782" s="669"/>
      <c r="AU782" s="388">
        <v>39</v>
      </c>
      <c r="AV782" s="389"/>
      <c r="AW782" s="389"/>
      <c r="AX782" s="390"/>
    </row>
    <row r="783" spans="1:50" ht="24.75" hidden="1" customHeight="1" x14ac:dyDescent="0.2">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2">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2">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5">
      <c r="A792" s="634"/>
      <c r="B792" s="635"/>
      <c r="C792" s="635"/>
      <c r="D792" s="635"/>
      <c r="E792" s="635"/>
      <c r="F792" s="636"/>
      <c r="G792" s="830" t="s">
        <v>20</v>
      </c>
      <c r="H792" s="831"/>
      <c r="I792" s="831"/>
      <c r="J792" s="831"/>
      <c r="K792" s="831"/>
      <c r="L792" s="832"/>
      <c r="M792" s="833"/>
      <c r="N792" s="833"/>
      <c r="O792" s="833"/>
      <c r="P792" s="833"/>
      <c r="Q792" s="833"/>
      <c r="R792" s="833"/>
      <c r="S792" s="833"/>
      <c r="T792" s="833"/>
      <c r="U792" s="833"/>
      <c r="V792" s="833"/>
      <c r="W792" s="833"/>
      <c r="X792" s="834"/>
      <c r="Y792" s="835">
        <f>SUM(Y782:AB791)</f>
        <v>803</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39</v>
      </c>
      <c r="AV792" s="836"/>
      <c r="AW792" s="836"/>
      <c r="AX792" s="838"/>
    </row>
    <row r="793" spans="1:50" ht="24.75" customHeight="1" x14ac:dyDescent="0.2">
      <c r="A793" s="634"/>
      <c r="B793" s="635"/>
      <c r="C793" s="635"/>
      <c r="D793" s="635"/>
      <c r="E793" s="635"/>
      <c r="F793" s="636"/>
      <c r="G793" s="598" t="s">
        <v>619</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411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7"/>
    </row>
    <row r="794" spans="1:50" ht="24.75" customHeight="1" x14ac:dyDescent="0.2">
      <c r="A794" s="634"/>
      <c r="B794" s="635"/>
      <c r="C794" s="635"/>
      <c r="D794" s="635"/>
      <c r="E794" s="635"/>
      <c r="F794" s="636"/>
      <c r="G794" s="819"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2"/>
      <c r="AC794" s="819"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customHeight="1" x14ac:dyDescent="0.2">
      <c r="A795" s="634"/>
      <c r="B795" s="635"/>
      <c r="C795" s="635"/>
      <c r="D795" s="635"/>
      <c r="E795" s="635"/>
      <c r="F795" s="636"/>
      <c r="G795" s="673" t="s">
        <v>610</v>
      </c>
      <c r="H795" s="674"/>
      <c r="I795" s="674"/>
      <c r="J795" s="674"/>
      <c r="K795" s="675"/>
      <c r="L795" s="667" t="s">
        <v>611</v>
      </c>
      <c r="M795" s="668"/>
      <c r="N795" s="668"/>
      <c r="O795" s="668"/>
      <c r="P795" s="668"/>
      <c r="Q795" s="668"/>
      <c r="R795" s="668"/>
      <c r="S795" s="668"/>
      <c r="T795" s="668"/>
      <c r="U795" s="668"/>
      <c r="V795" s="668"/>
      <c r="W795" s="668"/>
      <c r="X795" s="669"/>
      <c r="Y795" s="388">
        <v>13</v>
      </c>
      <c r="Z795" s="389"/>
      <c r="AA795" s="389"/>
      <c r="AB795" s="809"/>
      <c r="AC795" s="673" t="s">
        <v>613</v>
      </c>
      <c r="AD795" s="674"/>
      <c r="AE795" s="674"/>
      <c r="AF795" s="674"/>
      <c r="AG795" s="675"/>
      <c r="AH795" s="667" t="s">
        <v>593</v>
      </c>
      <c r="AI795" s="668"/>
      <c r="AJ795" s="668"/>
      <c r="AK795" s="668"/>
      <c r="AL795" s="668"/>
      <c r="AM795" s="668"/>
      <c r="AN795" s="668"/>
      <c r="AO795" s="668"/>
      <c r="AP795" s="668"/>
      <c r="AQ795" s="668"/>
      <c r="AR795" s="668"/>
      <c r="AS795" s="668"/>
      <c r="AT795" s="669"/>
      <c r="AU795" s="388"/>
      <c r="AV795" s="389"/>
      <c r="AW795" s="389"/>
      <c r="AX795" s="390"/>
    </row>
    <row r="796" spans="1:50" ht="24.75" hidden="1"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2">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x14ac:dyDescent="0.2">
      <c r="A805" s="634"/>
      <c r="B805" s="635"/>
      <c r="C805" s="635"/>
      <c r="D805" s="635"/>
      <c r="E805" s="635"/>
      <c r="F805" s="636"/>
      <c r="G805" s="830" t="s">
        <v>20</v>
      </c>
      <c r="H805" s="831"/>
      <c r="I805" s="831"/>
      <c r="J805" s="831"/>
      <c r="K805" s="831"/>
      <c r="L805" s="832"/>
      <c r="M805" s="833"/>
      <c r="N805" s="833"/>
      <c r="O805" s="833"/>
      <c r="P805" s="833"/>
      <c r="Q805" s="833"/>
      <c r="R805" s="833"/>
      <c r="S805" s="833"/>
      <c r="T805" s="833"/>
      <c r="U805" s="833"/>
      <c r="V805" s="833"/>
      <c r="W805" s="833"/>
      <c r="X805" s="834"/>
      <c r="Y805" s="835">
        <f>SUM(Y795:AB804)</f>
        <v>13</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2">
      <c r="A806" s="634"/>
      <c r="B806" s="635"/>
      <c r="C806" s="635"/>
      <c r="D806" s="635"/>
      <c r="E806" s="635"/>
      <c r="F806" s="636"/>
      <c r="G806" s="598" t="s">
        <v>321</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322</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7"/>
    </row>
    <row r="807" spans="1:50" ht="24.75" hidden="1" customHeight="1" x14ac:dyDescent="0.2">
      <c r="A807" s="634"/>
      <c r="B807" s="635"/>
      <c r="C807" s="635"/>
      <c r="D807" s="635"/>
      <c r="E807" s="635"/>
      <c r="F807" s="636"/>
      <c r="G807" s="819"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2"/>
      <c r="AC807" s="819"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2">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8"/>
      <c r="Z808" s="389"/>
      <c r="AA808" s="389"/>
      <c r="AB808" s="809"/>
      <c r="AC808" s="673"/>
      <c r="AD808" s="674"/>
      <c r="AE808" s="674"/>
      <c r="AF808" s="674"/>
      <c r="AG808" s="675"/>
      <c r="AH808" s="667"/>
      <c r="AI808" s="668"/>
      <c r="AJ808" s="668"/>
      <c r="AK808" s="668"/>
      <c r="AL808" s="668"/>
      <c r="AM808" s="668"/>
      <c r="AN808" s="668"/>
      <c r="AO808" s="668"/>
      <c r="AP808" s="668"/>
      <c r="AQ808" s="668"/>
      <c r="AR808" s="668"/>
      <c r="AS808" s="668"/>
      <c r="AT808" s="669"/>
      <c r="AU808" s="388"/>
      <c r="AV808" s="389"/>
      <c r="AW808" s="389"/>
      <c r="AX808" s="390"/>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2">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5">
      <c r="A818" s="634"/>
      <c r="B818" s="635"/>
      <c r="C818" s="635"/>
      <c r="D818" s="635"/>
      <c r="E818" s="635"/>
      <c r="F818" s="636"/>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2">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7"/>
    </row>
    <row r="820" spans="1:50" ht="24.75" hidden="1" customHeight="1" x14ac:dyDescent="0.2">
      <c r="A820" s="634"/>
      <c r="B820" s="635"/>
      <c r="C820" s="635"/>
      <c r="D820" s="635"/>
      <c r="E820" s="635"/>
      <c r="F820" s="636"/>
      <c r="G820" s="819"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2"/>
      <c r="AC820" s="819"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2">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8"/>
      <c r="Z821" s="389"/>
      <c r="AA821" s="389"/>
      <c r="AB821" s="809"/>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2">
      <c r="A831" s="634"/>
      <c r="B831" s="635"/>
      <c r="C831" s="635"/>
      <c r="D831" s="635"/>
      <c r="E831" s="635"/>
      <c r="F831" s="636"/>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hidden="1" customHeight="1" thickBot="1" x14ac:dyDescent="0.25">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346</v>
      </c>
      <c r="AM832" s="279"/>
      <c r="AN832" s="279"/>
      <c r="AO832" s="81" t="s">
        <v>344</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614</v>
      </c>
      <c r="D838" s="347"/>
      <c r="E838" s="347"/>
      <c r="F838" s="347"/>
      <c r="G838" s="347"/>
      <c r="H838" s="347"/>
      <c r="I838" s="347"/>
      <c r="J838" s="348" t="s">
        <v>411</v>
      </c>
      <c r="K838" s="349"/>
      <c r="L838" s="349"/>
      <c r="M838" s="349"/>
      <c r="N838" s="349"/>
      <c r="O838" s="349"/>
      <c r="P838" s="362" t="s">
        <v>608</v>
      </c>
      <c r="Q838" s="350"/>
      <c r="R838" s="350"/>
      <c r="S838" s="350"/>
      <c r="T838" s="350"/>
      <c r="U838" s="350"/>
      <c r="V838" s="350"/>
      <c r="W838" s="350"/>
      <c r="X838" s="350"/>
      <c r="Y838" s="351">
        <v>803</v>
      </c>
      <c r="Z838" s="352"/>
      <c r="AA838" s="352"/>
      <c r="AB838" s="353"/>
      <c r="AC838" s="363" t="s">
        <v>80</v>
      </c>
      <c r="AD838" s="371"/>
      <c r="AE838" s="371"/>
      <c r="AF838" s="371"/>
      <c r="AG838" s="371"/>
      <c r="AH838" s="372" t="s">
        <v>411</v>
      </c>
      <c r="AI838" s="373"/>
      <c r="AJ838" s="373"/>
      <c r="AK838" s="373"/>
      <c r="AL838" s="357" t="s">
        <v>411</v>
      </c>
      <c r="AM838" s="358"/>
      <c r="AN838" s="358"/>
      <c r="AO838" s="359"/>
      <c r="AP838" s="360"/>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6">
        <v>1</v>
      </c>
      <c r="B871" s="376">
        <v>1</v>
      </c>
      <c r="C871" s="361" t="s">
        <v>615</v>
      </c>
      <c r="D871" s="347"/>
      <c r="E871" s="347"/>
      <c r="F871" s="347"/>
      <c r="G871" s="347"/>
      <c r="H871" s="347"/>
      <c r="I871" s="347"/>
      <c r="J871" s="348" t="s">
        <v>411</v>
      </c>
      <c r="K871" s="349"/>
      <c r="L871" s="349"/>
      <c r="M871" s="349"/>
      <c r="N871" s="349"/>
      <c r="O871" s="349"/>
      <c r="P871" s="362" t="s">
        <v>608</v>
      </c>
      <c r="Q871" s="350"/>
      <c r="R871" s="350"/>
      <c r="S871" s="350"/>
      <c r="T871" s="350"/>
      <c r="U871" s="350"/>
      <c r="V871" s="350"/>
      <c r="W871" s="350"/>
      <c r="X871" s="350"/>
      <c r="Y871" s="351">
        <v>39</v>
      </c>
      <c r="Z871" s="352"/>
      <c r="AA871" s="352"/>
      <c r="AB871" s="353"/>
      <c r="AC871" s="363" t="s">
        <v>80</v>
      </c>
      <c r="AD871" s="371"/>
      <c r="AE871" s="371"/>
      <c r="AF871" s="371"/>
      <c r="AG871" s="371"/>
      <c r="AH871" s="372" t="s">
        <v>411</v>
      </c>
      <c r="AI871" s="373"/>
      <c r="AJ871" s="373"/>
      <c r="AK871" s="373"/>
      <c r="AL871" s="357" t="s">
        <v>411</v>
      </c>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2">
      <c r="A904" s="376">
        <v>1</v>
      </c>
      <c r="B904" s="376">
        <v>1</v>
      </c>
      <c r="C904" s="361" t="s">
        <v>620</v>
      </c>
      <c r="D904" s="347"/>
      <c r="E904" s="347"/>
      <c r="F904" s="347"/>
      <c r="G904" s="347"/>
      <c r="H904" s="347"/>
      <c r="I904" s="347"/>
      <c r="J904" s="348" t="s">
        <v>411</v>
      </c>
      <c r="K904" s="349"/>
      <c r="L904" s="349"/>
      <c r="M904" s="349"/>
      <c r="N904" s="349"/>
      <c r="O904" s="349"/>
      <c r="P904" s="362" t="s">
        <v>608</v>
      </c>
      <c r="Q904" s="350"/>
      <c r="R904" s="350"/>
      <c r="S904" s="350"/>
      <c r="T904" s="350"/>
      <c r="U904" s="350"/>
      <c r="V904" s="350"/>
      <c r="W904" s="350"/>
      <c r="X904" s="350"/>
      <c r="Y904" s="351">
        <v>13</v>
      </c>
      <c r="Z904" s="352"/>
      <c r="AA904" s="352"/>
      <c r="AB904" s="353"/>
      <c r="AC904" s="363" t="s">
        <v>80</v>
      </c>
      <c r="AD904" s="371"/>
      <c r="AE904" s="371"/>
      <c r="AF904" s="371"/>
      <c r="AG904" s="371"/>
      <c r="AH904" s="372" t="s">
        <v>616</v>
      </c>
      <c r="AI904" s="373"/>
      <c r="AJ904" s="373"/>
      <c r="AK904" s="373"/>
      <c r="AL904" s="357" t="s">
        <v>617</v>
      </c>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346</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332</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3">
    <cfRule type="expression" dxfId="2803" priority="13887">
      <formula>IF(RIGHT(TEXT(Y783,"0.#"),1)=".",FALSE,TRUE)</formula>
    </cfRule>
    <cfRule type="expression" dxfId="2802" priority="13888">
      <formula>IF(RIGHT(TEXT(Y783,"0.#"),1)=".",TRUE,FALSE)</formula>
    </cfRule>
  </conditionalFormatting>
  <conditionalFormatting sqref="Y792">
    <cfRule type="expression" dxfId="2801" priority="13883">
      <formula>IF(RIGHT(TEXT(Y792,"0.#"),1)=".",FALSE,TRUE)</formula>
    </cfRule>
    <cfRule type="expression" dxfId="2800" priority="13884">
      <formula>IF(RIGHT(TEXT(Y792,"0.#"),1)=".",TRUE,FALSE)</formula>
    </cfRule>
  </conditionalFormatting>
  <conditionalFormatting sqref="Y823:Y830 Y821 Y810:Y817 Y808 Y797:Y804 Y795">
    <cfRule type="expression" dxfId="2799" priority="13665">
      <formula>IF(RIGHT(TEXT(Y795,"0.#"),1)=".",FALSE,TRUE)</formula>
    </cfRule>
    <cfRule type="expression" dxfId="2798" priority="13666">
      <formula>IF(RIGHT(TEXT(Y795,"0.#"),1)=".",TRUE,FALSE)</formula>
    </cfRule>
  </conditionalFormatting>
  <conditionalFormatting sqref="P16:AQ17 P15:AX15 P13:AX13 P14:AQ14">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4:Y791 Y782">
    <cfRule type="expression" dxfId="2791" priority="13689">
      <formula>IF(RIGHT(TEXT(Y782,"0.#"),1)=".",FALSE,TRUE)</formula>
    </cfRule>
    <cfRule type="expression" dxfId="2790" priority="13690">
      <formula>IF(RIGHT(TEXT(Y782,"0.#"),1)=".",TRUE,FALSE)</formula>
    </cfRule>
  </conditionalFormatting>
  <conditionalFormatting sqref="AU783">
    <cfRule type="expression" dxfId="2789" priority="13687">
      <formula>IF(RIGHT(TEXT(AU783,"0.#"),1)=".",FALSE,TRUE)</formula>
    </cfRule>
    <cfRule type="expression" dxfId="2788" priority="13688">
      <formula>IF(RIGHT(TEXT(AU783,"0.#"),1)=".",TRUE,FALSE)</formula>
    </cfRule>
  </conditionalFormatting>
  <conditionalFormatting sqref="AU792">
    <cfRule type="expression" dxfId="2787" priority="13685">
      <formula>IF(RIGHT(TEXT(AU792,"0.#"),1)=".",FALSE,TRUE)</formula>
    </cfRule>
    <cfRule type="expression" dxfId="2786" priority="13686">
      <formula>IF(RIGHT(TEXT(AU792,"0.#"),1)=".",TRUE,FALSE)</formula>
    </cfRule>
  </conditionalFormatting>
  <conditionalFormatting sqref="AU784:AU791 AU782">
    <cfRule type="expression" dxfId="2785" priority="13683">
      <formula>IF(RIGHT(TEXT(AU782,"0.#"),1)=".",FALSE,TRUE)</formula>
    </cfRule>
    <cfRule type="expression" dxfId="2784" priority="13684">
      <formula>IF(RIGHT(TEXT(AU782,"0.#"),1)=".",TRUE,FALSE)</formula>
    </cfRule>
  </conditionalFormatting>
  <conditionalFormatting sqref="Y822 Y809 Y796">
    <cfRule type="expression" dxfId="2783" priority="13669">
      <formula>IF(RIGHT(TEXT(Y796,"0.#"),1)=".",FALSE,TRUE)</formula>
    </cfRule>
    <cfRule type="expression" dxfId="2782" priority="13670">
      <formula>IF(RIGHT(TEXT(Y796,"0.#"),1)=".",TRUE,FALSE)</formula>
    </cfRule>
  </conditionalFormatting>
  <conditionalFormatting sqref="Y831 Y818 Y805">
    <cfRule type="expression" dxfId="2781" priority="13667">
      <formula>IF(RIGHT(TEXT(Y805,"0.#"),1)=".",FALSE,TRUE)</formula>
    </cfRule>
    <cfRule type="expression" dxfId="2780" priority="13668">
      <formula>IF(RIGHT(TEXT(Y805,"0.#"),1)=".",TRUE,FALSE)</formula>
    </cfRule>
  </conditionalFormatting>
  <conditionalFormatting sqref="AU822 AU809 AU796">
    <cfRule type="expression" dxfId="2779" priority="13663">
      <formula>IF(RIGHT(TEXT(AU796,"0.#"),1)=".",FALSE,TRUE)</formula>
    </cfRule>
    <cfRule type="expression" dxfId="2778" priority="13664">
      <formula>IF(RIGHT(TEXT(AU796,"0.#"),1)=".",TRUE,FALSE)</formula>
    </cfRule>
  </conditionalFormatting>
  <conditionalFormatting sqref="AU831 AU818 AU805">
    <cfRule type="expression" dxfId="2777" priority="13661">
      <formula>IF(RIGHT(TEXT(AU805,"0.#"),1)=".",FALSE,TRUE)</formula>
    </cfRule>
    <cfRule type="expression" dxfId="2776" priority="13662">
      <formula>IF(RIGHT(TEXT(AU805,"0.#"),1)=".",TRUE,FALSE)</formula>
    </cfRule>
  </conditionalFormatting>
  <conditionalFormatting sqref="AU823:AU830 AU821 AU810:AU817 AU808 AU797:AU804 AU795">
    <cfRule type="expression" dxfId="2775" priority="13659">
      <formula>IF(RIGHT(TEXT(AU795,"0.#"),1)=".",FALSE,TRUE)</formula>
    </cfRule>
    <cfRule type="expression" dxfId="2774" priority="13660">
      <formula>IF(RIGHT(TEXT(AU795,"0.#"),1)=".",TRUE,FALSE)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0:AO867">
    <cfRule type="expression" dxfId="2509" priority="6637">
      <formula>IF(AND(AL840&gt;=0, RIGHT(TEXT(AL840,"0.#"),1)&lt;&gt;"."),TRUE,FALSE)</formula>
    </cfRule>
    <cfRule type="expression" dxfId="2508" priority="6638">
      <formula>IF(AND(AL840&gt;=0, RIGHT(TEXT(AL840,"0.#"),1)="."),TRUE,FALSE)</formula>
    </cfRule>
    <cfRule type="expression" dxfId="2507" priority="6639">
      <formula>IF(AND(AL840&lt;0, RIGHT(TEXT(AL840,"0.#"),1)&lt;&gt;"."),TRUE,FALSE)</formula>
    </cfRule>
    <cfRule type="expression" dxfId="2506" priority="6640">
      <formula>IF(AND(AL840&lt;0, RIGHT(TEXT(AL840,"0.#"),1)="."),TRUE,FALSE)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0:Y867">
    <cfRule type="expression" dxfId="2435" priority="2965">
      <formula>IF(RIGHT(TEXT(Y840,"0.#"),1)=".",FALSE,TRUE)</formula>
    </cfRule>
    <cfRule type="expression" dxfId="2434" priority="2966">
      <formula>IF(RIGHT(TEXT(Y840,"0.#"),1)=".",TRUE,FALSE)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3:AO1132">
    <cfRule type="expression" dxfId="2405" priority="2871">
      <formula>IF(AND(AL1103&gt;=0, RIGHT(TEXT(AL1103,"0.#"),1)&lt;&gt;"."),TRUE,FALSE)</formula>
    </cfRule>
    <cfRule type="expression" dxfId="2404" priority="2872">
      <formula>IF(AND(AL1103&gt;=0, RIGHT(TEXT(AL1103,"0.#"),1)="."),TRUE,FALSE)</formula>
    </cfRule>
    <cfRule type="expression" dxfId="2403" priority="2873">
      <formula>IF(AND(AL1103&lt;0, RIGHT(TEXT(AL1103,"0.#"),1)&lt;&gt;"."),TRUE,FALSE)</formula>
    </cfRule>
    <cfRule type="expression" dxfId="2402" priority="2874">
      <formula>IF(AND(AL1103&lt;0, RIGHT(TEXT(AL1103,"0.#"),1)="."),TRUE,FALSE)</formula>
    </cfRule>
  </conditionalFormatting>
  <conditionalFormatting sqref="Y1103:Y1132">
    <cfRule type="expression" dxfId="2401" priority="2869">
      <formula>IF(RIGHT(TEXT(Y1103,"0.#"),1)=".",FALSE,TRUE)</formula>
    </cfRule>
    <cfRule type="expression" dxfId="2400" priority="2870">
      <formula>IF(RIGHT(TEXT(Y1103,"0.#"),1)=".",TRUE,FALSE)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9:AO839">
    <cfRule type="expression" dxfId="2391" priority="2823">
      <formula>IF(AND(AL839&gt;=0, RIGHT(TEXT(AL839,"0.#"),1)&lt;&gt;"."),TRUE,FALSE)</formula>
    </cfRule>
    <cfRule type="expression" dxfId="2390" priority="2824">
      <formula>IF(AND(AL839&gt;=0, RIGHT(TEXT(AL839,"0.#"),1)="."),TRUE,FALSE)</formula>
    </cfRule>
    <cfRule type="expression" dxfId="2389" priority="2825">
      <formula>IF(AND(AL839&lt;0, RIGHT(TEXT(AL839,"0.#"),1)&lt;&gt;"."),TRUE,FALSE)</formula>
    </cfRule>
    <cfRule type="expression" dxfId="2388" priority="2826">
      <formula>IF(AND(AL839&lt;0, RIGHT(TEXT(AL839,"0.#"),1)="."),TRUE,FALSE)</formula>
    </cfRule>
  </conditionalFormatting>
  <conditionalFormatting sqref="Y838:Y839">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2:AO872">
    <cfRule type="expression" dxfId="1967" priority="2077">
      <formula>IF(AND(AL872&gt;=0, RIGHT(TEXT(AL872,"0.#"),1)&lt;&gt;"."),TRUE,FALSE)</formula>
    </cfRule>
    <cfRule type="expression" dxfId="1966" priority="2078">
      <formula>IF(AND(AL872&gt;=0, RIGHT(TEXT(AL872,"0.#"),1)="."),TRUE,FALSE)</formula>
    </cfRule>
    <cfRule type="expression" dxfId="1965" priority="2079">
      <formula>IF(AND(AL872&lt;0, RIGHT(TEXT(AL872,"0.#"),1)&lt;&gt;"."),TRUE,FALSE)</formula>
    </cfRule>
    <cfRule type="expression" dxfId="1964" priority="2080">
      <formula>IF(AND(AL872&lt;0, RIGHT(TEXT(AL872,"0.#"),1)="."),TRUE,FALSE)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5:AO905">
    <cfRule type="expression" dxfId="1959" priority="2065">
      <formula>IF(AND(AL905&gt;=0, RIGHT(TEXT(AL905,"0.#"),1)&lt;&gt;"."),TRUE,FALSE)</formula>
    </cfRule>
    <cfRule type="expression" dxfId="1958" priority="2066">
      <formula>IF(AND(AL905&gt;=0, RIGHT(TEXT(AL905,"0.#"),1)="."),TRUE,FALSE)</formula>
    </cfRule>
    <cfRule type="expression" dxfId="1957" priority="2067">
      <formula>IF(AND(AL905&lt;0, RIGHT(TEXT(AL905,"0.#"),1)&lt;&gt;"."),TRUE,FALSE)</formula>
    </cfRule>
    <cfRule type="expression" dxfId="1956" priority="2068">
      <formula>IF(AND(AL905&lt;0, RIGHT(TEXT(AL905,"0.#"),1)="."),TRUE,FALSE)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4" manualBreakCount="4">
    <brk id="129" max="49" man="1"/>
    <brk id="483" max="49" man="1"/>
    <brk id="735"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その他</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その他</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351</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1"/>
      <c r="Z2" s="833"/>
      <c r="AA2" s="834"/>
      <c r="AB2" s="1035" t="s">
        <v>11</v>
      </c>
      <c r="AC2" s="1036"/>
      <c r="AD2" s="1037"/>
      <c r="AE2" s="248" t="s">
        <v>395</v>
      </c>
      <c r="AF2" s="248"/>
      <c r="AG2" s="248"/>
      <c r="AH2" s="248"/>
      <c r="AI2" s="248" t="s">
        <v>393</v>
      </c>
      <c r="AJ2" s="248"/>
      <c r="AK2" s="248"/>
      <c r="AL2" s="248"/>
      <c r="AM2" s="248" t="s">
        <v>422</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8"/>
      <c r="I4" s="1008"/>
      <c r="J4" s="1008"/>
      <c r="K4" s="1008"/>
      <c r="L4" s="1008"/>
      <c r="M4" s="1008"/>
      <c r="N4" s="1008"/>
      <c r="O4" s="1009"/>
      <c r="P4" s="104"/>
      <c r="Q4" s="1016"/>
      <c r="R4" s="1016"/>
      <c r="S4" s="1016"/>
      <c r="T4" s="1016"/>
      <c r="U4" s="1016"/>
      <c r="V4" s="1016"/>
      <c r="W4" s="1016"/>
      <c r="X4" s="1017"/>
      <c r="Y4" s="1026" t="s">
        <v>12</v>
      </c>
      <c r="Z4" s="1027"/>
      <c r="AA4" s="1028"/>
      <c r="AB4" s="464"/>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7" t="s">
        <v>182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351</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1"/>
      <c r="Z9" s="833"/>
      <c r="AA9" s="834"/>
      <c r="AB9" s="1035" t="s">
        <v>11</v>
      </c>
      <c r="AC9" s="1036"/>
      <c r="AD9" s="1037"/>
      <c r="AE9" s="248" t="s">
        <v>395</v>
      </c>
      <c r="AF9" s="248"/>
      <c r="AG9" s="248"/>
      <c r="AH9" s="248"/>
      <c r="AI9" s="248" t="s">
        <v>393</v>
      </c>
      <c r="AJ9" s="248"/>
      <c r="AK9" s="248"/>
      <c r="AL9" s="248"/>
      <c r="AM9" s="248" t="s">
        <v>422</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4"/>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7" t="s">
        <v>182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351</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1"/>
      <c r="Z16" s="833"/>
      <c r="AA16" s="834"/>
      <c r="AB16" s="1035" t="s">
        <v>11</v>
      </c>
      <c r="AC16" s="1036"/>
      <c r="AD16" s="1037"/>
      <c r="AE16" s="248" t="s">
        <v>395</v>
      </c>
      <c r="AF16" s="248"/>
      <c r="AG16" s="248"/>
      <c r="AH16" s="248"/>
      <c r="AI16" s="248" t="s">
        <v>393</v>
      </c>
      <c r="AJ16" s="248"/>
      <c r="AK16" s="248"/>
      <c r="AL16" s="248"/>
      <c r="AM16" s="248" t="s">
        <v>422</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4"/>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7" t="s">
        <v>182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351</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1"/>
      <c r="Z23" s="833"/>
      <c r="AA23" s="834"/>
      <c r="AB23" s="1035" t="s">
        <v>11</v>
      </c>
      <c r="AC23" s="1036"/>
      <c r="AD23" s="1037"/>
      <c r="AE23" s="248" t="s">
        <v>395</v>
      </c>
      <c r="AF23" s="248"/>
      <c r="AG23" s="248"/>
      <c r="AH23" s="248"/>
      <c r="AI23" s="248" t="s">
        <v>393</v>
      </c>
      <c r="AJ23" s="248"/>
      <c r="AK23" s="248"/>
      <c r="AL23" s="248"/>
      <c r="AM23" s="248" t="s">
        <v>422</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4"/>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7" t="s">
        <v>182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351</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1"/>
      <c r="Z30" s="833"/>
      <c r="AA30" s="834"/>
      <c r="AB30" s="1035" t="s">
        <v>11</v>
      </c>
      <c r="AC30" s="1036"/>
      <c r="AD30" s="1037"/>
      <c r="AE30" s="248" t="s">
        <v>395</v>
      </c>
      <c r="AF30" s="248"/>
      <c r="AG30" s="248"/>
      <c r="AH30" s="248"/>
      <c r="AI30" s="248" t="s">
        <v>393</v>
      </c>
      <c r="AJ30" s="248"/>
      <c r="AK30" s="248"/>
      <c r="AL30" s="248"/>
      <c r="AM30" s="248" t="s">
        <v>422</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4"/>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7" t="s">
        <v>182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351</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1"/>
      <c r="Z37" s="833"/>
      <c r="AA37" s="834"/>
      <c r="AB37" s="1035" t="s">
        <v>11</v>
      </c>
      <c r="AC37" s="1036"/>
      <c r="AD37" s="1037"/>
      <c r="AE37" s="248" t="s">
        <v>395</v>
      </c>
      <c r="AF37" s="248"/>
      <c r="AG37" s="248"/>
      <c r="AH37" s="248"/>
      <c r="AI37" s="248" t="s">
        <v>393</v>
      </c>
      <c r="AJ37" s="248"/>
      <c r="AK37" s="248"/>
      <c r="AL37" s="248"/>
      <c r="AM37" s="248" t="s">
        <v>422</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4"/>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7" t="s">
        <v>182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351</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1"/>
      <c r="Z44" s="833"/>
      <c r="AA44" s="834"/>
      <c r="AB44" s="1035" t="s">
        <v>11</v>
      </c>
      <c r="AC44" s="1036"/>
      <c r="AD44" s="1037"/>
      <c r="AE44" s="248" t="s">
        <v>395</v>
      </c>
      <c r="AF44" s="248"/>
      <c r="AG44" s="248"/>
      <c r="AH44" s="248"/>
      <c r="AI44" s="248" t="s">
        <v>393</v>
      </c>
      <c r="AJ44" s="248"/>
      <c r="AK44" s="248"/>
      <c r="AL44" s="248"/>
      <c r="AM44" s="248" t="s">
        <v>422</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4"/>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7" t="s">
        <v>182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351</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1"/>
      <c r="Z51" s="833"/>
      <c r="AA51" s="834"/>
      <c r="AB51" s="242" t="s">
        <v>11</v>
      </c>
      <c r="AC51" s="1036"/>
      <c r="AD51" s="1037"/>
      <c r="AE51" s="248" t="s">
        <v>395</v>
      </c>
      <c r="AF51" s="248"/>
      <c r="AG51" s="248"/>
      <c r="AH51" s="248"/>
      <c r="AI51" s="248" t="s">
        <v>393</v>
      </c>
      <c r="AJ51" s="248"/>
      <c r="AK51" s="248"/>
      <c r="AL51" s="248"/>
      <c r="AM51" s="248" t="s">
        <v>422</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4"/>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7" t="s">
        <v>182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351</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1"/>
      <c r="Z58" s="833"/>
      <c r="AA58" s="834"/>
      <c r="AB58" s="1035" t="s">
        <v>11</v>
      </c>
      <c r="AC58" s="1036"/>
      <c r="AD58" s="1037"/>
      <c r="AE58" s="248" t="s">
        <v>395</v>
      </c>
      <c r="AF58" s="248"/>
      <c r="AG58" s="248"/>
      <c r="AH58" s="248"/>
      <c r="AI58" s="248" t="s">
        <v>393</v>
      </c>
      <c r="AJ58" s="248"/>
      <c r="AK58" s="248"/>
      <c r="AL58" s="248"/>
      <c r="AM58" s="248" t="s">
        <v>422</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4"/>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7" t="s">
        <v>182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351</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1"/>
      <c r="Z65" s="833"/>
      <c r="AA65" s="834"/>
      <c r="AB65" s="1035" t="s">
        <v>11</v>
      </c>
      <c r="AC65" s="1036"/>
      <c r="AD65" s="1037"/>
      <c r="AE65" s="248" t="s">
        <v>395</v>
      </c>
      <c r="AF65" s="248"/>
      <c r="AG65" s="248"/>
      <c r="AH65" s="248"/>
      <c r="AI65" s="248" t="s">
        <v>393</v>
      </c>
      <c r="AJ65" s="248"/>
      <c r="AK65" s="248"/>
      <c r="AL65" s="248"/>
      <c r="AM65" s="248" t="s">
        <v>422</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4"/>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9" t="s">
        <v>28</v>
      </c>
      <c r="B2" s="1060"/>
      <c r="C2" s="1060"/>
      <c r="D2" s="1060"/>
      <c r="E2" s="1060"/>
      <c r="F2" s="1061"/>
      <c r="G2" s="598" t="s">
        <v>369</v>
      </c>
      <c r="H2" s="599"/>
      <c r="I2" s="599"/>
      <c r="J2" s="599"/>
      <c r="K2" s="599"/>
      <c r="L2" s="599"/>
      <c r="M2" s="599"/>
      <c r="N2" s="599"/>
      <c r="O2" s="599"/>
      <c r="P2" s="599"/>
      <c r="Q2" s="599"/>
      <c r="R2" s="599"/>
      <c r="S2" s="599"/>
      <c r="T2" s="599"/>
      <c r="U2" s="599"/>
      <c r="V2" s="599"/>
      <c r="W2" s="599"/>
      <c r="X2" s="599"/>
      <c r="Y2" s="599"/>
      <c r="Z2" s="599"/>
      <c r="AA2" s="599"/>
      <c r="AB2" s="600"/>
      <c r="AC2" s="598" t="s">
        <v>371</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2">
      <c r="A3" s="1053"/>
      <c r="B3" s="1054"/>
      <c r="C3" s="1054"/>
      <c r="D3" s="1054"/>
      <c r="E3" s="1054"/>
      <c r="F3" s="1055"/>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53"/>
      <c r="B4" s="1054"/>
      <c r="C4" s="1054"/>
      <c r="D4" s="1054"/>
      <c r="E4" s="1054"/>
      <c r="F4" s="1055"/>
      <c r="G4" s="673"/>
      <c r="H4" s="674"/>
      <c r="I4" s="674"/>
      <c r="J4" s="674"/>
      <c r="K4" s="675"/>
      <c r="L4" s="667"/>
      <c r="M4" s="668"/>
      <c r="N4" s="668"/>
      <c r="O4" s="668"/>
      <c r="P4" s="668"/>
      <c r="Q4" s="668"/>
      <c r="R4" s="668"/>
      <c r="S4" s="668"/>
      <c r="T4" s="668"/>
      <c r="U4" s="668"/>
      <c r="V4" s="668"/>
      <c r="W4" s="668"/>
      <c r="X4" s="669"/>
      <c r="Y4" s="388"/>
      <c r="Z4" s="389"/>
      <c r="AA4" s="389"/>
      <c r="AB4" s="809"/>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2">
      <c r="A5" s="1053"/>
      <c r="B5" s="1054"/>
      <c r="C5" s="1054"/>
      <c r="D5" s="1054"/>
      <c r="E5" s="1054"/>
      <c r="F5" s="1055"/>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53"/>
      <c r="B6" s="1054"/>
      <c r="C6" s="1054"/>
      <c r="D6" s="1054"/>
      <c r="E6" s="1054"/>
      <c r="F6" s="1055"/>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53"/>
      <c r="B7" s="1054"/>
      <c r="C7" s="1054"/>
      <c r="D7" s="1054"/>
      <c r="E7" s="1054"/>
      <c r="F7" s="1055"/>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53"/>
      <c r="B8" s="1054"/>
      <c r="C8" s="1054"/>
      <c r="D8" s="1054"/>
      <c r="E8" s="1054"/>
      <c r="F8" s="1055"/>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53"/>
      <c r="B9" s="1054"/>
      <c r="C9" s="1054"/>
      <c r="D9" s="1054"/>
      <c r="E9" s="1054"/>
      <c r="F9" s="1055"/>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53"/>
      <c r="B10" s="1054"/>
      <c r="C10" s="1054"/>
      <c r="D10" s="1054"/>
      <c r="E10" s="1054"/>
      <c r="F10" s="1055"/>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53"/>
      <c r="B11" s="1054"/>
      <c r="C11" s="1054"/>
      <c r="D11" s="1054"/>
      <c r="E11" s="1054"/>
      <c r="F11" s="1055"/>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53"/>
      <c r="B12" s="1054"/>
      <c r="C12" s="1054"/>
      <c r="D12" s="1054"/>
      <c r="E12" s="1054"/>
      <c r="F12" s="1055"/>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53"/>
      <c r="B13" s="1054"/>
      <c r="C13" s="1054"/>
      <c r="D13" s="1054"/>
      <c r="E13" s="1054"/>
      <c r="F13" s="1055"/>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2">
      <c r="A15" s="1053"/>
      <c r="B15" s="1054"/>
      <c r="C15" s="1054"/>
      <c r="D15" s="1054"/>
      <c r="E15" s="1054"/>
      <c r="F15" s="1055"/>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2">
      <c r="A16" s="1053"/>
      <c r="B16" s="1054"/>
      <c r="C16" s="1054"/>
      <c r="D16" s="1054"/>
      <c r="E16" s="1054"/>
      <c r="F16" s="1055"/>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53"/>
      <c r="B17" s="1054"/>
      <c r="C17" s="1054"/>
      <c r="D17" s="1054"/>
      <c r="E17" s="1054"/>
      <c r="F17" s="1055"/>
      <c r="G17" s="673"/>
      <c r="H17" s="674"/>
      <c r="I17" s="674"/>
      <c r="J17" s="674"/>
      <c r="K17" s="675"/>
      <c r="L17" s="667"/>
      <c r="M17" s="668"/>
      <c r="N17" s="668"/>
      <c r="O17" s="668"/>
      <c r="P17" s="668"/>
      <c r="Q17" s="668"/>
      <c r="R17" s="668"/>
      <c r="S17" s="668"/>
      <c r="T17" s="668"/>
      <c r="U17" s="668"/>
      <c r="V17" s="668"/>
      <c r="W17" s="668"/>
      <c r="X17" s="669"/>
      <c r="Y17" s="388"/>
      <c r="Z17" s="389"/>
      <c r="AA17" s="389"/>
      <c r="AB17" s="809"/>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2">
      <c r="A18" s="1053"/>
      <c r="B18" s="1054"/>
      <c r="C18" s="1054"/>
      <c r="D18" s="1054"/>
      <c r="E18" s="1054"/>
      <c r="F18" s="1055"/>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53"/>
      <c r="B19" s="1054"/>
      <c r="C19" s="1054"/>
      <c r="D19" s="1054"/>
      <c r="E19" s="1054"/>
      <c r="F19" s="1055"/>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53"/>
      <c r="B20" s="1054"/>
      <c r="C20" s="1054"/>
      <c r="D20" s="1054"/>
      <c r="E20" s="1054"/>
      <c r="F20" s="1055"/>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53"/>
      <c r="B21" s="1054"/>
      <c r="C21" s="1054"/>
      <c r="D21" s="1054"/>
      <c r="E21" s="1054"/>
      <c r="F21" s="1055"/>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53"/>
      <c r="B22" s="1054"/>
      <c r="C22" s="1054"/>
      <c r="D22" s="1054"/>
      <c r="E22" s="1054"/>
      <c r="F22" s="1055"/>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53"/>
      <c r="B23" s="1054"/>
      <c r="C23" s="1054"/>
      <c r="D23" s="1054"/>
      <c r="E23" s="1054"/>
      <c r="F23" s="1055"/>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53"/>
      <c r="B24" s="1054"/>
      <c r="C24" s="1054"/>
      <c r="D24" s="1054"/>
      <c r="E24" s="1054"/>
      <c r="F24" s="1055"/>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53"/>
      <c r="B25" s="1054"/>
      <c r="C25" s="1054"/>
      <c r="D25" s="1054"/>
      <c r="E25" s="1054"/>
      <c r="F25" s="1055"/>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53"/>
      <c r="B26" s="1054"/>
      <c r="C26" s="1054"/>
      <c r="D26" s="1054"/>
      <c r="E26" s="1054"/>
      <c r="F26" s="1055"/>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2">
      <c r="A28" s="1053"/>
      <c r="B28" s="1054"/>
      <c r="C28" s="1054"/>
      <c r="D28" s="1054"/>
      <c r="E28" s="1054"/>
      <c r="F28" s="1055"/>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2">
      <c r="A29" s="1053"/>
      <c r="B29" s="1054"/>
      <c r="C29" s="1054"/>
      <c r="D29" s="1054"/>
      <c r="E29" s="1054"/>
      <c r="F29" s="1055"/>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53"/>
      <c r="B30" s="1054"/>
      <c r="C30" s="1054"/>
      <c r="D30" s="1054"/>
      <c r="E30" s="1054"/>
      <c r="F30" s="1055"/>
      <c r="G30" s="673"/>
      <c r="H30" s="674"/>
      <c r="I30" s="674"/>
      <c r="J30" s="674"/>
      <c r="K30" s="675"/>
      <c r="L30" s="667"/>
      <c r="M30" s="668"/>
      <c r="N30" s="668"/>
      <c r="O30" s="668"/>
      <c r="P30" s="668"/>
      <c r="Q30" s="668"/>
      <c r="R30" s="668"/>
      <c r="S30" s="668"/>
      <c r="T30" s="668"/>
      <c r="U30" s="668"/>
      <c r="V30" s="668"/>
      <c r="W30" s="668"/>
      <c r="X30" s="669"/>
      <c r="Y30" s="388"/>
      <c r="Z30" s="389"/>
      <c r="AA30" s="389"/>
      <c r="AB30" s="809"/>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2">
      <c r="A31" s="1053"/>
      <c r="B31" s="1054"/>
      <c r="C31" s="1054"/>
      <c r="D31" s="1054"/>
      <c r="E31" s="1054"/>
      <c r="F31" s="1055"/>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53"/>
      <c r="B32" s="1054"/>
      <c r="C32" s="1054"/>
      <c r="D32" s="1054"/>
      <c r="E32" s="1054"/>
      <c r="F32" s="1055"/>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53"/>
      <c r="B33" s="1054"/>
      <c r="C33" s="1054"/>
      <c r="D33" s="1054"/>
      <c r="E33" s="1054"/>
      <c r="F33" s="1055"/>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53"/>
      <c r="B34" s="1054"/>
      <c r="C34" s="1054"/>
      <c r="D34" s="1054"/>
      <c r="E34" s="1054"/>
      <c r="F34" s="1055"/>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53"/>
      <c r="B35" s="1054"/>
      <c r="C35" s="1054"/>
      <c r="D35" s="1054"/>
      <c r="E35" s="1054"/>
      <c r="F35" s="1055"/>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53"/>
      <c r="B36" s="1054"/>
      <c r="C36" s="1054"/>
      <c r="D36" s="1054"/>
      <c r="E36" s="1054"/>
      <c r="F36" s="1055"/>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53"/>
      <c r="B37" s="1054"/>
      <c r="C37" s="1054"/>
      <c r="D37" s="1054"/>
      <c r="E37" s="1054"/>
      <c r="F37" s="1055"/>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53"/>
      <c r="B38" s="1054"/>
      <c r="C38" s="1054"/>
      <c r="D38" s="1054"/>
      <c r="E38" s="1054"/>
      <c r="F38" s="1055"/>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53"/>
      <c r="B39" s="1054"/>
      <c r="C39" s="1054"/>
      <c r="D39" s="1054"/>
      <c r="E39" s="1054"/>
      <c r="F39" s="1055"/>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2">
      <c r="A41" s="1053"/>
      <c r="B41" s="1054"/>
      <c r="C41" s="1054"/>
      <c r="D41" s="1054"/>
      <c r="E41" s="1054"/>
      <c r="F41" s="1055"/>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2">
      <c r="A42" s="1053"/>
      <c r="B42" s="1054"/>
      <c r="C42" s="1054"/>
      <c r="D42" s="1054"/>
      <c r="E42" s="1054"/>
      <c r="F42" s="1055"/>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53"/>
      <c r="B43" s="1054"/>
      <c r="C43" s="1054"/>
      <c r="D43" s="1054"/>
      <c r="E43" s="1054"/>
      <c r="F43" s="1055"/>
      <c r="G43" s="673"/>
      <c r="H43" s="674"/>
      <c r="I43" s="674"/>
      <c r="J43" s="674"/>
      <c r="K43" s="675"/>
      <c r="L43" s="667"/>
      <c r="M43" s="668"/>
      <c r="N43" s="668"/>
      <c r="O43" s="668"/>
      <c r="P43" s="668"/>
      <c r="Q43" s="668"/>
      <c r="R43" s="668"/>
      <c r="S43" s="668"/>
      <c r="T43" s="668"/>
      <c r="U43" s="668"/>
      <c r="V43" s="668"/>
      <c r="W43" s="668"/>
      <c r="X43" s="669"/>
      <c r="Y43" s="388"/>
      <c r="Z43" s="389"/>
      <c r="AA43" s="389"/>
      <c r="AB43" s="809"/>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2">
      <c r="A44" s="1053"/>
      <c r="B44" s="1054"/>
      <c r="C44" s="1054"/>
      <c r="D44" s="1054"/>
      <c r="E44" s="1054"/>
      <c r="F44" s="1055"/>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53"/>
      <c r="B45" s="1054"/>
      <c r="C45" s="1054"/>
      <c r="D45" s="1054"/>
      <c r="E45" s="1054"/>
      <c r="F45" s="1055"/>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53"/>
      <c r="B46" s="1054"/>
      <c r="C46" s="1054"/>
      <c r="D46" s="1054"/>
      <c r="E46" s="1054"/>
      <c r="F46" s="1055"/>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53"/>
      <c r="B47" s="1054"/>
      <c r="C47" s="1054"/>
      <c r="D47" s="1054"/>
      <c r="E47" s="1054"/>
      <c r="F47" s="1055"/>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53"/>
      <c r="B48" s="1054"/>
      <c r="C48" s="1054"/>
      <c r="D48" s="1054"/>
      <c r="E48" s="1054"/>
      <c r="F48" s="1055"/>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53"/>
      <c r="B49" s="1054"/>
      <c r="C49" s="1054"/>
      <c r="D49" s="1054"/>
      <c r="E49" s="1054"/>
      <c r="F49" s="1055"/>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53"/>
      <c r="B50" s="1054"/>
      <c r="C50" s="1054"/>
      <c r="D50" s="1054"/>
      <c r="E50" s="1054"/>
      <c r="F50" s="1055"/>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53"/>
      <c r="B51" s="1054"/>
      <c r="C51" s="1054"/>
      <c r="D51" s="1054"/>
      <c r="E51" s="1054"/>
      <c r="F51" s="1055"/>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53"/>
      <c r="B52" s="1054"/>
      <c r="C52" s="1054"/>
      <c r="D52" s="1054"/>
      <c r="E52" s="1054"/>
      <c r="F52" s="1055"/>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5"/>
    <row r="55" spans="1:50" ht="30" customHeight="1" x14ac:dyDescent="0.2">
      <c r="A55" s="1059" t="s">
        <v>28</v>
      </c>
      <c r="B55" s="1060"/>
      <c r="C55" s="1060"/>
      <c r="D55" s="1060"/>
      <c r="E55" s="1060"/>
      <c r="F55" s="1061"/>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2">
      <c r="A56" s="1053"/>
      <c r="B56" s="1054"/>
      <c r="C56" s="1054"/>
      <c r="D56" s="1054"/>
      <c r="E56" s="1054"/>
      <c r="F56" s="1055"/>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53"/>
      <c r="B57" s="1054"/>
      <c r="C57" s="1054"/>
      <c r="D57" s="1054"/>
      <c r="E57" s="1054"/>
      <c r="F57" s="1055"/>
      <c r="G57" s="673"/>
      <c r="H57" s="674"/>
      <c r="I57" s="674"/>
      <c r="J57" s="674"/>
      <c r="K57" s="675"/>
      <c r="L57" s="667"/>
      <c r="M57" s="668"/>
      <c r="N57" s="668"/>
      <c r="O57" s="668"/>
      <c r="P57" s="668"/>
      <c r="Q57" s="668"/>
      <c r="R57" s="668"/>
      <c r="S57" s="668"/>
      <c r="T57" s="668"/>
      <c r="U57" s="668"/>
      <c r="V57" s="668"/>
      <c r="W57" s="668"/>
      <c r="X57" s="669"/>
      <c r="Y57" s="388"/>
      <c r="Z57" s="389"/>
      <c r="AA57" s="389"/>
      <c r="AB57" s="809"/>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2">
      <c r="A58" s="1053"/>
      <c r="B58" s="1054"/>
      <c r="C58" s="1054"/>
      <c r="D58" s="1054"/>
      <c r="E58" s="1054"/>
      <c r="F58" s="1055"/>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53"/>
      <c r="B59" s="1054"/>
      <c r="C59" s="1054"/>
      <c r="D59" s="1054"/>
      <c r="E59" s="1054"/>
      <c r="F59" s="1055"/>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53"/>
      <c r="B60" s="1054"/>
      <c r="C60" s="1054"/>
      <c r="D60" s="1054"/>
      <c r="E60" s="1054"/>
      <c r="F60" s="1055"/>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53"/>
      <c r="B61" s="1054"/>
      <c r="C61" s="1054"/>
      <c r="D61" s="1054"/>
      <c r="E61" s="1054"/>
      <c r="F61" s="1055"/>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53"/>
      <c r="B62" s="1054"/>
      <c r="C62" s="1054"/>
      <c r="D62" s="1054"/>
      <c r="E62" s="1054"/>
      <c r="F62" s="1055"/>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53"/>
      <c r="B63" s="1054"/>
      <c r="C63" s="1054"/>
      <c r="D63" s="1054"/>
      <c r="E63" s="1054"/>
      <c r="F63" s="1055"/>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53"/>
      <c r="B64" s="1054"/>
      <c r="C64" s="1054"/>
      <c r="D64" s="1054"/>
      <c r="E64" s="1054"/>
      <c r="F64" s="1055"/>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53"/>
      <c r="B65" s="1054"/>
      <c r="C65" s="1054"/>
      <c r="D65" s="1054"/>
      <c r="E65" s="1054"/>
      <c r="F65" s="1055"/>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53"/>
      <c r="B66" s="1054"/>
      <c r="C66" s="1054"/>
      <c r="D66" s="1054"/>
      <c r="E66" s="1054"/>
      <c r="F66" s="1055"/>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2">
      <c r="A68" s="1053"/>
      <c r="B68" s="1054"/>
      <c r="C68" s="1054"/>
      <c r="D68" s="1054"/>
      <c r="E68" s="1054"/>
      <c r="F68" s="1055"/>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2">
      <c r="A69" s="1053"/>
      <c r="B69" s="1054"/>
      <c r="C69" s="1054"/>
      <c r="D69" s="1054"/>
      <c r="E69" s="1054"/>
      <c r="F69" s="1055"/>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53"/>
      <c r="B70" s="1054"/>
      <c r="C70" s="1054"/>
      <c r="D70" s="1054"/>
      <c r="E70" s="1054"/>
      <c r="F70" s="1055"/>
      <c r="G70" s="673"/>
      <c r="H70" s="674"/>
      <c r="I70" s="674"/>
      <c r="J70" s="674"/>
      <c r="K70" s="675"/>
      <c r="L70" s="667"/>
      <c r="M70" s="668"/>
      <c r="N70" s="668"/>
      <c r="O70" s="668"/>
      <c r="P70" s="668"/>
      <c r="Q70" s="668"/>
      <c r="R70" s="668"/>
      <c r="S70" s="668"/>
      <c r="T70" s="668"/>
      <c r="U70" s="668"/>
      <c r="V70" s="668"/>
      <c r="W70" s="668"/>
      <c r="X70" s="669"/>
      <c r="Y70" s="388"/>
      <c r="Z70" s="389"/>
      <c r="AA70" s="389"/>
      <c r="AB70" s="809"/>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2">
      <c r="A71" s="1053"/>
      <c r="B71" s="1054"/>
      <c r="C71" s="1054"/>
      <c r="D71" s="1054"/>
      <c r="E71" s="1054"/>
      <c r="F71" s="1055"/>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53"/>
      <c r="B72" s="1054"/>
      <c r="C72" s="1054"/>
      <c r="D72" s="1054"/>
      <c r="E72" s="1054"/>
      <c r="F72" s="1055"/>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53"/>
      <c r="B73" s="1054"/>
      <c r="C73" s="1054"/>
      <c r="D73" s="1054"/>
      <c r="E73" s="1054"/>
      <c r="F73" s="1055"/>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53"/>
      <c r="B74" s="1054"/>
      <c r="C74" s="1054"/>
      <c r="D74" s="1054"/>
      <c r="E74" s="1054"/>
      <c r="F74" s="1055"/>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53"/>
      <c r="B75" s="1054"/>
      <c r="C75" s="1054"/>
      <c r="D75" s="1054"/>
      <c r="E75" s="1054"/>
      <c r="F75" s="1055"/>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53"/>
      <c r="B76" s="1054"/>
      <c r="C76" s="1054"/>
      <c r="D76" s="1054"/>
      <c r="E76" s="1054"/>
      <c r="F76" s="1055"/>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53"/>
      <c r="B77" s="1054"/>
      <c r="C77" s="1054"/>
      <c r="D77" s="1054"/>
      <c r="E77" s="1054"/>
      <c r="F77" s="1055"/>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53"/>
      <c r="B78" s="1054"/>
      <c r="C78" s="1054"/>
      <c r="D78" s="1054"/>
      <c r="E78" s="1054"/>
      <c r="F78" s="1055"/>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53"/>
      <c r="B79" s="1054"/>
      <c r="C79" s="1054"/>
      <c r="D79" s="1054"/>
      <c r="E79" s="1054"/>
      <c r="F79" s="1055"/>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2">
      <c r="A81" s="1053"/>
      <c r="B81" s="1054"/>
      <c r="C81" s="1054"/>
      <c r="D81" s="1054"/>
      <c r="E81" s="1054"/>
      <c r="F81" s="1055"/>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2">
      <c r="A82" s="1053"/>
      <c r="B82" s="1054"/>
      <c r="C82" s="1054"/>
      <c r="D82" s="1054"/>
      <c r="E82" s="1054"/>
      <c r="F82" s="1055"/>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53"/>
      <c r="B83" s="1054"/>
      <c r="C83" s="1054"/>
      <c r="D83" s="1054"/>
      <c r="E83" s="1054"/>
      <c r="F83" s="1055"/>
      <c r="G83" s="673"/>
      <c r="H83" s="674"/>
      <c r="I83" s="674"/>
      <c r="J83" s="674"/>
      <c r="K83" s="675"/>
      <c r="L83" s="667"/>
      <c r="M83" s="668"/>
      <c r="N83" s="668"/>
      <c r="O83" s="668"/>
      <c r="P83" s="668"/>
      <c r="Q83" s="668"/>
      <c r="R83" s="668"/>
      <c r="S83" s="668"/>
      <c r="T83" s="668"/>
      <c r="U83" s="668"/>
      <c r="V83" s="668"/>
      <c r="W83" s="668"/>
      <c r="X83" s="669"/>
      <c r="Y83" s="388"/>
      <c r="Z83" s="389"/>
      <c r="AA83" s="389"/>
      <c r="AB83" s="809"/>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2">
      <c r="A84" s="1053"/>
      <c r="B84" s="1054"/>
      <c r="C84" s="1054"/>
      <c r="D84" s="1054"/>
      <c r="E84" s="1054"/>
      <c r="F84" s="1055"/>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53"/>
      <c r="B85" s="1054"/>
      <c r="C85" s="1054"/>
      <c r="D85" s="1054"/>
      <c r="E85" s="1054"/>
      <c r="F85" s="1055"/>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53"/>
      <c r="B86" s="1054"/>
      <c r="C86" s="1054"/>
      <c r="D86" s="1054"/>
      <c r="E86" s="1054"/>
      <c r="F86" s="1055"/>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53"/>
      <c r="B87" s="1054"/>
      <c r="C87" s="1054"/>
      <c r="D87" s="1054"/>
      <c r="E87" s="1054"/>
      <c r="F87" s="1055"/>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53"/>
      <c r="B88" s="1054"/>
      <c r="C88" s="1054"/>
      <c r="D88" s="1054"/>
      <c r="E88" s="1054"/>
      <c r="F88" s="1055"/>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53"/>
      <c r="B89" s="1054"/>
      <c r="C89" s="1054"/>
      <c r="D89" s="1054"/>
      <c r="E89" s="1054"/>
      <c r="F89" s="1055"/>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53"/>
      <c r="B90" s="1054"/>
      <c r="C90" s="1054"/>
      <c r="D90" s="1054"/>
      <c r="E90" s="1054"/>
      <c r="F90" s="1055"/>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53"/>
      <c r="B91" s="1054"/>
      <c r="C91" s="1054"/>
      <c r="D91" s="1054"/>
      <c r="E91" s="1054"/>
      <c r="F91" s="1055"/>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53"/>
      <c r="B92" s="1054"/>
      <c r="C92" s="1054"/>
      <c r="D92" s="1054"/>
      <c r="E92" s="1054"/>
      <c r="F92" s="1055"/>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2">
      <c r="A94" s="1053"/>
      <c r="B94" s="1054"/>
      <c r="C94" s="1054"/>
      <c r="D94" s="1054"/>
      <c r="E94" s="1054"/>
      <c r="F94" s="1055"/>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2">
      <c r="A95" s="1053"/>
      <c r="B95" s="1054"/>
      <c r="C95" s="1054"/>
      <c r="D95" s="1054"/>
      <c r="E95" s="1054"/>
      <c r="F95" s="1055"/>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53"/>
      <c r="B96" s="1054"/>
      <c r="C96" s="1054"/>
      <c r="D96" s="1054"/>
      <c r="E96" s="1054"/>
      <c r="F96" s="1055"/>
      <c r="G96" s="673"/>
      <c r="H96" s="674"/>
      <c r="I96" s="674"/>
      <c r="J96" s="674"/>
      <c r="K96" s="675"/>
      <c r="L96" s="667"/>
      <c r="M96" s="668"/>
      <c r="N96" s="668"/>
      <c r="O96" s="668"/>
      <c r="P96" s="668"/>
      <c r="Q96" s="668"/>
      <c r="R96" s="668"/>
      <c r="S96" s="668"/>
      <c r="T96" s="668"/>
      <c r="U96" s="668"/>
      <c r="V96" s="668"/>
      <c r="W96" s="668"/>
      <c r="X96" s="669"/>
      <c r="Y96" s="388"/>
      <c r="Z96" s="389"/>
      <c r="AA96" s="389"/>
      <c r="AB96" s="809"/>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2">
      <c r="A97" s="1053"/>
      <c r="B97" s="1054"/>
      <c r="C97" s="1054"/>
      <c r="D97" s="1054"/>
      <c r="E97" s="1054"/>
      <c r="F97" s="1055"/>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53"/>
      <c r="B98" s="1054"/>
      <c r="C98" s="1054"/>
      <c r="D98" s="1054"/>
      <c r="E98" s="1054"/>
      <c r="F98" s="1055"/>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53"/>
      <c r="B99" s="1054"/>
      <c r="C99" s="1054"/>
      <c r="D99" s="1054"/>
      <c r="E99" s="1054"/>
      <c r="F99" s="1055"/>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53"/>
      <c r="B100" s="1054"/>
      <c r="C100" s="1054"/>
      <c r="D100" s="1054"/>
      <c r="E100" s="1054"/>
      <c r="F100" s="105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53"/>
      <c r="B101" s="1054"/>
      <c r="C101" s="1054"/>
      <c r="D101" s="1054"/>
      <c r="E101" s="1054"/>
      <c r="F101" s="105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53"/>
      <c r="B102" s="1054"/>
      <c r="C102" s="1054"/>
      <c r="D102" s="1054"/>
      <c r="E102" s="1054"/>
      <c r="F102" s="105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53"/>
      <c r="B103" s="1054"/>
      <c r="C103" s="1054"/>
      <c r="D103" s="1054"/>
      <c r="E103" s="1054"/>
      <c r="F103" s="105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53"/>
      <c r="B104" s="1054"/>
      <c r="C104" s="1054"/>
      <c r="D104" s="1054"/>
      <c r="E104" s="1054"/>
      <c r="F104" s="105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53"/>
      <c r="B105" s="1054"/>
      <c r="C105" s="1054"/>
      <c r="D105" s="1054"/>
      <c r="E105" s="1054"/>
      <c r="F105" s="105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5"/>
    <row r="108" spans="1:50" ht="30" customHeight="1" x14ac:dyDescent="0.2">
      <c r="A108" s="1059" t="s">
        <v>28</v>
      </c>
      <c r="B108" s="1060"/>
      <c r="C108" s="1060"/>
      <c r="D108" s="1060"/>
      <c r="E108" s="1060"/>
      <c r="F108" s="1061"/>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2">
      <c r="A109" s="1053"/>
      <c r="B109" s="1054"/>
      <c r="C109" s="1054"/>
      <c r="D109" s="1054"/>
      <c r="E109" s="1054"/>
      <c r="F109" s="1055"/>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53"/>
      <c r="B110" s="1054"/>
      <c r="C110" s="1054"/>
      <c r="D110" s="1054"/>
      <c r="E110" s="1054"/>
      <c r="F110" s="1055"/>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9"/>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2">
      <c r="A111" s="1053"/>
      <c r="B111" s="1054"/>
      <c r="C111" s="1054"/>
      <c r="D111" s="1054"/>
      <c r="E111" s="1054"/>
      <c r="F111" s="105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53"/>
      <c r="B112" s="1054"/>
      <c r="C112" s="1054"/>
      <c r="D112" s="1054"/>
      <c r="E112" s="1054"/>
      <c r="F112" s="105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53"/>
      <c r="B113" s="1054"/>
      <c r="C113" s="1054"/>
      <c r="D113" s="1054"/>
      <c r="E113" s="1054"/>
      <c r="F113" s="105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53"/>
      <c r="B114" s="1054"/>
      <c r="C114" s="1054"/>
      <c r="D114" s="1054"/>
      <c r="E114" s="1054"/>
      <c r="F114" s="105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53"/>
      <c r="B115" s="1054"/>
      <c r="C115" s="1054"/>
      <c r="D115" s="1054"/>
      <c r="E115" s="1054"/>
      <c r="F115" s="105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53"/>
      <c r="B116" s="1054"/>
      <c r="C116" s="1054"/>
      <c r="D116" s="1054"/>
      <c r="E116" s="1054"/>
      <c r="F116" s="105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53"/>
      <c r="B117" s="1054"/>
      <c r="C117" s="1054"/>
      <c r="D117" s="1054"/>
      <c r="E117" s="1054"/>
      <c r="F117" s="105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53"/>
      <c r="B118" s="1054"/>
      <c r="C118" s="1054"/>
      <c r="D118" s="1054"/>
      <c r="E118" s="1054"/>
      <c r="F118" s="105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53"/>
      <c r="B119" s="1054"/>
      <c r="C119" s="1054"/>
      <c r="D119" s="1054"/>
      <c r="E119" s="1054"/>
      <c r="F119" s="105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2">
      <c r="A121" s="1053"/>
      <c r="B121" s="1054"/>
      <c r="C121" s="1054"/>
      <c r="D121" s="1054"/>
      <c r="E121" s="1054"/>
      <c r="F121" s="1055"/>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2">
      <c r="A122" s="1053"/>
      <c r="B122" s="1054"/>
      <c r="C122" s="1054"/>
      <c r="D122" s="1054"/>
      <c r="E122" s="1054"/>
      <c r="F122" s="1055"/>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53"/>
      <c r="B123" s="1054"/>
      <c r="C123" s="1054"/>
      <c r="D123" s="1054"/>
      <c r="E123" s="1054"/>
      <c r="F123" s="1055"/>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9"/>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2">
      <c r="A124" s="1053"/>
      <c r="B124" s="1054"/>
      <c r="C124" s="1054"/>
      <c r="D124" s="1054"/>
      <c r="E124" s="1054"/>
      <c r="F124" s="105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53"/>
      <c r="B125" s="1054"/>
      <c r="C125" s="1054"/>
      <c r="D125" s="1054"/>
      <c r="E125" s="1054"/>
      <c r="F125" s="105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53"/>
      <c r="B126" s="1054"/>
      <c r="C126" s="1054"/>
      <c r="D126" s="1054"/>
      <c r="E126" s="1054"/>
      <c r="F126" s="105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53"/>
      <c r="B127" s="1054"/>
      <c r="C127" s="1054"/>
      <c r="D127" s="1054"/>
      <c r="E127" s="1054"/>
      <c r="F127" s="105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53"/>
      <c r="B128" s="1054"/>
      <c r="C128" s="1054"/>
      <c r="D128" s="1054"/>
      <c r="E128" s="1054"/>
      <c r="F128" s="105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53"/>
      <c r="B129" s="1054"/>
      <c r="C129" s="1054"/>
      <c r="D129" s="1054"/>
      <c r="E129" s="1054"/>
      <c r="F129" s="105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53"/>
      <c r="B130" s="1054"/>
      <c r="C130" s="1054"/>
      <c r="D130" s="1054"/>
      <c r="E130" s="1054"/>
      <c r="F130" s="105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53"/>
      <c r="B131" s="1054"/>
      <c r="C131" s="1054"/>
      <c r="D131" s="1054"/>
      <c r="E131" s="1054"/>
      <c r="F131" s="105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53"/>
      <c r="B132" s="1054"/>
      <c r="C132" s="1054"/>
      <c r="D132" s="1054"/>
      <c r="E132" s="1054"/>
      <c r="F132" s="105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2">
      <c r="A134" s="1053"/>
      <c r="B134" s="1054"/>
      <c r="C134" s="1054"/>
      <c r="D134" s="1054"/>
      <c r="E134" s="1054"/>
      <c r="F134" s="1055"/>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2">
      <c r="A135" s="1053"/>
      <c r="B135" s="1054"/>
      <c r="C135" s="1054"/>
      <c r="D135" s="1054"/>
      <c r="E135" s="1054"/>
      <c r="F135" s="1055"/>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53"/>
      <c r="B136" s="1054"/>
      <c r="C136" s="1054"/>
      <c r="D136" s="1054"/>
      <c r="E136" s="1054"/>
      <c r="F136" s="1055"/>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9"/>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2">
      <c r="A137" s="1053"/>
      <c r="B137" s="1054"/>
      <c r="C137" s="1054"/>
      <c r="D137" s="1054"/>
      <c r="E137" s="1054"/>
      <c r="F137" s="105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53"/>
      <c r="B138" s="1054"/>
      <c r="C138" s="1054"/>
      <c r="D138" s="1054"/>
      <c r="E138" s="1054"/>
      <c r="F138" s="105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53"/>
      <c r="B139" s="1054"/>
      <c r="C139" s="1054"/>
      <c r="D139" s="1054"/>
      <c r="E139" s="1054"/>
      <c r="F139" s="105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53"/>
      <c r="B140" s="1054"/>
      <c r="C140" s="1054"/>
      <c r="D140" s="1054"/>
      <c r="E140" s="1054"/>
      <c r="F140" s="105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53"/>
      <c r="B141" s="1054"/>
      <c r="C141" s="1054"/>
      <c r="D141" s="1054"/>
      <c r="E141" s="1054"/>
      <c r="F141" s="105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53"/>
      <c r="B142" s="1054"/>
      <c r="C142" s="1054"/>
      <c r="D142" s="1054"/>
      <c r="E142" s="1054"/>
      <c r="F142" s="105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53"/>
      <c r="B143" s="1054"/>
      <c r="C143" s="1054"/>
      <c r="D143" s="1054"/>
      <c r="E143" s="1054"/>
      <c r="F143" s="105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53"/>
      <c r="B144" s="1054"/>
      <c r="C144" s="1054"/>
      <c r="D144" s="1054"/>
      <c r="E144" s="1054"/>
      <c r="F144" s="105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53"/>
      <c r="B145" s="1054"/>
      <c r="C145" s="1054"/>
      <c r="D145" s="1054"/>
      <c r="E145" s="1054"/>
      <c r="F145" s="105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2">
      <c r="A147" s="1053"/>
      <c r="B147" s="1054"/>
      <c r="C147" s="1054"/>
      <c r="D147" s="1054"/>
      <c r="E147" s="1054"/>
      <c r="F147" s="1055"/>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2">
      <c r="A148" s="1053"/>
      <c r="B148" s="1054"/>
      <c r="C148" s="1054"/>
      <c r="D148" s="1054"/>
      <c r="E148" s="1054"/>
      <c r="F148" s="1055"/>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53"/>
      <c r="B149" s="1054"/>
      <c r="C149" s="1054"/>
      <c r="D149" s="1054"/>
      <c r="E149" s="1054"/>
      <c r="F149" s="1055"/>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9"/>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2">
      <c r="A150" s="1053"/>
      <c r="B150" s="1054"/>
      <c r="C150" s="1054"/>
      <c r="D150" s="1054"/>
      <c r="E150" s="1054"/>
      <c r="F150" s="105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53"/>
      <c r="B151" s="1054"/>
      <c r="C151" s="1054"/>
      <c r="D151" s="1054"/>
      <c r="E151" s="1054"/>
      <c r="F151" s="105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53"/>
      <c r="B152" s="1054"/>
      <c r="C152" s="1054"/>
      <c r="D152" s="1054"/>
      <c r="E152" s="1054"/>
      <c r="F152" s="105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53"/>
      <c r="B153" s="1054"/>
      <c r="C153" s="1054"/>
      <c r="D153" s="1054"/>
      <c r="E153" s="1054"/>
      <c r="F153" s="105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53"/>
      <c r="B154" s="1054"/>
      <c r="C154" s="1054"/>
      <c r="D154" s="1054"/>
      <c r="E154" s="1054"/>
      <c r="F154" s="105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53"/>
      <c r="B155" s="1054"/>
      <c r="C155" s="1054"/>
      <c r="D155" s="1054"/>
      <c r="E155" s="1054"/>
      <c r="F155" s="105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53"/>
      <c r="B156" s="1054"/>
      <c r="C156" s="1054"/>
      <c r="D156" s="1054"/>
      <c r="E156" s="1054"/>
      <c r="F156" s="105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53"/>
      <c r="B157" s="1054"/>
      <c r="C157" s="1054"/>
      <c r="D157" s="1054"/>
      <c r="E157" s="1054"/>
      <c r="F157" s="105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53"/>
      <c r="B158" s="1054"/>
      <c r="C158" s="1054"/>
      <c r="D158" s="1054"/>
      <c r="E158" s="1054"/>
      <c r="F158" s="105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5"/>
    <row r="161" spans="1:50" ht="30" customHeight="1" x14ac:dyDescent="0.2">
      <c r="A161" s="1059" t="s">
        <v>28</v>
      </c>
      <c r="B161" s="1060"/>
      <c r="C161" s="1060"/>
      <c r="D161" s="1060"/>
      <c r="E161" s="1060"/>
      <c r="F161" s="1061"/>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2">
      <c r="A162" s="1053"/>
      <c r="B162" s="1054"/>
      <c r="C162" s="1054"/>
      <c r="D162" s="1054"/>
      <c r="E162" s="1054"/>
      <c r="F162" s="1055"/>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53"/>
      <c r="B163" s="1054"/>
      <c r="C163" s="1054"/>
      <c r="D163" s="1054"/>
      <c r="E163" s="1054"/>
      <c r="F163" s="1055"/>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9"/>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2">
      <c r="A164" s="1053"/>
      <c r="B164" s="1054"/>
      <c r="C164" s="1054"/>
      <c r="D164" s="1054"/>
      <c r="E164" s="1054"/>
      <c r="F164" s="105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53"/>
      <c r="B165" s="1054"/>
      <c r="C165" s="1054"/>
      <c r="D165" s="1054"/>
      <c r="E165" s="1054"/>
      <c r="F165" s="105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53"/>
      <c r="B166" s="1054"/>
      <c r="C166" s="1054"/>
      <c r="D166" s="1054"/>
      <c r="E166" s="1054"/>
      <c r="F166" s="105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53"/>
      <c r="B167" s="1054"/>
      <c r="C167" s="1054"/>
      <c r="D167" s="1054"/>
      <c r="E167" s="1054"/>
      <c r="F167" s="105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53"/>
      <c r="B168" s="1054"/>
      <c r="C168" s="1054"/>
      <c r="D168" s="1054"/>
      <c r="E168" s="1054"/>
      <c r="F168" s="105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53"/>
      <c r="B169" s="1054"/>
      <c r="C169" s="1054"/>
      <c r="D169" s="1054"/>
      <c r="E169" s="1054"/>
      <c r="F169" s="105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53"/>
      <c r="B170" s="1054"/>
      <c r="C170" s="1054"/>
      <c r="D170" s="1054"/>
      <c r="E170" s="1054"/>
      <c r="F170" s="105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53"/>
      <c r="B171" s="1054"/>
      <c r="C171" s="1054"/>
      <c r="D171" s="1054"/>
      <c r="E171" s="1054"/>
      <c r="F171" s="105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53"/>
      <c r="B172" s="1054"/>
      <c r="C172" s="1054"/>
      <c r="D172" s="1054"/>
      <c r="E172" s="1054"/>
      <c r="F172" s="105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2">
      <c r="A174" s="1053"/>
      <c r="B174" s="1054"/>
      <c r="C174" s="1054"/>
      <c r="D174" s="1054"/>
      <c r="E174" s="1054"/>
      <c r="F174" s="1055"/>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2">
      <c r="A175" s="1053"/>
      <c r="B175" s="1054"/>
      <c r="C175" s="1054"/>
      <c r="D175" s="1054"/>
      <c r="E175" s="1054"/>
      <c r="F175" s="1055"/>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53"/>
      <c r="B176" s="1054"/>
      <c r="C176" s="1054"/>
      <c r="D176" s="1054"/>
      <c r="E176" s="1054"/>
      <c r="F176" s="1055"/>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9"/>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2">
      <c r="A177" s="1053"/>
      <c r="B177" s="1054"/>
      <c r="C177" s="1054"/>
      <c r="D177" s="1054"/>
      <c r="E177" s="1054"/>
      <c r="F177" s="105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53"/>
      <c r="B178" s="1054"/>
      <c r="C178" s="1054"/>
      <c r="D178" s="1054"/>
      <c r="E178" s="1054"/>
      <c r="F178" s="105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53"/>
      <c r="B179" s="1054"/>
      <c r="C179" s="1054"/>
      <c r="D179" s="1054"/>
      <c r="E179" s="1054"/>
      <c r="F179" s="105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53"/>
      <c r="B180" s="1054"/>
      <c r="C180" s="1054"/>
      <c r="D180" s="1054"/>
      <c r="E180" s="1054"/>
      <c r="F180" s="105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53"/>
      <c r="B181" s="1054"/>
      <c r="C181" s="1054"/>
      <c r="D181" s="1054"/>
      <c r="E181" s="1054"/>
      <c r="F181" s="105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53"/>
      <c r="B182" s="1054"/>
      <c r="C182" s="1054"/>
      <c r="D182" s="1054"/>
      <c r="E182" s="1054"/>
      <c r="F182" s="105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53"/>
      <c r="B183" s="1054"/>
      <c r="C183" s="1054"/>
      <c r="D183" s="1054"/>
      <c r="E183" s="1054"/>
      <c r="F183" s="105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53"/>
      <c r="B184" s="1054"/>
      <c r="C184" s="1054"/>
      <c r="D184" s="1054"/>
      <c r="E184" s="1054"/>
      <c r="F184" s="105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53"/>
      <c r="B185" s="1054"/>
      <c r="C185" s="1054"/>
      <c r="D185" s="1054"/>
      <c r="E185" s="1054"/>
      <c r="F185" s="105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2">
      <c r="A187" s="1053"/>
      <c r="B187" s="1054"/>
      <c r="C187" s="1054"/>
      <c r="D187" s="1054"/>
      <c r="E187" s="1054"/>
      <c r="F187" s="1055"/>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2">
      <c r="A188" s="1053"/>
      <c r="B188" s="1054"/>
      <c r="C188" s="1054"/>
      <c r="D188" s="1054"/>
      <c r="E188" s="1054"/>
      <c r="F188" s="1055"/>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53"/>
      <c r="B189" s="1054"/>
      <c r="C189" s="1054"/>
      <c r="D189" s="1054"/>
      <c r="E189" s="1054"/>
      <c r="F189" s="1055"/>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9"/>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2">
      <c r="A190" s="1053"/>
      <c r="B190" s="1054"/>
      <c r="C190" s="1054"/>
      <c r="D190" s="1054"/>
      <c r="E190" s="1054"/>
      <c r="F190" s="105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53"/>
      <c r="B191" s="1054"/>
      <c r="C191" s="1054"/>
      <c r="D191" s="1054"/>
      <c r="E191" s="1054"/>
      <c r="F191" s="105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53"/>
      <c r="B192" s="1054"/>
      <c r="C192" s="1054"/>
      <c r="D192" s="1054"/>
      <c r="E192" s="1054"/>
      <c r="F192" s="105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53"/>
      <c r="B193" s="1054"/>
      <c r="C193" s="1054"/>
      <c r="D193" s="1054"/>
      <c r="E193" s="1054"/>
      <c r="F193" s="105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53"/>
      <c r="B194" s="1054"/>
      <c r="C194" s="1054"/>
      <c r="D194" s="1054"/>
      <c r="E194" s="1054"/>
      <c r="F194" s="105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53"/>
      <c r="B195" s="1054"/>
      <c r="C195" s="1054"/>
      <c r="D195" s="1054"/>
      <c r="E195" s="1054"/>
      <c r="F195" s="105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53"/>
      <c r="B196" s="1054"/>
      <c r="C196" s="1054"/>
      <c r="D196" s="1054"/>
      <c r="E196" s="1054"/>
      <c r="F196" s="105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53"/>
      <c r="B197" s="1054"/>
      <c r="C197" s="1054"/>
      <c r="D197" s="1054"/>
      <c r="E197" s="1054"/>
      <c r="F197" s="105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53"/>
      <c r="B198" s="1054"/>
      <c r="C198" s="1054"/>
      <c r="D198" s="1054"/>
      <c r="E198" s="1054"/>
      <c r="F198" s="105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2">
      <c r="A200" s="1053"/>
      <c r="B200" s="1054"/>
      <c r="C200" s="1054"/>
      <c r="D200" s="1054"/>
      <c r="E200" s="1054"/>
      <c r="F200" s="1055"/>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2">
      <c r="A201" s="1053"/>
      <c r="B201" s="1054"/>
      <c r="C201" s="1054"/>
      <c r="D201" s="1054"/>
      <c r="E201" s="1054"/>
      <c r="F201" s="1055"/>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53"/>
      <c r="B202" s="1054"/>
      <c r="C202" s="1054"/>
      <c r="D202" s="1054"/>
      <c r="E202" s="1054"/>
      <c r="F202" s="1055"/>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9"/>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2">
      <c r="A203" s="1053"/>
      <c r="B203" s="1054"/>
      <c r="C203" s="1054"/>
      <c r="D203" s="1054"/>
      <c r="E203" s="1054"/>
      <c r="F203" s="105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53"/>
      <c r="B204" s="1054"/>
      <c r="C204" s="1054"/>
      <c r="D204" s="1054"/>
      <c r="E204" s="1054"/>
      <c r="F204" s="105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53"/>
      <c r="B205" s="1054"/>
      <c r="C205" s="1054"/>
      <c r="D205" s="1054"/>
      <c r="E205" s="1054"/>
      <c r="F205" s="105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53"/>
      <c r="B206" s="1054"/>
      <c r="C206" s="1054"/>
      <c r="D206" s="1054"/>
      <c r="E206" s="1054"/>
      <c r="F206" s="105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53"/>
      <c r="B207" s="1054"/>
      <c r="C207" s="1054"/>
      <c r="D207" s="1054"/>
      <c r="E207" s="1054"/>
      <c r="F207" s="105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53"/>
      <c r="B208" s="1054"/>
      <c r="C208" s="1054"/>
      <c r="D208" s="1054"/>
      <c r="E208" s="1054"/>
      <c r="F208" s="105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53"/>
      <c r="B209" s="1054"/>
      <c r="C209" s="1054"/>
      <c r="D209" s="1054"/>
      <c r="E209" s="1054"/>
      <c r="F209" s="105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53"/>
      <c r="B210" s="1054"/>
      <c r="C210" s="1054"/>
      <c r="D210" s="1054"/>
      <c r="E210" s="1054"/>
      <c r="F210" s="105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53"/>
      <c r="B211" s="1054"/>
      <c r="C211" s="1054"/>
      <c r="D211" s="1054"/>
      <c r="E211" s="1054"/>
      <c r="F211" s="105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5"/>
    <row r="214" spans="1:50" ht="30" customHeight="1" x14ac:dyDescent="0.2">
      <c r="A214" s="1050" t="s">
        <v>28</v>
      </c>
      <c r="B214" s="1051"/>
      <c r="C214" s="1051"/>
      <c r="D214" s="1051"/>
      <c r="E214" s="1051"/>
      <c r="F214" s="1052"/>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2">
      <c r="A215" s="1053"/>
      <c r="B215" s="1054"/>
      <c r="C215" s="1054"/>
      <c r="D215" s="1054"/>
      <c r="E215" s="1054"/>
      <c r="F215" s="1055"/>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53"/>
      <c r="B216" s="1054"/>
      <c r="C216" s="1054"/>
      <c r="D216" s="1054"/>
      <c r="E216" s="1054"/>
      <c r="F216" s="1055"/>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9"/>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2">
      <c r="A217" s="1053"/>
      <c r="B217" s="1054"/>
      <c r="C217" s="1054"/>
      <c r="D217" s="1054"/>
      <c r="E217" s="1054"/>
      <c r="F217" s="105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53"/>
      <c r="B218" s="1054"/>
      <c r="C218" s="1054"/>
      <c r="D218" s="1054"/>
      <c r="E218" s="1054"/>
      <c r="F218" s="105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53"/>
      <c r="B219" s="1054"/>
      <c r="C219" s="1054"/>
      <c r="D219" s="1054"/>
      <c r="E219" s="1054"/>
      <c r="F219" s="105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53"/>
      <c r="B220" s="1054"/>
      <c r="C220" s="1054"/>
      <c r="D220" s="1054"/>
      <c r="E220" s="1054"/>
      <c r="F220" s="105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53"/>
      <c r="B221" s="1054"/>
      <c r="C221" s="1054"/>
      <c r="D221" s="1054"/>
      <c r="E221" s="1054"/>
      <c r="F221" s="105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53"/>
      <c r="B222" s="1054"/>
      <c r="C222" s="1054"/>
      <c r="D222" s="1054"/>
      <c r="E222" s="1054"/>
      <c r="F222" s="105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53"/>
      <c r="B223" s="1054"/>
      <c r="C223" s="1054"/>
      <c r="D223" s="1054"/>
      <c r="E223" s="1054"/>
      <c r="F223" s="105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53"/>
      <c r="B224" s="1054"/>
      <c r="C224" s="1054"/>
      <c r="D224" s="1054"/>
      <c r="E224" s="1054"/>
      <c r="F224" s="105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53"/>
      <c r="B225" s="1054"/>
      <c r="C225" s="1054"/>
      <c r="D225" s="1054"/>
      <c r="E225" s="1054"/>
      <c r="F225" s="105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2">
      <c r="A227" s="1053"/>
      <c r="B227" s="1054"/>
      <c r="C227" s="1054"/>
      <c r="D227" s="1054"/>
      <c r="E227" s="1054"/>
      <c r="F227" s="1055"/>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2">
      <c r="A228" s="1053"/>
      <c r="B228" s="1054"/>
      <c r="C228" s="1054"/>
      <c r="D228" s="1054"/>
      <c r="E228" s="1054"/>
      <c r="F228" s="1055"/>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53"/>
      <c r="B229" s="1054"/>
      <c r="C229" s="1054"/>
      <c r="D229" s="1054"/>
      <c r="E229" s="1054"/>
      <c r="F229" s="1055"/>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9"/>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2">
      <c r="A230" s="1053"/>
      <c r="B230" s="1054"/>
      <c r="C230" s="1054"/>
      <c r="D230" s="1054"/>
      <c r="E230" s="1054"/>
      <c r="F230" s="105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53"/>
      <c r="B231" s="1054"/>
      <c r="C231" s="1054"/>
      <c r="D231" s="1054"/>
      <c r="E231" s="1054"/>
      <c r="F231" s="105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53"/>
      <c r="B232" s="1054"/>
      <c r="C232" s="1054"/>
      <c r="D232" s="1054"/>
      <c r="E232" s="1054"/>
      <c r="F232" s="105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53"/>
      <c r="B233" s="1054"/>
      <c r="C233" s="1054"/>
      <c r="D233" s="1054"/>
      <c r="E233" s="1054"/>
      <c r="F233" s="105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53"/>
      <c r="B234" s="1054"/>
      <c r="C234" s="1054"/>
      <c r="D234" s="1054"/>
      <c r="E234" s="1054"/>
      <c r="F234" s="105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53"/>
      <c r="B235" s="1054"/>
      <c r="C235" s="1054"/>
      <c r="D235" s="1054"/>
      <c r="E235" s="1054"/>
      <c r="F235" s="105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53"/>
      <c r="B236" s="1054"/>
      <c r="C236" s="1054"/>
      <c r="D236" s="1054"/>
      <c r="E236" s="1054"/>
      <c r="F236" s="105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53"/>
      <c r="B237" s="1054"/>
      <c r="C237" s="1054"/>
      <c r="D237" s="1054"/>
      <c r="E237" s="1054"/>
      <c r="F237" s="105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53"/>
      <c r="B238" s="1054"/>
      <c r="C238" s="1054"/>
      <c r="D238" s="1054"/>
      <c r="E238" s="1054"/>
      <c r="F238" s="105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2">
      <c r="A240" s="1053"/>
      <c r="B240" s="1054"/>
      <c r="C240" s="1054"/>
      <c r="D240" s="1054"/>
      <c r="E240" s="1054"/>
      <c r="F240" s="1055"/>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2">
      <c r="A241" s="1053"/>
      <c r="B241" s="1054"/>
      <c r="C241" s="1054"/>
      <c r="D241" s="1054"/>
      <c r="E241" s="1054"/>
      <c r="F241" s="1055"/>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53"/>
      <c r="B242" s="1054"/>
      <c r="C242" s="1054"/>
      <c r="D242" s="1054"/>
      <c r="E242" s="1054"/>
      <c r="F242" s="1055"/>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9"/>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2">
      <c r="A243" s="1053"/>
      <c r="B243" s="1054"/>
      <c r="C243" s="1054"/>
      <c r="D243" s="1054"/>
      <c r="E243" s="1054"/>
      <c r="F243" s="105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53"/>
      <c r="B244" s="1054"/>
      <c r="C244" s="1054"/>
      <c r="D244" s="1054"/>
      <c r="E244" s="1054"/>
      <c r="F244" s="105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53"/>
      <c r="B245" s="1054"/>
      <c r="C245" s="1054"/>
      <c r="D245" s="1054"/>
      <c r="E245" s="1054"/>
      <c r="F245" s="105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53"/>
      <c r="B246" s="1054"/>
      <c r="C246" s="1054"/>
      <c r="D246" s="1054"/>
      <c r="E246" s="1054"/>
      <c r="F246" s="105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53"/>
      <c r="B247" s="1054"/>
      <c r="C247" s="1054"/>
      <c r="D247" s="1054"/>
      <c r="E247" s="1054"/>
      <c r="F247" s="105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53"/>
      <c r="B248" s="1054"/>
      <c r="C248" s="1054"/>
      <c r="D248" s="1054"/>
      <c r="E248" s="1054"/>
      <c r="F248" s="105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53"/>
      <c r="B249" s="1054"/>
      <c r="C249" s="1054"/>
      <c r="D249" s="1054"/>
      <c r="E249" s="1054"/>
      <c r="F249" s="105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53"/>
      <c r="B250" s="1054"/>
      <c r="C250" s="1054"/>
      <c r="D250" s="1054"/>
      <c r="E250" s="1054"/>
      <c r="F250" s="105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53"/>
      <c r="B251" s="1054"/>
      <c r="C251" s="1054"/>
      <c r="D251" s="1054"/>
      <c r="E251" s="1054"/>
      <c r="F251" s="105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2">
      <c r="A253" s="1053"/>
      <c r="B253" s="1054"/>
      <c r="C253" s="1054"/>
      <c r="D253" s="1054"/>
      <c r="E253" s="1054"/>
      <c r="F253" s="1055"/>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2">
      <c r="A254" s="1053"/>
      <c r="B254" s="1054"/>
      <c r="C254" s="1054"/>
      <c r="D254" s="1054"/>
      <c r="E254" s="1054"/>
      <c r="F254" s="1055"/>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53"/>
      <c r="B255" s="1054"/>
      <c r="C255" s="1054"/>
      <c r="D255" s="1054"/>
      <c r="E255" s="1054"/>
      <c r="F255" s="1055"/>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9"/>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2">
      <c r="A256" s="1053"/>
      <c r="B256" s="1054"/>
      <c r="C256" s="1054"/>
      <c r="D256" s="1054"/>
      <c r="E256" s="1054"/>
      <c r="F256" s="105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53"/>
      <c r="B257" s="1054"/>
      <c r="C257" s="1054"/>
      <c r="D257" s="1054"/>
      <c r="E257" s="1054"/>
      <c r="F257" s="105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53"/>
      <c r="B258" s="1054"/>
      <c r="C258" s="1054"/>
      <c r="D258" s="1054"/>
      <c r="E258" s="1054"/>
      <c r="F258" s="105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53"/>
      <c r="B259" s="1054"/>
      <c r="C259" s="1054"/>
      <c r="D259" s="1054"/>
      <c r="E259" s="1054"/>
      <c r="F259" s="105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53"/>
      <c r="B260" s="1054"/>
      <c r="C260" s="1054"/>
      <c r="D260" s="1054"/>
      <c r="E260" s="1054"/>
      <c r="F260" s="105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53"/>
      <c r="B261" s="1054"/>
      <c r="C261" s="1054"/>
      <c r="D261" s="1054"/>
      <c r="E261" s="1054"/>
      <c r="F261" s="105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53"/>
      <c r="B262" s="1054"/>
      <c r="C262" s="1054"/>
      <c r="D262" s="1054"/>
      <c r="E262" s="1054"/>
      <c r="F262" s="105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53"/>
      <c r="B263" s="1054"/>
      <c r="C263" s="1054"/>
      <c r="D263" s="1054"/>
      <c r="E263" s="1054"/>
      <c r="F263" s="105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53"/>
      <c r="B264" s="1054"/>
      <c r="C264" s="1054"/>
      <c r="D264" s="1054"/>
      <c r="E264" s="1054"/>
      <c r="F264" s="105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C09D3E-6CCB-4FF2-8486-7709A0231A6F}">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05A606F5-453C-4777-BBB8-C3179FD1A8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F7F52E-F1A4-4373-8F85-57F2DDBC24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2020-06-26T05:06:08Z</cp:lastPrinted>
  <dcterms:created xsi:type="dcterms:W3CDTF">2012-03-13T00:50:25Z</dcterms:created>
  <dcterms:modified xsi:type="dcterms:W3CDTF">2020-07-31T05:00:27Z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