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<sst xmlns="http://schemas.openxmlformats.org/spreadsheetml/2006/main" count="2883" uniqueCount="629">
  <si>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</si>
  <si>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</si>
  <si>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</si>
  <si>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</si>
  <si>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</si>
  <si>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</si>
  <si>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</si>
  <si>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</si>
  <si>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</si>
  <si>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</si>
  <si>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</si>
  <si>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</si>
  <si>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</si>
  <si>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</si>
  <si>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</si>
  <si>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</si>
  <si>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</si>
  <si>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</si>
  <si>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</si>
  <si>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</si>
  <si>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</si>
  <si>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</si>
  <si>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</si>
  <si>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</si>
  <si>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</si>
  <si>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</si>
  <si>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</si>
  <si>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</si>
  <si>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</si>
  <si>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</si>
  <si>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</si>
  <si>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</si>
  <si>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</si>
  <si>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</si>
  <si>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</si>
  <si>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</si>
  <si>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</si>
  <si>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</si>
  <si>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</si>
  <si>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</si>
  <si>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</si>
  <si>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</si>
  <si>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</si>
  <si>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</si>
  <si>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</si>
  <si>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</si>
  <si>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</si>
  <si>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</si>
  <si>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</si>
  <si>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</si>
  <si>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</si>
  <si>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</si>
  <si>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</si>
  <si>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</si>
  <si>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</si>
  <si>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</si>
  <si>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</si>
  <si>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</si>
  <si>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</si>
  <si>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</si>
  <si>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</si>
  <si>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</si>
  <si>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</si>
  <si>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</si>
  <si>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</si>
  <si>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</si>
  <si>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</si>
  <si>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</si>
  <si>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</si>
  <si>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</si>
  <si>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</si>
  <si>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</si>
  <si>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</si>
  <si>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</si>
  <si>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</si>
  <si>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</si>
  <si>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</si>
  <si>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</si>
  <si>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</si>
  <si>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</si>
  <si>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</si>
  <si>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</si>
  <si>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</si>
  <si>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</si>
  <si>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</si>
  <si>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</si>
  <si>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</si>
  <si>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</si>
  <si>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</si>
  <si>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</si>
  <si>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</si>
  <si>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</si>
  <si>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</si>
  <si>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</si>
  <si>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</si>
  <si>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</si>
  <si>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</si>
  <si>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</si>
  <si>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</si>
  <si>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</si>
  <si>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</si>
  <si>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</si>
  <si>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</si>
  <si>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</si>
  <si>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</si>
  <si>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</si>
  <si>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</si>
  <si>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</si>
  <si>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</si>
  <si>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</si>
  <si>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</si>
  <si>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</si>
  <si>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</si>
  <si>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</si>
  <si>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</si>
  <si>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</si>
  <si>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</si>
  <si>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</si>
  <si>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</si>
  <si>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</si>
  <si>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</si>
  <si>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</si>
  <si>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</si>
  <si>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</si>
  <si>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</si>
  <si>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</si>
  <si>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</si>
  <si>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</si>
  <si>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</si>
  <si>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</si>
  <si>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</si>
  <si>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</si>
  <si>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</si>
  <si>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</si>
  <si>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</si>
  <si>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</si>
  <si>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</si>
  <si>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</si>
  <si>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</si>
  <si>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</si>
  <si>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</si>
  <si>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</si>
  <si>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</si>
  <si>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</si>
  <si>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</si>
  <si>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</si>
  <si>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</si>
  <si>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</si>
  <si>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</si>
  <si>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</si>
  <si>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</si>
  <si>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</si>
  <si>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</si>
  <si>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</si>
  <si>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</si>
  <si>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</si>
  <si>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</si>
  <si>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</si>
  <si>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</si>
  <si>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</si>
  <si>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</si>
  <si>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</si>
  <si>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</si>
  <si>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</si>
  <si>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</si>
  <si>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</si>
  <si>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</si>
  <si>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</si>
  <si>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</si>
  <si>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</si>
  <si>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</si>
  <si>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</si>
  <si>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</si>
  <si>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</si>
  <si>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</si>
  <si>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</si>
  <si>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</si>
  <si>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</si>
  <si>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</si>
  <si>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</si>
  <si>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</si>
  <si>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</si>
  <si>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</si>
  <si>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</si>
  <si>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</si>
  <si>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</si>
  <si>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</si>
  <si>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</si>
  <si>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</si>
  <si>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</si>
  <si>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</si>
  <si>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</si>
  <si>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</si>
  <si>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</si>
  <si>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</si>
  <si>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</si>
  <si>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</si>
  <si>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</si>
  <si>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</si>
  <si>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</si>
  <si>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</si>
  <si>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</si>
  <si>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</si>
  <si>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</si>
  <si>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</si>
  <si>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</si>
  <si>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</si>
  <si>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</si>
  <si>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</si>
  <si>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</si>
  <si>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</si>
  <si>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</si>
  <si>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</si>
  <si>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</si>
  <si>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</si>
  <si>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</si>
  <si>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</si>
  <si>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</si>
  <si>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</si>
  <si>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</si>
  <si>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</si>
  <si>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</si>
  <si>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</si>
  <si>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</si>
  <si>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</si>
  <si>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</si>
  <si>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</si>
  <si>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</si>
  <si>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</si>
  <si>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</si>
  <si>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</si>
  <si>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</si>
  <si>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</si>
  <si>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</si>
  <si>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</si>
  <si>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</si>
  <si>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</si>
  <si>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</si>
  <si>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</si>
  <si>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</si>
  <si>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</si>
  <si>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</si>
  <si>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</si>
  <si>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</si>
  <si>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</si>
  <si>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</si>
  <si>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</si>
  <si>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</si>
  <si>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</si>
  <si>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</si>
  <si>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</si>
  <si>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</si>
  <si>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</si>
  <si>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</si>
  <si>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</si>
  <si>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</si>
  <si>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</si>
  <si>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</si>
  <si>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</si>
  <si>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</si>
  <si>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</si>
  <si>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</si>
  <si>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</si>
  <si>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</si>
  <si>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</si>
  <si>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</si>
  <si>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</si>
  <si>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</si>
  <si>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</si>
  <si>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</si>
  <si>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</si>
  <si>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</si>
  <si>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</si>
  <si>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</si>
  <si>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</si>
  <si>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</si>
  <si>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</si>
  <si>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</si>
  <si>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</si>
  <si>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</si>
  <si>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</si>
  <si>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</si>
  <si>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</si>
  <si>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</si>
  <si>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</si>
  <si>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</si>
  <si>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</si>
  <si>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</si>
  <si>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</si>
  <si>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</si>
  <si>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</si>
  <si>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</si>
  <si>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</si>
  <si>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</si>
  <si>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</si>
  <si>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</si>
  <si>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</si>
  <si>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</si>
  <si>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</si>
  <si>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</si>
  <si>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</si>
  <si>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</si>
  <si>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</si>
  <si>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</si>
  <si>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</si>
  <si>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</si>
  <si>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</si>
  <si>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</si>
  <si>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</si>
  <si>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</si>
  <si>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</si>
  <si>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</si>
  <si>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</si>
  <si>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</si>
  <si>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</si>
  <si>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</si>
  <si>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</si>
  <si>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</si>
  <si>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</si>
  <si>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</si>
  <si>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</si>
  <si>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</si>
  <si>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</si>
  <si>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</si>
  <si>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</si>
  <si>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</si>
  <si>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</si>
  <si>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</si>
  <si>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</si>
  <si>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</si>
  <si>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</si>
  <si>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</si>
  <si>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</si>
  <si>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</si>
  <si>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</si>
  <si>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</si>
  <si>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</si>
  <si>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</si>
  <si>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</si>
  <si>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</si>
  <si>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</si>
  <si>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</si>
  <si>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</si>
  <si>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</si>
  <si>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</si>
  <si>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</si>
  <si>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</si>
  <si>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</si>
  <si>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</si>
  <si>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</si>
  <si>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</si>
  <si>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</si>
  <si>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</si>
  <si>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</si>
  <si>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</si>
  <si>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</si>
  <si>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</si>
  <si>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</si>
  <si>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</si>
  <si>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</si>
  <si>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</si>
  <si>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</si>
  <si>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</si>
  <si>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</si>
  <si>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</si>
  <si>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</si>
  <si>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</si>
  <si>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</si>
  <si>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</si>
  <si>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</si>
  <si>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</si>
  <si>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</si>
  <si>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</si>
  <si>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</si>
  <si>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</si>
  <si>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</si>
  <si>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</si>
  <si>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</si>
  <si>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</si>
  <si>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</si>
  <si>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</si>
  <si>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</si>
  <si>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</si>
  <si>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</si>
  <si>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</si>
  <si>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</si>
  <si>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</si>
  <si>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</si>
  <si>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</si>
  <si>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</si>
  <si>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</si>
  <si>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</si>
  <si>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</si>
  <si>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</si>
  <si>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</si>
  <si>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</si>
  <si>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</si>
  <si>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</si>
  <si>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</si>
  <si>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</si>
  <si>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</si>
  <si>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</si>
  <si>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</si>
  <si>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</si>
  <si>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</si>
  <si>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</si>
  <si>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</si>
  <si>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</si>
  <si>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</si>
  <si>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</si>
  <si>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</si>
  <si>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</si>
  <si>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</si>
  <si>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</si>
  <si>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</si>
  <si>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</si>
  <si>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</si>
  <si>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</si>
  <si>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</si>
  <si>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</si>
  <si>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</si>
  <si>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</si>
  <si>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</si>
  <si>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</si>
  <si>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</si>
  <si>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</si>
  <si>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</si>
  <si>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</si>
  <si>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</si>
  <si>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</si>
  <si>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</si>
  <si>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</si>
  <si>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</si>
  <si>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</si>
  <si>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</si>
  <si>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</si>
  <si>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</si>
  <si>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</si>
  <si>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</si>
  <si>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</si>
  <si>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</si>
  <si>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</si>
  <si>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</si>
  <si>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</si>
  <si>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</si>
  <si>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</si>
  <si>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</si>
  <si>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</si>
  <si>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</si>
  <si>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</si>
  <si>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</si>
  <si>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</si>
  <si>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</si>
  <si>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</si>
  <si>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</si>
  <si>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</si>
  <si>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</si>
  <si>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</si>
  <si>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</si>
  <si>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</si>
  <si>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</si>
  <si>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</si>
  <si>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</si>
  <si>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</si>
  <si>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</si>
  <si>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</si>
  <si>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</si>
  <si>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</si>
  <si>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</si>
  <si>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</si>
  <si>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</si>
  <si>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</si>
  <si>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</si>
  <si>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</si>
  <si>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</si>
  <si>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</si>
  <si>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</si>
  <si>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</si>
  <si>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</si>
  <si>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</si>
  <si>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</si>
  <si>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</si>
  <si>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</si>
  <si>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</si>
  <si>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</si>
  <si>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</si>
  <si>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</si>
  <si>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</si>
  <si>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</si>
  <si>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</si>
  <si>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</si>
  <si>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</si>
  <si>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</si>
  <si>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</si>
  <si>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</si>
  <si>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</si>
  <si>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</si>
  <si>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</si>
  <si>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</si>
  <si>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</si>
  <si>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</si>
  <si>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</si>
  <si>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</si>
  <si>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</si>
  <si>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</si>
  <si>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</si>
  <si>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</si>
  <si>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</si>
  <si>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</si>
  <si>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</si>
  <si>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</si>
  <si>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</si>
  <si>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</si>
  <si>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</si>
  <si>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</si>
  <si>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</si>
  <si>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</si>
  <si>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</si>
  <si>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</si>
  <si>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</si>
  <si>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</si>
  <si>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</si>
  <si>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</si>
  <si>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</si>
  <si>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</si>
  <si>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</si>
  <si>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</si>
  <si>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</si>
  <si>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</si>
  <si>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</si>
  <si>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</si>
  <si>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</si>
  <si>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</si>
  <si>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</si>
  <si>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</si>
  <si>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</si>
  <si>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</si>
  <si>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</si>
  <si>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</si>
  <si>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</si>
  <si>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</si>
  <si>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</si>
  <si>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</si>
  <si>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</si>
  <si>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</si>
  <si>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</si>
  <si>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</si>
  <si>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</si>
  <si>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</si>
  <si>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</si>
  <si>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</si>
  <si>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</si>
  <si>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</si>
  <si>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</si>
  <si>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</si>
  <si>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</si>
  <si>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</si>
  <si>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</si>
  <si>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</si>
  <si>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</si>
  <si>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</si>
  <si>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</si>
  <si>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</si>
  <si>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</si>
  <si>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東アジア経済統合研究協力拠出金</t>
    <phoneticPr fontId="5"/>
  </si>
  <si>
    <t>通商政策局</t>
    <phoneticPr fontId="5"/>
  </si>
  <si>
    <t>アジア大洋州課</t>
    <rPh sb="3" eb="7">
      <t>タイヨウシュウカ</t>
    </rPh>
    <phoneticPr fontId="5"/>
  </si>
  <si>
    <t>第３回東アジア首脳会議議長声明（2007年11月21日）</t>
    <phoneticPr fontId="5"/>
  </si>
  <si>
    <t>-</t>
  </si>
  <si>
    <t>-</t>
    <phoneticPr fontId="5"/>
  </si>
  <si>
    <t>○</t>
  </si>
  <si>
    <t>東アジア16ヵ国（ASEAN・日・中・韓・印・豪・NZ）における経済統合の深化、開発格差の是正、持続可能な経済成長に向けた政策研究及び政策提言を実施している東アジア・アセアン経済研究センター（以下、ERIAという）に対して資金拠出を行い、我が国を含めた同地域の発展に主導的かつ戦略的に貢献する。</t>
    <phoneticPr fontId="5"/>
  </si>
  <si>
    <t>ERIAは2006年8月に我が国が提唱し、我が国の主導によって、2008年6月にジャカルタに設立された国際的研究機関であり、東アジアの豊かな経済社会を実現し、地域的な共通の課題を解決するための知的基盤を提供している。その成果であるビジョンや政策を東アジアサミットやASEANサミット等、首脳レベルに提言し、また、要請に基づき政策研究を実施することで、現実の政策に反映している。2015年にASEAN共同体が成立したことにより、ERIAの重要性はますます高まっており、新しい課題への取組を通じてASEANを中心とする同地域の発展に貢献し、もって我が国の経済成長に裨益させることを目指す。</t>
    <phoneticPr fontId="5"/>
  </si>
  <si>
    <t>-</t>
    <phoneticPr fontId="5"/>
  </si>
  <si>
    <t>-</t>
    <phoneticPr fontId="5"/>
  </si>
  <si>
    <t>東アジア経済統合研究協力拠出金</t>
    <phoneticPr fontId="5"/>
  </si>
  <si>
    <t>ERIAは質の高い研究を行うと共に、東アジア各国から、各国首脳・閣僚級会合等において政策提言を行うことで、一定の政治的コミットメントを引き出すことを目標としている。質の高い研究を量的に設定・計測することが困難であると同時に、政治的コミットメントも本来、定性的に判断されるものである。会合数やパラグラフ数により、ERIAの政策提言活動とその浸透度合いを一定程度推し量ることは可能ではあるが、そうした形式的指数は政治的コミットメントと同義ではなく、目標値として設定するに相応しくない。また、全職員数及び幹部職員数に占める日本人職員数の割合についても、日本にとって好ましい研究や政治的コミットメントを行う上では、日本人職員の割合よりも、事務総長等の主要ポストを日本人が占めていることの方が重要となることから、目標として設定するに相応しくない。</t>
    <phoneticPr fontId="5"/>
  </si>
  <si>
    <t>質の高い研究を行うと共に、政策提言の各国首脳・閣僚級会合等において、一定の政治的コミットメントを引き出すことが目標</t>
    <phoneticPr fontId="5"/>
  </si>
  <si>
    <t>ERIAによる政策提言の局長以上の会合での政治的コミットメント（局長級以上が出席した会合数）</t>
    <phoneticPr fontId="5"/>
  </si>
  <si>
    <t>会合数</t>
    <rPh sb="0" eb="2">
      <t>カイゴウ</t>
    </rPh>
    <rPh sb="2" eb="3">
      <t>スウ</t>
    </rPh>
    <phoneticPr fontId="5"/>
  </si>
  <si>
    <t>研究プロジェクト数</t>
    <rPh sb="0" eb="2">
      <t>ケンキュウ</t>
    </rPh>
    <rPh sb="8" eb="9">
      <t>スウ</t>
    </rPh>
    <phoneticPr fontId="5"/>
  </si>
  <si>
    <t>東アジア経済統合研究協力拠出金であり、多岐にわたる各種事業等を行っており、単位あたりのコストを算出することができない。　　　　　　　　　　　　　　</t>
    <phoneticPr fontId="5"/>
  </si>
  <si>
    <t>-</t>
    <phoneticPr fontId="5"/>
  </si>
  <si>
    <t>-</t>
    <phoneticPr fontId="5"/>
  </si>
  <si>
    <t>事業</t>
    <rPh sb="0" eb="2">
      <t>ジギョウ</t>
    </rPh>
    <phoneticPr fontId="5"/>
  </si>
  <si>
    <t>-</t>
    <phoneticPr fontId="5"/>
  </si>
  <si>
    <t>４　対外政策</t>
    <phoneticPr fontId="5"/>
  </si>
  <si>
    <t>４－１　国際交渉・連携</t>
    <phoneticPr fontId="5"/>
  </si>
  <si>
    <t>国際的な貿易・投資ルールの構築、海外市場での我が国企業の競争条件の改善に取り組む。</t>
    <phoneticPr fontId="5"/>
  </si>
  <si>
    <t>経済連携協定や投資協定等の締結拡大や、海外市場での我が国企業の競争条件の改善等を通じて、我が国企業の海外における事業環境を整備する。</t>
    <phoneticPr fontId="5"/>
  </si>
  <si>
    <t>-</t>
    <phoneticPr fontId="5"/>
  </si>
  <si>
    <t>ERIAは質の高い研究を行うと共に、東アジア各国から、各国首脳・閣僚級会合等において政策提言を行うことで、一定の政治的コミットメントを引き出すことにより、経済連携協定の拡大や、我が国企業にとって望ましい政策が図られ、これにより進出日系企業の事業環境整備に裨益する。</t>
    <phoneticPr fontId="5"/>
  </si>
  <si>
    <t>-</t>
    <phoneticPr fontId="5"/>
  </si>
  <si>
    <t>東アジア各国は、法制度やインフラの未整備、不透明な制度運用などの課題も抱えており、その課題解決は日系企業の海外展開においても有益である。</t>
    <phoneticPr fontId="5"/>
  </si>
  <si>
    <t>課題の解決に向けて多面的に働きかけを行っていくためには、ERIAという国際機関を通じた政策提言のチャネルを最大限活用していくことが必要。</t>
    <phoneticPr fontId="5"/>
  </si>
  <si>
    <t>成果であるビジョンや政策を東アジアサミットやASEANサミット等、首脳レベルに提言し、また、要請に基づき政策研究を実施することで、現実の政策に反映している。</t>
    <phoneticPr fontId="5"/>
  </si>
  <si>
    <t>-</t>
    <phoneticPr fontId="5"/>
  </si>
  <si>
    <t>質の高い研究、また各国首脳・閣僚級会合等において、一定の政治的コミットメントを引き出すための政策提言活動が必要最低限範囲で行われている。</t>
    <phoneticPr fontId="5"/>
  </si>
  <si>
    <t>拠出の使途については、ERIA理事会において適正に監督される。その他、日本政府から加盟各国に対し、拠出拡大に向けた働きかけを随時行っている。</t>
    <phoneticPr fontId="5"/>
  </si>
  <si>
    <t>成果については首脳・閣僚会合に報告されており、議長声明等における言及も増えるなど、着実に初期の目的を達している。</t>
    <phoneticPr fontId="5"/>
  </si>
  <si>
    <t>ERIAを通じて東アジアサミット等のハイレベルな会合へ政策提言を実施することで、より効率的、効果的かつ円滑に政策の実施に繋げることができていることから、他の機関による代替は困難。</t>
    <phoneticPr fontId="5"/>
  </si>
  <si>
    <t>日本の政策課題はもとより東アジア16カ国のニーズを踏まえ、計画的に研究を実施している。</t>
    <phoneticPr fontId="5"/>
  </si>
  <si>
    <t>‐</t>
  </si>
  <si>
    <t>経済産業省一般会計の拠出金については、ERIAの組織運営や東アジアの経済統合・経済発展に向けた政策研究・提言に用いられているのに対し、エネルギー特会の拠出金はLNGの需要拡大やエネルギーインフラ整備の促進、省エネルギー・再生可能エネルギーの普及等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phoneticPr fontId="5"/>
  </si>
  <si>
    <t>厚生労働省</t>
  </si>
  <si>
    <t>農林水産省</t>
  </si>
  <si>
    <t>東アジア経済統合研究協力拠出金</t>
    <phoneticPr fontId="5"/>
  </si>
  <si>
    <t>国際機関を通じた農林水産業協力拠出金</t>
    <phoneticPr fontId="5"/>
  </si>
  <si>
    <t>アジアヘルスケア人材育成・医療関連市場活性化促進事業</t>
    <phoneticPr fontId="5"/>
  </si>
  <si>
    <t>ERIAは16ヵ国の加盟国からなる国際機関であるが、依然として日本からの拠出割合が高い。</t>
    <phoneticPr fontId="5"/>
  </si>
  <si>
    <t>理事会において、日本理事より他国理事に対し各国からの拠出拡大を要請するよう、他国からの拠出割合の増加に向け働きかけている。またERIAからも各国に対し拠出拡大を要請するよう、ERIAに働きかけている。</t>
    <phoneticPr fontId="5"/>
  </si>
  <si>
    <t>0054</t>
    <phoneticPr fontId="5"/>
  </si>
  <si>
    <t>0139</t>
    <phoneticPr fontId="5"/>
  </si>
  <si>
    <t>0083</t>
    <phoneticPr fontId="5"/>
  </si>
  <si>
    <t>0043</t>
    <phoneticPr fontId="5"/>
  </si>
  <si>
    <t>0103</t>
    <phoneticPr fontId="5"/>
  </si>
  <si>
    <t>0035</t>
    <phoneticPr fontId="5"/>
  </si>
  <si>
    <t>0077</t>
    <phoneticPr fontId="5"/>
  </si>
  <si>
    <t>0218</t>
    <phoneticPr fontId="5"/>
  </si>
  <si>
    <t>0071</t>
    <phoneticPr fontId="5"/>
  </si>
  <si>
    <t>学術研究に加え、東アジアサミットやASEANサミット等、首脳レベルへの政策提言及び政策立案支援等を実施するための資金を拠出。</t>
    <phoneticPr fontId="5"/>
  </si>
  <si>
    <t>拠出金</t>
    <rPh sb="0" eb="3">
      <t>キョシュツキン</t>
    </rPh>
    <phoneticPr fontId="5"/>
  </si>
  <si>
    <t>東アジア・アセアン経済研究センター</t>
    <phoneticPr fontId="5"/>
  </si>
  <si>
    <t>学術研究に加え、東アジアサミットやASEANサミット等、首脳レベルへの政策提言及び政策立案支援等を実施</t>
    <phoneticPr fontId="5"/>
  </si>
  <si>
    <t>首脳会合等において、ASEAN各国から、ASEAN経済統合の深化等のためのコミットメントを引き出すために、ERIAはASEAN閣僚等が出席する会合で政策提言活動を行う。
平成29年度から令和元年度にかけてもERIAは精力的に研究・政策提言活動を実施。継続的に経済大臣会合や首脳会合でプレゼンテーションを行ってきたと共に、各種議長声明等にもERIAの研究が言及されるなど、各国のERIAへの期待が表明された。
特に、2019年には、ERIAは議長国タイからの要請を受け、ASEANの20年後を見据え、ASEAN共同体を発展させるための方策を提示した「ASEAN Vision 2040」を発行。また、ASEAN+3首脳会合からの合意に基づき、海洋プラスチックごみに関するナレッジセンター（Regional Knowledge Centre for Marine Plastic Debris）を設立。加えて、ERIAは国連貿易開発会議（UNCTAD）と共同で「非関税措置データベース」を更新し、9月のASEAN経済大臣会合の場で手交した。
なお、ERIAの事務総長、事務総局長、チーフエコノミスト等の主要ポストは日本人が占めており、ERIAの研究活動に日本が一定の影響を及ぼすことができた。</t>
    <rPh sb="93" eb="95">
      <t>レイワ</t>
    </rPh>
    <rPh sb="220" eb="223">
      <t>ギチョウコク</t>
    </rPh>
    <rPh sb="228" eb="230">
      <t>ヨウセイ</t>
    </rPh>
    <rPh sb="231" eb="232">
      <t>ウ</t>
    </rPh>
    <rPh sb="242" eb="244">
      <t>ネンゴ</t>
    </rPh>
    <rPh sb="245" eb="247">
      <t>ミス</t>
    </rPh>
    <rPh sb="254" eb="257">
      <t>キョウドウタイ</t>
    </rPh>
    <rPh sb="258" eb="260">
      <t>ハッテン</t>
    </rPh>
    <rPh sb="266" eb="268">
      <t>ホウサク</t>
    </rPh>
    <rPh sb="269" eb="271">
      <t>テイジ</t>
    </rPh>
    <rPh sb="293" eb="295">
      <t>ハッコウ</t>
    </rPh>
    <rPh sb="306" eb="308">
      <t>シュノウ</t>
    </rPh>
    <rPh sb="313" eb="315">
      <t>ゴウイ</t>
    </rPh>
    <rPh sb="316" eb="317">
      <t>モト</t>
    </rPh>
    <rPh sb="399" eb="400">
      <t>クワ</t>
    </rPh>
    <phoneticPr fontId="5"/>
  </si>
  <si>
    <t>課長　藤澤　秀昭</t>
    <rPh sb="3" eb="5">
      <t>フジサワ</t>
    </rPh>
    <rPh sb="6" eb="8">
      <t>ヒデアキ</t>
    </rPh>
    <phoneticPr fontId="5"/>
  </si>
  <si>
    <t>無</t>
  </si>
  <si>
    <t>A.東アジア・アセアン経済研究センター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</si>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</sst>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105188</xdr:colOff>
      <xdr:row>741</xdr:row>
      <xdr:rowOff>76200</xdr:rowOff>
    </xdr:from>
    <xdr:to>
      <xdr:col>36</xdr:col>
      <xdr:colOff>149799</xdr:colOff>
      <xdr:row>744</xdr:row>
      <xdr:rowOff>192811</xdr:rowOff>
    </xdr:to>
    <xdr:sp macro="" textlink="">
      <xdr:nvSpPr>
        <xdr:cNvPr id="2" name="正方形/長方形 1"/>
        <xdr:cNvSpPr/>
      </xdr:nvSpPr>
      <xdr:spPr>
        <a:xfrm>
          <a:off x="3505613" y="43176825"/>
          <a:ext cx="3845086" cy="11738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ysClr val="windowText" lastClr="000000"/>
              </a:solidFill>
            </a:rPr>
            <a:t>経済産業省</a:t>
          </a:r>
          <a:endParaRPr kumimoji="1" lang="en-US" altLang="ja-JP" sz="1600">
            <a:solidFill>
              <a:sysClr val="windowText" lastClr="000000"/>
            </a:solidFill>
          </a:endParaRPr>
        </a:p>
        <a:p>
          <a:pPr algn="l"/>
          <a:r>
            <a:rPr kumimoji="1" lang="en-US" altLang="ja-JP" sz="1600">
              <a:solidFill>
                <a:sysClr val="windowText" lastClr="000000"/>
              </a:solidFill>
            </a:rPr>
            <a:t>1000</a:t>
          </a:r>
          <a:r>
            <a:rPr kumimoji="1" lang="ja-JP" altLang="en-US" sz="1600">
              <a:solidFill>
                <a:sysClr val="windowText" lastClr="000000"/>
              </a:solidFill>
            </a:rPr>
            <a:t>百万円</a:t>
          </a:r>
        </a:p>
      </xdr:txBody>
    </xdr:sp>
    <xdr:clientData/>
  </xdr:twoCellAnchor>
  <xdr:twoCellAnchor>
    <xdr:from>
      <xdr:col>16</xdr:col>
      <xdr:colOff>57150</xdr:colOff>
      <xdr:row>751</xdr:row>
      <xdr:rowOff>66859</xdr:rowOff>
    </xdr:from>
    <xdr:to>
      <xdr:col>37</xdr:col>
      <xdr:colOff>128694</xdr:colOff>
      <xdr:row>753</xdr:row>
      <xdr:rowOff>325946</xdr:rowOff>
    </xdr:to>
    <xdr:sp macro="" textlink="">
      <xdr:nvSpPr>
        <xdr:cNvPr id="3" name="大かっこ 2"/>
        <xdr:cNvSpPr/>
      </xdr:nvSpPr>
      <xdr:spPr>
        <a:xfrm>
          <a:off x="3257550" y="46691734"/>
          <a:ext cx="4272069" cy="963937"/>
        </a:xfrm>
        <a:prstGeom prst="bracketPair">
          <a:avLst/>
        </a:prstGeom>
        <a:solidFill>
          <a:schemeClr val="bg1"/>
        </a:solidFill>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400" b="0" i="0" u="none" strike="noStrike" baseline="0" smtClean="0">
              <a:solidFill>
                <a:schemeClr val="tx1"/>
              </a:solidFill>
              <a:latin typeface="+mn-lt"/>
              <a:ea typeface="+mn-ea"/>
              <a:cs typeface="+mn-cs"/>
            </a:rPr>
            <a:t>東アジアの経済統合を推進するための政策研究、政策提言を実施している</a:t>
          </a:r>
          <a:r>
            <a:rPr lang="en-US" altLang="ja-JP" sz="1400" b="0" i="0" u="none" strike="noStrike" baseline="0" smtClean="0">
              <a:solidFill>
                <a:schemeClr val="tx1"/>
              </a:solidFill>
              <a:latin typeface="+mn-lt"/>
              <a:ea typeface="+mn-ea"/>
              <a:cs typeface="+mn-cs"/>
            </a:rPr>
            <a:t>ERIA</a:t>
          </a:r>
          <a:r>
            <a:rPr lang="ja-JP" altLang="en-US" sz="1400" b="0" i="0" u="none" strike="noStrike" baseline="0" smtClean="0">
              <a:solidFill>
                <a:schemeClr val="tx1"/>
              </a:solidFill>
              <a:latin typeface="+mn-lt"/>
              <a:ea typeface="+mn-ea"/>
              <a:cs typeface="+mn-cs"/>
            </a:rPr>
            <a:t>の組織運営、研究事業、シンポジウム開催に係る資金を拠出</a:t>
          </a:r>
          <a:endParaRPr lang="en-US" altLang="ja-JP" sz="1400" b="0" i="0" u="none" strike="noStrike" baseline="0" smtClean="0">
            <a:solidFill>
              <a:schemeClr val="tx1"/>
            </a:solidFill>
            <a:latin typeface="+mn-lt"/>
            <a:ea typeface="+mn-ea"/>
            <a:cs typeface="+mn-cs"/>
          </a:endParaRPr>
        </a:p>
        <a:p>
          <a:pPr algn="ctr"/>
          <a:endParaRPr kumimoji="1" lang="ja-JP" altLang="en-US" sz="1400"/>
        </a:p>
      </xdr:txBody>
    </xdr:sp>
    <xdr:clientData/>
  </xdr:twoCellAnchor>
  <xdr:twoCellAnchor>
    <xdr:from>
      <xdr:col>17</xdr:col>
      <xdr:colOff>105188</xdr:colOff>
      <xdr:row>747</xdr:row>
      <xdr:rowOff>267949</xdr:rowOff>
    </xdr:from>
    <xdr:to>
      <xdr:col>36</xdr:col>
      <xdr:colOff>149799</xdr:colOff>
      <xdr:row>751</xdr:row>
      <xdr:rowOff>28759</xdr:rowOff>
    </xdr:to>
    <xdr:sp macro="" textlink="">
      <xdr:nvSpPr>
        <xdr:cNvPr id="4" name="正方形/長方形 3"/>
        <xdr:cNvSpPr/>
      </xdr:nvSpPr>
      <xdr:spPr>
        <a:xfrm>
          <a:off x="3505613" y="45483124"/>
          <a:ext cx="3845086" cy="11705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600">
              <a:solidFill>
                <a:sysClr val="windowText" lastClr="000000"/>
              </a:solidFill>
            </a:rPr>
            <a:t>A.</a:t>
          </a:r>
          <a:r>
            <a:rPr kumimoji="1" lang="ja-JP" altLang="en-US" sz="1600">
              <a:solidFill>
                <a:sysClr val="windowText" lastClr="000000"/>
              </a:solidFill>
            </a:rPr>
            <a:t>ＥＲＩＡ</a:t>
          </a:r>
          <a:endParaRPr kumimoji="1" lang="en-US" altLang="ja-JP" sz="1600">
            <a:solidFill>
              <a:sysClr val="windowText" lastClr="000000"/>
            </a:solidFill>
          </a:endParaRPr>
        </a:p>
        <a:p>
          <a:pPr algn="l"/>
          <a:r>
            <a:rPr kumimoji="1" lang="en-US" altLang="ja-JP" sz="1600">
              <a:solidFill>
                <a:sysClr val="windowText" lastClr="000000"/>
              </a:solidFill>
            </a:rPr>
            <a:t>1000</a:t>
          </a:r>
          <a:r>
            <a:rPr kumimoji="1" lang="ja-JP" altLang="en-US" sz="1600">
              <a:solidFill>
                <a:sysClr val="windowText" lastClr="000000"/>
              </a:solidFill>
            </a:rPr>
            <a:t>百万円</a:t>
          </a:r>
        </a:p>
      </xdr:txBody>
    </xdr:sp>
    <xdr:clientData/>
  </xdr:twoCellAnchor>
  <xdr:twoCellAnchor>
    <xdr:from>
      <xdr:col>27</xdr:col>
      <xdr:colOff>14781</xdr:colOff>
      <xdr:row>744</xdr:row>
      <xdr:rowOff>192811</xdr:rowOff>
    </xdr:from>
    <xdr:to>
      <xdr:col>27</xdr:col>
      <xdr:colOff>14781</xdr:colOff>
      <xdr:row>747</xdr:row>
      <xdr:rowOff>267949</xdr:rowOff>
    </xdr:to>
    <xdr:cxnSp macro="">
      <xdr:nvCxnSpPr>
        <xdr:cNvPr id="5" name="直線矢印コネクタ 4"/>
        <xdr:cNvCxnSpPr/>
      </xdr:nvCxnSpPr>
      <xdr:spPr>
        <a:xfrm>
          <a:off x="5415456" y="44350711"/>
          <a:ext cx="0" cy="1132413"/>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110031</xdr:colOff>
      <xdr:row>745</xdr:row>
      <xdr:rowOff>217856</xdr:rowOff>
    </xdr:from>
    <xdr:to>
      <xdr:col>32</xdr:col>
      <xdr:colOff>158023</xdr:colOff>
      <xdr:row>746</xdr:row>
      <xdr:rowOff>217502</xdr:rowOff>
    </xdr:to>
    <xdr:sp macro="" textlink="">
      <xdr:nvSpPr>
        <xdr:cNvPr id="6" name="テキスト ボックス 5"/>
        <xdr:cNvSpPr txBox="1"/>
      </xdr:nvSpPr>
      <xdr:spPr>
        <a:xfrm>
          <a:off x="5510706" y="44728181"/>
          <a:ext cx="1048117" cy="35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a:t>
          </a:r>
          <a:r>
            <a:rPr kumimoji="1"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80" sqref="AB80:AX8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87</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520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625</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1000</v>
      </c>
      <c r="Q13" s="117"/>
      <c r="R13" s="117"/>
      <c r="S13" s="117"/>
      <c r="T13" s="117"/>
      <c r="U13" s="117"/>
      <c r="V13" s="118"/>
      <c r="W13" s="116">
        <v>1000</v>
      </c>
      <c r="X13" s="117"/>
      <c r="Y13" s="117"/>
      <c r="Z13" s="117"/>
      <c r="AA13" s="117"/>
      <c r="AB13" s="117"/>
      <c r="AC13" s="118"/>
      <c r="AD13" s="116">
        <v>1000</v>
      </c>
      <c r="AE13" s="117"/>
      <c r="AF13" s="117"/>
      <c r="AG13" s="117"/>
      <c r="AH13" s="117"/>
      <c r="AI13" s="117"/>
      <c r="AJ13" s="118"/>
      <c r="AK13" s="116">
        <v>1000</v>
      </c>
      <c r="AL13" s="117"/>
      <c r="AM13" s="117"/>
      <c r="AN13" s="117"/>
      <c r="AO13" s="117"/>
      <c r="AP13" s="117"/>
      <c r="AQ13" s="118"/>
      <c r="AR13" s="113" t="s">
        <v>628</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1000</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574</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1000</v>
      </c>
      <c r="Q18" s="123"/>
      <c r="R18" s="123"/>
      <c r="S18" s="123"/>
      <c r="T18" s="123"/>
      <c r="U18" s="123"/>
      <c r="V18" s="124"/>
      <c r="W18" s="122">
        <f>SUM(W13:AC17)</f>
        <v>1000</v>
      </c>
      <c r="X18" s="123"/>
      <c r="Y18" s="123"/>
      <c r="Z18" s="123"/>
      <c r="AA18" s="123"/>
      <c r="AB18" s="123"/>
      <c r="AC18" s="124"/>
      <c r="AD18" s="122">
        <f>SUM(AD13:AJ17)</f>
        <v>1000</v>
      </c>
      <c r="AE18" s="123"/>
      <c r="AF18" s="123"/>
      <c r="AG18" s="123"/>
      <c r="AH18" s="123"/>
      <c r="AI18" s="123"/>
      <c r="AJ18" s="124"/>
      <c r="AK18" s="122">
        <f>SUM(AK13:AQ17)</f>
        <v>2000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1000</v>
      </c>
      <c r="Q19" s="117"/>
      <c r="R19" s="117"/>
      <c r="S19" s="117"/>
      <c r="T19" s="117"/>
      <c r="U19" s="117"/>
      <c r="V19" s="118"/>
      <c r="W19" s="116">
        <v>1000</v>
      </c>
      <c r="X19" s="117"/>
      <c r="Y19" s="117"/>
      <c r="Z19" s="117"/>
      <c r="AA19" s="117"/>
      <c r="AB19" s="117"/>
      <c r="AC19" s="118"/>
      <c r="AD19" s="116">
        <v>1000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0.15" customHeight="1" x14ac:dyDescent="0.2">
      <c r="A23" s="199"/>
      <c r="B23" s="200"/>
      <c r="C23" s="200"/>
      <c r="D23" s="200"/>
      <c r="E23" s="200"/>
      <c r="F23" s="201"/>
      <c r="G23" s="190" t="s">
        <v>575</v>
      </c>
      <c r="H23" s="191"/>
      <c r="I23" s="191"/>
      <c r="J23" s="191"/>
      <c r="K23" s="191"/>
      <c r="L23" s="191"/>
      <c r="M23" s="191"/>
      <c r="N23" s="191"/>
      <c r="O23" s="192"/>
      <c r="P23" s="113">
        <v>1000</v>
      </c>
      <c r="Q23" s="114"/>
      <c r="R23" s="114"/>
      <c r="S23" s="114"/>
      <c r="T23" s="114"/>
      <c r="U23" s="114"/>
      <c r="V23" s="115"/>
      <c r="W23" s="113" t="s">
        <v>628</v>
      </c>
      <c r="X23" s="114"/>
      <c r="Y23" s="114"/>
      <c r="Z23" s="114"/>
      <c r="AA23" s="114"/>
      <c r="AB23" s="114"/>
      <c r="AC23" s="115"/>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50.1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50.15" customHeight="1" thickBot="1" x14ac:dyDescent="0.25">
      <c r="A29" s="202"/>
      <c r="B29" s="203"/>
      <c r="C29" s="203"/>
      <c r="D29" s="203"/>
      <c r="E29" s="203"/>
      <c r="F29" s="204"/>
      <c r="G29" s="232" t="s">
        <v>338</v>
      </c>
      <c r="H29" s="233"/>
      <c r="I29" s="233"/>
      <c r="J29" s="233"/>
      <c r="K29" s="233"/>
      <c r="L29" s="233"/>
      <c r="M29" s="233"/>
      <c r="N29" s="233"/>
      <c r="O29" s="234"/>
      <c r="P29" s="116">
        <f>AK13</f>
        <v>1000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2">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75" customHeight="1" x14ac:dyDescent="0.2">
      <c r="A82" s="521"/>
      <c r="B82" s="853"/>
      <c r="C82" s="553"/>
      <c r="D82" s="553"/>
      <c r="E82" s="553"/>
      <c r="F82" s="554"/>
      <c r="G82" s="502" t="s">
        <v>576</v>
      </c>
      <c r="H82" s="502"/>
      <c r="I82" s="502"/>
      <c r="J82" s="502"/>
      <c r="K82" s="502"/>
      <c r="L82" s="502"/>
      <c r="M82" s="502"/>
      <c r="N82" s="502"/>
      <c r="O82" s="502"/>
      <c r="P82" s="502"/>
      <c r="Q82" s="502"/>
      <c r="R82" s="502"/>
      <c r="S82" s="502"/>
      <c r="T82" s="502"/>
      <c r="U82" s="502"/>
      <c r="V82" s="502"/>
      <c r="W82" s="502"/>
      <c r="X82" s="502"/>
      <c r="Y82" s="502"/>
      <c r="Z82" s="502"/>
      <c r="AA82" s="756"/>
      <c r="AB82" s="501" t="s">
        <v>624</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75"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94.5"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5" customHeight="1" x14ac:dyDescent="0.2">
      <c r="A87" s="521"/>
      <c r="B87" s="553"/>
      <c r="C87" s="553"/>
      <c r="D87" s="553"/>
      <c r="E87" s="553"/>
      <c r="F87" s="554"/>
      <c r="G87" s="235" t="s">
        <v>577</v>
      </c>
      <c r="H87" s="165"/>
      <c r="I87" s="165"/>
      <c r="J87" s="165"/>
      <c r="K87" s="165"/>
      <c r="L87" s="165"/>
      <c r="M87" s="165"/>
      <c r="N87" s="165"/>
      <c r="O87" s="236"/>
      <c r="P87" s="165" t="s">
        <v>578</v>
      </c>
      <c r="Q87" s="803"/>
      <c r="R87" s="803"/>
      <c r="S87" s="803"/>
      <c r="T87" s="803"/>
      <c r="U87" s="803"/>
      <c r="V87" s="803"/>
      <c r="W87" s="803"/>
      <c r="X87" s="804"/>
      <c r="Y87" s="759" t="s">
        <v>62</v>
      </c>
      <c r="Z87" s="760"/>
      <c r="AA87" s="761"/>
      <c r="AB87" s="552" t="s">
        <v>579</v>
      </c>
      <c r="AC87" s="552"/>
      <c r="AD87" s="552"/>
      <c r="AE87" s="368">
        <v>25</v>
      </c>
      <c r="AF87" s="369"/>
      <c r="AG87" s="369"/>
      <c r="AH87" s="369"/>
      <c r="AI87" s="368">
        <v>32</v>
      </c>
      <c r="AJ87" s="369"/>
      <c r="AK87" s="369"/>
      <c r="AL87" s="369"/>
      <c r="AM87" s="368"/>
      <c r="AN87" s="369"/>
      <c r="AO87" s="369"/>
      <c r="AP87" s="369"/>
      <c r="AQ87" s="119" t="s">
        <v>573</v>
      </c>
      <c r="AR87" s="120"/>
      <c r="AS87" s="120"/>
      <c r="AT87" s="121"/>
      <c r="AU87" s="369" t="s">
        <v>573</v>
      </c>
      <c r="AV87" s="369"/>
      <c r="AW87" s="369"/>
      <c r="AX87" s="371"/>
    </row>
    <row r="88" spans="1:60" ht="25"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573</v>
      </c>
      <c r="AC88" s="523"/>
      <c r="AD88" s="523"/>
      <c r="AE88" s="368" t="s">
        <v>573</v>
      </c>
      <c r="AF88" s="369"/>
      <c r="AG88" s="369"/>
      <c r="AH88" s="369"/>
      <c r="AI88" s="368" t="s">
        <v>573</v>
      </c>
      <c r="AJ88" s="369"/>
      <c r="AK88" s="369"/>
      <c r="AL88" s="369"/>
      <c r="AM88" s="368" t="s">
        <v>573</v>
      </c>
      <c r="AN88" s="369"/>
      <c r="AO88" s="369"/>
      <c r="AP88" s="369"/>
      <c r="AQ88" s="119" t="s">
        <v>573</v>
      </c>
      <c r="AR88" s="120"/>
      <c r="AS88" s="120"/>
      <c r="AT88" s="121"/>
      <c r="AU88" s="369" t="s">
        <v>573</v>
      </c>
      <c r="AV88" s="369"/>
      <c r="AW88" s="369"/>
      <c r="AX88" s="371"/>
      <c r="AY88" s="10"/>
      <c r="AZ88" s="10"/>
      <c r="BA88" s="10"/>
      <c r="BB88" s="10"/>
      <c r="BC88" s="10"/>
    </row>
    <row r="89" spans="1:60" ht="25" customHeight="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573</v>
      </c>
      <c r="AF89" s="369"/>
      <c r="AG89" s="369"/>
      <c r="AH89" s="369"/>
      <c r="AI89" s="368" t="s">
        <v>573</v>
      </c>
      <c r="AJ89" s="369"/>
      <c r="AK89" s="369"/>
      <c r="AL89" s="369"/>
      <c r="AM89" s="368" t="s">
        <v>573</v>
      </c>
      <c r="AN89" s="369"/>
      <c r="AO89" s="369"/>
      <c r="AP89" s="369"/>
      <c r="AQ89" s="119" t="s">
        <v>585</v>
      </c>
      <c r="AR89" s="120"/>
      <c r="AS89" s="120"/>
      <c r="AT89" s="121"/>
      <c r="AU89" s="369" t="s">
        <v>573</v>
      </c>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7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68">
        <v>31</v>
      </c>
      <c r="AF101" s="369"/>
      <c r="AG101" s="369"/>
      <c r="AH101" s="370"/>
      <c r="AI101" s="368">
        <v>35</v>
      </c>
      <c r="AJ101" s="369"/>
      <c r="AK101" s="369"/>
      <c r="AL101" s="370"/>
      <c r="AM101" s="368"/>
      <c r="AN101" s="369"/>
      <c r="AO101" s="369"/>
      <c r="AP101" s="370"/>
      <c r="AQ101" s="368" t="s">
        <v>573</v>
      </c>
      <c r="AR101" s="369"/>
      <c r="AS101" s="369"/>
      <c r="AT101" s="370"/>
      <c r="AU101" s="368" t="s">
        <v>573</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v>30</v>
      </c>
      <c r="AF102" s="362"/>
      <c r="AG102" s="362"/>
      <c r="AH102" s="362"/>
      <c r="AI102" s="362">
        <v>21</v>
      </c>
      <c r="AJ102" s="362"/>
      <c r="AK102" s="362"/>
      <c r="AL102" s="362"/>
      <c r="AM102" s="362">
        <v>21</v>
      </c>
      <c r="AN102" s="362"/>
      <c r="AO102" s="362"/>
      <c r="AP102" s="362"/>
      <c r="AQ102" s="818"/>
      <c r="AR102" s="819"/>
      <c r="AS102" s="819"/>
      <c r="AT102" s="820"/>
      <c r="AU102" s="818" t="s">
        <v>573</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573</v>
      </c>
      <c r="AC116" s="305"/>
      <c r="AD116" s="306"/>
      <c r="AE116" s="362" t="s">
        <v>573</v>
      </c>
      <c r="AF116" s="362"/>
      <c r="AG116" s="362"/>
      <c r="AH116" s="362"/>
      <c r="AI116" s="362" t="s">
        <v>574</v>
      </c>
      <c r="AJ116" s="362"/>
      <c r="AK116" s="362"/>
      <c r="AL116" s="362"/>
      <c r="AM116" s="362" t="s">
        <v>573</v>
      </c>
      <c r="AN116" s="362"/>
      <c r="AO116" s="362"/>
      <c r="AP116" s="362"/>
      <c r="AQ116" s="368" t="s">
        <v>573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573</v>
      </c>
      <c r="AF117" s="310"/>
      <c r="AG117" s="310"/>
      <c r="AH117" s="310"/>
      <c r="AI117" s="310" t="s">
        <v>573</v>
      </c>
      <c r="AJ117" s="310"/>
      <c r="AK117" s="310"/>
      <c r="AL117" s="310"/>
      <c r="AM117" s="310" t="s">
        <v>582</v>
      </c>
      <c r="AN117" s="310"/>
      <c r="AO117" s="310"/>
      <c r="AP117" s="310"/>
      <c r="AQ117" s="310" t="s">
        <v>583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588</v>
      </c>
      <c r="H154" s="165"/>
      <c r="I154" s="165"/>
      <c r="J154" s="165"/>
      <c r="K154" s="165"/>
      <c r="L154" s="165"/>
      <c r="M154" s="165"/>
      <c r="N154" s="165"/>
      <c r="O154" s="165"/>
      <c r="P154" s="236"/>
      <c r="Q154" s="164" t="s">
        <v>589</v>
      </c>
      <c r="R154" s="165"/>
      <c r="S154" s="165"/>
      <c r="T154" s="165"/>
      <c r="U154" s="165"/>
      <c r="V154" s="165"/>
      <c r="W154" s="165"/>
      <c r="X154" s="165"/>
      <c r="Y154" s="165"/>
      <c r="Z154" s="165"/>
      <c r="AA154" s="928"/>
      <c r="AB154" s="259" t="s">
        <v>582</v>
      </c>
      <c r="AC154" s="260"/>
      <c r="AD154" s="260"/>
      <c r="AE154" s="265" t="s">
        <v>590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428</v>
      </c>
      <c r="D430" s="254"/>
      <c r="E430" s="242" t="s">
        <v>406</v>
      </c>
      <c r="F430" s="452"/>
      <c r="G430" s="244" t="s">
        <v>255</v>
      </c>
      <c r="H430" s="162"/>
      <c r="I430" s="162"/>
      <c r="J430" s="245" t="s">
        <v>568</v>
      </c>
      <c r="K430" s="246"/>
      <c r="L430" s="246"/>
      <c r="M430" s="246"/>
      <c r="N430" s="246"/>
      <c r="O430" s="246"/>
      <c r="P430" s="246"/>
      <c r="Q430" s="246"/>
      <c r="R430" s="246"/>
      <c r="S430" s="246"/>
      <c r="T430" s="247"/>
      <c r="U430" s="248" t="s">
        <v>583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999"/>
      <c r="B433" s="256"/>
      <c r="C433" s="255"/>
      <c r="D433" s="256"/>
      <c r="E433" s="170"/>
      <c r="F433" s="171"/>
      <c r="G433" s="235" t="s">
        <v>583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573</v>
      </c>
      <c r="AF433" s="120"/>
      <c r="AG433" s="120"/>
      <c r="AH433" s="120"/>
      <c r="AI433" s="119" t="s">
        <v>574</v>
      </c>
      <c r="AJ433" s="120"/>
      <c r="AK433" s="120"/>
      <c r="AL433" s="120"/>
      <c r="AM433" s="119" t="s">
        <v>573</v>
      </c>
      <c r="AN433" s="120"/>
      <c r="AO433" s="120"/>
      <c r="AP433" s="121"/>
      <c r="AQ433" s="119" t="s">
        <v>573</v>
      </c>
      <c r="AR433" s="120"/>
      <c r="AS433" s="120"/>
      <c r="AT433" s="121"/>
      <c r="AU433" s="120" t="s">
        <v>573</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573</v>
      </c>
      <c r="AJ435" s="120"/>
      <c r="AK435" s="120"/>
      <c r="AL435" s="120"/>
      <c r="AM435" s="119" t="s">
        <v>574</v>
      </c>
      <c r="AN435" s="120"/>
      <c r="AO435" s="120"/>
      <c r="AP435" s="121"/>
      <c r="AQ435" s="119" t="s">
        <v>573</v>
      </c>
      <c r="AR435" s="120"/>
      <c r="AS435" s="120"/>
      <c r="AT435" s="121"/>
      <c r="AU435" s="120" t="s">
        <v>573</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999"/>
      <c r="B458" s="256"/>
      <c r="C458" s="255"/>
      <c r="D458" s="256"/>
      <c r="E458" s="170"/>
      <c r="F458" s="171"/>
      <c r="G458" s="235" t="s">
        <v>583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583</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592</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573</v>
      </c>
      <c r="AC459" s="228"/>
      <c r="AD459" s="228"/>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9"/>
    </row>
    <row r="460" spans="1:50" ht="23.25" customHeight="1" thickBot="1" x14ac:dyDescent="0.2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574</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0.1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50.1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50.1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602</v>
      </c>
      <c r="AE705" s="737"/>
      <c r="AF705" s="737"/>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626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602</v>
      </c>
      <c r="AE708" s="672"/>
      <c r="AF708" s="672"/>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602</v>
      </c>
      <c r="AE709" s="159"/>
      <c r="AF709" s="159"/>
      <c r="AG709" s="668" t="s">
        <v>414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602</v>
      </c>
      <c r="AE710" s="159"/>
      <c r="AF710" s="159"/>
      <c r="AG710" s="668" t="s">
        <v>596</v>
      </c>
      <c r="AH710" s="669"/>
      <c r="AI710" s="669"/>
      <c r="AJ710" s="669"/>
      <c r="AK710" s="669"/>
      <c r="AL710" s="669"/>
      <c r="AM710" s="669"/>
      <c r="AN710" s="669"/>
      <c r="AO710" s="669"/>
      <c r="AP710" s="669"/>
      <c r="AQ710" s="669"/>
      <c r="AR710" s="669"/>
      <c r="AS710" s="669"/>
      <c r="AT710" s="669"/>
      <c r="AU710" s="669"/>
      <c r="AV710" s="669"/>
      <c r="AW710" s="669"/>
      <c r="AX710" s="670"/>
    </row>
    <row r="711" spans="1:50" ht="50.1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602</v>
      </c>
      <c r="AE712" s="587"/>
      <c r="AF712" s="587"/>
      <c r="AG712" s="595" t="s">
        <v>414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68" t="s">
        <v>414</v>
      </c>
      <c r="AH713" s="669"/>
      <c r="AI713" s="669"/>
      <c r="AJ713" s="669"/>
      <c r="AK713" s="669"/>
      <c r="AL713" s="669"/>
      <c r="AM713" s="669"/>
      <c r="AN713" s="669"/>
      <c r="AO713" s="669"/>
      <c r="AP713" s="669"/>
      <c r="AQ713" s="669"/>
      <c r="AR713" s="669"/>
      <c r="AS713" s="669"/>
      <c r="AT713" s="669"/>
      <c r="AU713" s="669"/>
      <c r="AV713" s="669"/>
      <c r="AW713" s="669"/>
      <c r="AX713" s="670"/>
    </row>
    <row r="714" spans="1:50" ht="50.1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570</v>
      </c>
      <c r="AE714" s="593"/>
      <c r="AF714" s="594"/>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50.1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1"/>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50.1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8" t="s">
        <v>600</v>
      </c>
      <c r="AH716" s="669"/>
      <c r="AI716" s="669"/>
      <c r="AJ716" s="669"/>
      <c r="AK716" s="669"/>
      <c r="AL716" s="669"/>
      <c r="AM716" s="669"/>
      <c r="AN716" s="669"/>
      <c r="AO716" s="669"/>
      <c r="AP716" s="669"/>
      <c r="AQ716" s="669"/>
      <c r="AR716" s="669"/>
      <c r="AS716" s="669"/>
      <c r="AT716" s="669"/>
      <c r="AU716" s="669"/>
      <c r="AV716" s="669"/>
      <c r="AW716" s="669"/>
      <c r="AX716" s="670"/>
    </row>
    <row r="717" spans="1:50" ht="50.1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50.1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570</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602</v>
      </c>
      <c r="AE719" s="672"/>
      <c r="AF719" s="672"/>
      <c r="AG719" s="164" t="s">
        <v>603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t="s">
        <v>563</v>
      </c>
      <c r="D721" s="923"/>
      <c r="E721" s="923"/>
      <c r="F721" s="924"/>
      <c r="G721" s="942"/>
      <c r="H721" s="943"/>
      <c r="I721" s="82" t="str">
        <f>IF(OR(G721="　", G721=""), "", "-")</f>
        <v/>
      </c>
      <c r="J721" s="921">
        <v>156</v>
      </c>
      <c r="K721" s="921"/>
      <c r="L721" s="82" t="str">
        <f>IF(M721="","","-")</f>
        <v/>
      </c>
      <c r="M721" s="83"/>
      <c r="N721" s="918" t="s">
        <v>606</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t="s">
        <v>563</v>
      </c>
      <c r="D722" s="923"/>
      <c r="E722" s="923"/>
      <c r="F722" s="924"/>
      <c r="G722" s="942"/>
      <c r="H722" s="943"/>
      <c r="I722" s="82" t="str">
        <f t="shared" ref="I722:I725" si="4">IF(OR(G722="　", G722=""), "", "-")</f>
        <v/>
      </c>
      <c r="J722" s="921">
        <v>238</v>
      </c>
      <c r="K722" s="921"/>
      <c r="L722" s="82" t="str">
        <f t="shared" ref="L722:L725" si="5">IF(M722="","","-")</f>
        <v/>
      </c>
      <c r="M722" s="83"/>
      <c r="N722" s="918" t="s">
        <v>606</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t="s">
        <v>563</v>
      </c>
      <c r="D723" s="923"/>
      <c r="E723" s="923"/>
      <c r="F723" s="924"/>
      <c r="G723" s="942"/>
      <c r="H723" s="943"/>
      <c r="I723" s="82" t="str">
        <f t="shared" si="4"/>
        <v/>
      </c>
      <c r="J723" s="921">
        <v>422</v>
      </c>
      <c r="K723" s="921"/>
      <c r="L723" s="82" t="str">
        <f t="shared" si="5"/>
        <v/>
      </c>
      <c r="M723" s="83"/>
      <c r="N723" s="918" t="s">
        <v>606</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t="s">
        <v>605</v>
      </c>
      <c r="D724" s="923"/>
      <c r="E724" s="923"/>
      <c r="F724" s="924"/>
      <c r="G724" s="942"/>
      <c r="H724" s="943"/>
      <c r="I724" s="82" t="str">
        <f t="shared" si="4"/>
        <v/>
      </c>
      <c r="J724" s="921">
        <v>43</v>
      </c>
      <c r="K724" s="921"/>
      <c r="L724" s="82" t="str">
        <f t="shared" si="5"/>
        <v/>
      </c>
      <c r="M724" s="83"/>
      <c r="N724" s="918" t="s">
        <v>607</v>
      </c>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t="s">
        <v>604</v>
      </c>
      <c r="D725" s="926"/>
      <c r="E725" s="926"/>
      <c r="F725" s="927"/>
      <c r="G725" s="964"/>
      <c r="H725" s="965"/>
      <c r="I725" s="84" t="str">
        <f t="shared" si="4"/>
        <v/>
      </c>
      <c r="J725" s="966">
        <v>927</v>
      </c>
      <c r="K725" s="966"/>
      <c r="L725" s="84" t="str">
        <f t="shared" si="5"/>
        <v/>
      </c>
      <c r="M725" s="85"/>
      <c r="N725" s="957" t="s">
        <v>608</v>
      </c>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611</v>
      </c>
      <c r="F737" s="103"/>
      <c r="G737" s="103"/>
      <c r="H737" s="103"/>
      <c r="I737" s="103"/>
      <c r="J737" s="103"/>
      <c r="K737" s="103"/>
      <c r="L737" s="103"/>
      <c r="M737" s="103"/>
      <c r="N737" s="109" t="s">
        <v>404</v>
      </c>
      <c r="O737" s="109"/>
      <c r="P737" s="109"/>
      <c r="Q737" s="109"/>
      <c r="R737" s="103" t="s">
        <v>614</v>
      </c>
      <c r="S737" s="103"/>
      <c r="T737" s="103"/>
      <c r="U737" s="103"/>
      <c r="V737" s="103"/>
      <c r="W737" s="103"/>
      <c r="X737" s="103"/>
      <c r="Y737" s="103"/>
      <c r="Z737" s="103"/>
      <c r="AA737" s="109" t="s">
        <v>403</v>
      </c>
      <c r="AB737" s="109"/>
      <c r="AC737" s="109"/>
      <c r="AD737" s="109"/>
      <c r="AE737" s="103" t="s">
        <v>616</v>
      </c>
      <c r="AF737" s="103"/>
      <c r="AG737" s="103"/>
      <c r="AH737" s="103"/>
      <c r="AI737" s="103"/>
      <c r="AJ737" s="103"/>
      <c r="AK737" s="103"/>
      <c r="AL737" s="103"/>
      <c r="AM737" s="103"/>
      <c r="AN737" s="109" t="s">
        <v>402</v>
      </c>
      <c r="AO737" s="109"/>
      <c r="AP737" s="109"/>
      <c r="AQ737" s="109"/>
      <c r="AR737" s="110" t="s">
        <v>618</v>
      </c>
      <c r="AS737" s="111"/>
      <c r="AT737" s="111"/>
      <c r="AU737" s="111"/>
      <c r="AV737" s="111"/>
      <c r="AW737" s="111"/>
      <c r="AX737" s="112"/>
      <c r="AY737" s="88"/>
      <c r="AZ737" s="88"/>
    </row>
    <row r="738" spans="1:52" ht="24.75" customHeight="1" x14ac:dyDescent="0.2">
      <c r="A738" s="100" t="s">
        <v>401</v>
      </c>
      <c r="B738" s="101"/>
      <c r="C738" s="101"/>
      <c r="D738" s="102"/>
      <c r="E738" s="103" t="s">
        <v>612</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617</v>
      </c>
      <c r="AF738" s="103"/>
      <c r="AG738" s="103"/>
      <c r="AH738" s="103"/>
      <c r="AI738" s="103"/>
      <c r="AJ738" s="103"/>
      <c r="AK738" s="103"/>
      <c r="AL738" s="103"/>
      <c r="AM738" s="103"/>
      <c r="AN738" s="109" t="s">
        <v>398</v>
      </c>
      <c r="AO738" s="109"/>
      <c r="AP738" s="109"/>
      <c r="AQ738" s="109"/>
      <c r="AR738" s="110" t="s">
        <v>619</v>
      </c>
      <c r="AS738" s="111"/>
      <c r="AT738" s="111"/>
      <c r="AU738" s="111"/>
      <c r="AV738" s="111"/>
      <c r="AW738" s="111"/>
      <c r="AX738" s="112"/>
    </row>
    <row r="739" spans="1:52" ht="24.75" customHeight="1" x14ac:dyDescent="0.2">
      <c r="A739" s="100" t="s">
        <v>397</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84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627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0.15" customHeight="1" x14ac:dyDescent="0.2">
      <c r="A782" s="557"/>
      <c r="B782" s="767"/>
      <c r="C782" s="767"/>
      <c r="D782" s="767"/>
      <c r="E782" s="767"/>
      <c r="F782" s="768"/>
      <c r="G782" s="453" t="s">
        <v>621</v>
      </c>
      <c r="H782" s="454"/>
      <c r="I782" s="454"/>
      <c r="J782" s="454"/>
      <c r="K782" s="455"/>
      <c r="L782" s="456" t="s">
        <v>620</v>
      </c>
      <c r="M782" s="457"/>
      <c r="N782" s="457"/>
      <c r="O782" s="457"/>
      <c r="P782" s="457"/>
      <c r="Q782" s="457"/>
      <c r="R782" s="457"/>
      <c r="S782" s="457"/>
      <c r="T782" s="457"/>
      <c r="U782" s="457"/>
      <c r="V782" s="457"/>
      <c r="W782" s="457"/>
      <c r="X782" s="458"/>
      <c r="Y782" s="459">
        <v>1000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1000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75" customHeight="1" x14ac:dyDescent="0.2">
      <c r="A838" s="408">
        <v>1</v>
      </c>
      <c r="B838" s="408">
        <v>1</v>
      </c>
      <c r="C838" s="428" t="s">
        <v>622</v>
      </c>
      <c r="D838" s="422"/>
      <c r="E838" s="422"/>
      <c r="F838" s="422"/>
      <c r="G838" s="422"/>
      <c r="H838" s="422"/>
      <c r="I838" s="422"/>
      <c r="J838" s="423" t="s">
        <v>414</v>
      </c>
      <c r="K838" s="424"/>
      <c r="L838" s="424"/>
      <c r="M838" s="424"/>
      <c r="N838" s="424"/>
      <c r="O838" s="424"/>
      <c r="P838" s="429" t="s">
        <v>623</v>
      </c>
      <c r="Q838" s="321"/>
      <c r="R838" s="321"/>
      <c r="S838" s="321"/>
      <c r="T838" s="321"/>
      <c r="U838" s="321"/>
      <c r="V838" s="321"/>
      <c r="W838" s="321"/>
      <c r="X838" s="321"/>
      <c r="Y838" s="322">
        <v>1000</v>
      </c>
      <c r="Z838" s="323"/>
      <c r="AA838" s="323"/>
      <c r="AB838" s="324"/>
      <c r="AC838" s="332" t="s">
        <v>80</v>
      </c>
      <c r="AD838" s="427"/>
      <c r="AE838" s="427"/>
      <c r="AF838" s="427"/>
      <c r="AG838" s="427"/>
      <c r="AH838" s="425" t="s">
        <v>582</v>
      </c>
      <c r="AI838" s="426"/>
      <c r="AJ838" s="426"/>
      <c r="AK838" s="426"/>
      <c r="AL838" s="329" t="s">
        <v>573</v>
      </c>
      <c r="AM838" s="330"/>
      <c r="AN838" s="330"/>
      <c r="AO838" s="331"/>
      <c r="AP838" s="325" t="s">
        <v>573</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9">
    <cfRule type="expression" dxfId="2377" priority="2811">
      <formula>IF(RIGHT(TEXT(Y839,"0.#"),1)=".",FALSE,TRUE)</formula>
    </cfRule>
    <cfRule type="expression" dxfId="2376" priority="2812">
      <formula>IF(RIGHT(TEXT(Y839,"0.#"),1)=".",TRUE,FALSE)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t="s">
        <v>570</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06A7D95-AADF-4BB8-ADB1-73FF8995E064}">
  <ds:schemaRefs>
    <ds:schemaRef ds:uri="http://schemas.microsoft.com/sharepoint/v3/contenttype/forms"/>
  </ds:schemaRefs>
</ds:datastoreItem>
</file>

<file path=customXml/itemProps2.xml><?xml version="1.0" encoding="utf-8"?>
<ds:datastoreItem xmlns:ds="http://schemas.openxmlformats.org/officeDocument/2006/customXml" ds:itemID="{35D4F194-61A4-4AD2-B0EF-3A1F6BDD1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183201-DA47-450B-836F-0C74E9688A87}">
  <ds:schemaRefs>
    <ds:schemaRef ds:uri="http://purl.org/dc/terms/"/>
    <ds:schemaRef ds:uri="http://www.w3.org/XML/1998/namespace"/>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2020-08-03T07:50:37Z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