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<sst xmlns="http://schemas.openxmlformats.org/spreadsheetml/2006/main" count="3008" uniqueCount="667">
  <si>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</si>
  <si>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</si>
  <si>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</si>
  <si>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</si>
  <si>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</si>
  <si>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</si>
  <si>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</si>
  <si>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</si>
  <si>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</si>
  <si>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</si>
  <si>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</si>
  <si>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</si>
  <si>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</si>
  <si>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</si>
  <si>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</si>
  <si>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</si>
  <si>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</si>
  <si>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</si>
  <si>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</si>
  <si>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</si>
  <si>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</si>
  <si>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</si>
  <si>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</si>
  <si>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</si>
  <si>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</si>
  <si>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</si>
  <si>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</si>
  <si>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</si>
  <si>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</si>
  <si>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</si>
  <si>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</si>
  <si>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</si>
  <si>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</si>
  <si>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</si>
  <si>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</si>
  <si>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</si>
  <si>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</si>
  <si>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</si>
  <si>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</si>
  <si>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</si>
  <si>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</si>
  <si>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</si>
  <si>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</si>
  <si>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</si>
  <si>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</si>
  <si>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</si>
  <si>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</si>
  <si>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</si>
  <si>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</si>
  <si>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</si>
  <si>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</si>
  <si>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</si>
  <si>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</si>
  <si>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</si>
  <si>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</si>
  <si>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</si>
  <si>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</si>
  <si>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</si>
  <si>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</si>
  <si>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</si>
  <si>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</si>
  <si>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</si>
  <si>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</si>
  <si>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</si>
  <si>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</si>
  <si>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</si>
  <si>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</si>
  <si>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</si>
  <si>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</si>
  <si>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</si>
  <si>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</si>
  <si>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</si>
  <si>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</si>
  <si>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</si>
  <si>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</si>
  <si>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</si>
  <si>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</si>
  <si>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</si>
  <si>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</si>
  <si>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</si>
  <si>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</si>
  <si>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</si>
  <si>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</si>
  <si>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</si>
  <si>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</si>
  <si>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</si>
  <si>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</si>
  <si>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</si>
  <si>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</si>
  <si>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</si>
  <si>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</si>
  <si>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</si>
  <si>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</si>
  <si>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</si>
  <si>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</si>
  <si>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</si>
  <si>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</si>
  <si>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</si>
  <si>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</si>
  <si>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</si>
  <si>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</si>
  <si>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</si>
  <si>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</si>
  <si>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</si>
  <si>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</si>
  <si>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</si>
  <si>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</si>
  <si>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</si>
  <si>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</si>
  <si>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</si>
  <si>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</si>
  <si>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</si>
  <si>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</si>
  <si>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</si>
  <si>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</si>
  <si>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</si>
  <si>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</si>
  <si>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</si>
  <si>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</si>
  <si>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</si>
  <si>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</si>
  <si>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</si>
  <si>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</si>
  <si>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</si>
  <si>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</si>
  <si>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</si>
  <si>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</si>
  <si>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</si>
  <si>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</si>
  <si>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</si>
  <si>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</si>
  <si>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</si>
  <si>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</si>
  <si>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</si>
  <si>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</si>
  <si>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</si>
  <si>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</si>
  <si>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</si>
  <si>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</si>
  <si>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</si>
  <si>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</si>
  <si>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</si>
  <si>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</si>
  <si>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</si>
  <si>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</si>
  <si>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</si>
  <si>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</si>
  <si>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</si>
  <si>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</si>
  <si>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</si>
  <si>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</si>
  <si>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</si>
  <si>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</si>
  <si>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</si>
  <si>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</si>
  <si>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</si>
  <si>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</si>
  <si>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</si>
  <si>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</si>
  <si>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</si>
  <si>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</si>
  <si>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</si>
  <si>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</si>
  <si>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</si>
  <si>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</si>
  <si>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</si>
  <si>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</si>
  <si>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</si>
  <si>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</si>
  <si>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</si>
  <si>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</si>
  <si>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</si>
  <si>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</si>
  <si>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</si>
  <si>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</si>
  <si>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</si>
  <si>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</si>
  <si>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</si>
  <si>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</si>
  <si>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</si>
  <si>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</si>
  <si>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</si>
  <si>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</si>
  <si>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</si>
  <si>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</si>
  <si>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</si>
  <si>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</si>
  <si>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</si>
  <si>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</si>
  <si>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</si>
  <si>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</si>
  <si>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</si>
  <si>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</si>
  <si>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</si>
  <si>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</si>
  <si>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</si>
  <si>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</si>
  <si>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</si>
  <si>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</si>
  <si>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</si>
  <si>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</si>
  <si>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</si>
  <si>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</si>
  <si>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</si>
  <si>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</si>
  <si>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</si>
  <si>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</si>
  <si>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</si>
  <si>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</si>
  <si>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</si>
  <si>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</si>
  <si>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</si>
  <si>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</si>
  <si>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</si>
  <si>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</si>
  <si>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</si>
  <si>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</si>
  <si>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</si>
  <si>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</si>
  <si>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</si>
  <si>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</si>
  <si>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</si>
  <si>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</si>
  <si>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</si>
  <si>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</si>
  <si>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</si>
  <si>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</si>
  <si>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</si>
  <si>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</si>
  <si>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</si>
  <si>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</si>
  <si>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</si>
  <si>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</si>
  <si>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</si>
  <si>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</si>
  <si>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</si>
  <si>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</si>
  <si>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</si>
  <si>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</si>
  <si>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</si>
  <si>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</si>
  <si>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</si>
  <si>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</si>
  <si>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</si>
  <si>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</si>
  <si>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</si>
  <si>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</si>
  <si>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</si>
  <si>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</si>
  <si>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</si>
  <si>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</si>
  <si>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</si>
  <si>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</si>
  <si>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</si>
  <si>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</si>
  <si>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</si>
  <si>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</si>
  <si>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</si>
  <si>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</si>
  <si>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</si>
  <si>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</si>
  <si>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</si>
  <si>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</si>
  <si>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</si>
  <si>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</si>
  <si>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</si>
  <si>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</si>
  <si>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</si>
  <si>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</si>
  <si>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</si>
  <si>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</si>
  <si>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</si>
  <si>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</si>
  <si>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</si>
  <si>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</si>
  <si>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</si>
  <si>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</si>
  <si>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</si>
  <si>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</si>
  <si>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</si>
  <si>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</si>
  <si>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</si>
  <si>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</si>
  <si>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</si>
  <si>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</si>
  <si>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</si>
  <si>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</si>
  <si>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</si>
  <si>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</si>
  <si>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</si>
  <si>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</si>
  <si>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</si>
  <si>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</si>
  <si>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</si>
  <si>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</si>
  <si>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</si>
  <si>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</si>
  <si>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</si>
  <si>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</si>
  <si>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</si>
  <si>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</si>
  <si>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</si>
  <si>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</si>
  <si>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</si>
  <si>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</si>
  <si>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</si>
  <si>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</si>
  <si>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</si>
  <si>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</si>
  <si>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</si>
  <si>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</si>
  <si>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</si>
  <si>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</si>
  <si>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</si>
  <si>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</si>
  <si>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</si>
  <si>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</si>
  <si>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</si>
  <si>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</si>
  <si>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</si>
  <si>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</si>
  <si>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</si>
  <si>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</si>
  <si>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</si>
  <si>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</si>
  <si>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</si>
  <si>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</si>
  <si>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</si>
  <si>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</si>
  <si>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</si>
  <si>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</si>
  <si>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</si>
  <si>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</si>
  <si>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</si>
  <si>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</si>
  <si>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</si>
  <si>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</si>
  <si>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</si>
  <si>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</si>
  <si>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</si>
  <si>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</si>
  <si>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</si>
  <si>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</si>
  <si>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</si>
  <si>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</si>
  <si>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</si>
  <si>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</si>
  <si>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</si>
  <si>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</si>
  <si>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</si>
  <si>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</si>
  <si>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</si>
  <si>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</si>
  <si>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</si>
  <si>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</si>
  <si>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</si>
  <si>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</si>
  <si>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</si>
  <si>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</si>
  <si>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</si>
  <si>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</si>
  <si>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</si>
  <si>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</si>
  <si>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</si>
  <si>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</si>
  <si>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</si>
  <si>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</si>
  <si>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</si>
  <si>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</si>
  <si>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</si>
  <si>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</si>
  <si>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</si>
  <si>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</si>
  <si>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</si>
  <si>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</si>
  <si>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</si>
  <si>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</si>
  <si>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</si>
  <si>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</si>
  <si>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</si>
  <si>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</si>
  <si>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</si>
  <si>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</si>
  <si>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</si>
  <si>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</si>
  <si>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</si>
  <si>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</si>
  <si>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</si>
  <si>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</si>
  <si>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</si>
  <si>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</si>
  <si>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</si>
  <si>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</si>
  <si>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</si>
  <si>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</si>
  <si>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</si>
  <si>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</si>
  <si>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</si>
  <si>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</si>
  <si>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</si>
  <si>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</si>
  <si>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</si>
  <si>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</si>
  <si>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</si>
  <si>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</si>
  <si>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</si>
  <si>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</si>
  <si>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</si>
  <si>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</si>
  <si>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</si>
  <si>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</si>
  <si>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</si>
  <si>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</si>
  <si>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</si>
  <si>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</si>
  <si>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</si>
  <si>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</si>
  <si>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</si>
  <si>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</si>
  <si>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</si>
  <si>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</si>
  <si>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</si>
  <si>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</si>
  <si>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</si>
  <si>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</si>
  <si>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</si>
  <si>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</si>
  <si>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</si>
  <si>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</si>
  <si>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</si>
  <si>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</si>
  <si>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</si>
  <si>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</si>
  <si>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</si>
  <si>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</si>
  <si>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</si>
  <si>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</si>
  <si>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</si>
  <si>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</si>
  <si>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</si>
  <si>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</si>
  <si>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</si>
  <si>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</si>
  <si>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</si>
  <si>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</si>
  <si>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</si>
  <si>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</si>
  <si>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</si>
  <si>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</si>
  <si>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</si>
  <si>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</si>
  <si>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</si>
  <si>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</si>
  <si>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</si>
  <si>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</si>
  <si>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</si>
  <si>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</si>
  <si>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</si>
  <si>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</si>
  <si>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</si>
  <si>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</si>
  <si>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</si>
  <si>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</si>
  <si>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</si>
  <si>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</si>
  <si>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</si>
  <si>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</si>
  <si>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</si>
  <si>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</si>
  <si>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</si>
  <si>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</si>
  <si>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</si>
  <si>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</si>
  <si>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</si>
  <si>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</si>
  <si>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</si>
  <si>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</si>
  <si>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</si>
  <si>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</si>
  <si>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</si>
  <si>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</si>
  <si>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</si>
  <si>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</si>
  <si>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</si>
  <si>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</si>
  <si>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</si>
  <si>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</si>
  <si>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</si>
  <si>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</si>
  <si>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</si>
  <si>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</si>
  <si>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</si>
  <si>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</si>
  <si>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</si>
  <si>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</si>
  <si>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</si>
  <si>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</si>
  <si>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</si>
  <si>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</si>
  <si>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</si>
  <si>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</si>
  <si>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</si>
  <si>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</si>
  <si>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</si>
  <si>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</si>
  <si>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</si>
  <si>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</si>
  <si>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</si>
  <si>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</si>
  <si>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</si>
  <si>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</si>
  <si>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</si>
  <si>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</si>
  <si>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</si>
  <si>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</si>
  <si>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</si>
  <si>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</si>
  <si>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</si>
  <si>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</si>
  <si>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</si>
  <si>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</si>
  <si>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</si>
  <si>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</si>
  <si>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</si>
  <si>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</si>
  <si>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</si>
  <si>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</si>
  <si>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</si>
  <si>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</si>
  <si>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</si>
  <si>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</si>
  <si>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</si>
  <si>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</si>
  <si>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</si>
  <si>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</si>
  <si>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</si>
  <si>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</si>
  <si>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</si>
  <si>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</si>
  <si>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</si>
  <si>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</si>
  <si>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</si>
  <si>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</si>
  <si>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</si>
  <si>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</si>
  <si>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</si>
  <si>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</si>
  <si>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</si>
  <si>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</si>
  <si>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</si>
  <si>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</si>
  <si>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</si>
  <si>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</si>
  <si>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</si>
  <si>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</si>
  <si>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</si>
  <si>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</si>
  <si>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</si>
  <si>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特別会計に関する法律第85条第2項第2号ト
特別会計に関する法律施行令第50条第3項第2号</t>
  </si>
  <si>
    <t>エネルギー基本計画（平成30年7月3日閣議決定）
国土強靱化基本計画（平成30年12月14日閣議決定）</t>
  </si>
  <si>
    <t>災害時に備えた地域におけるエネルギー供給拠点の整備事業費</t>
    <rPh sb="0" eb="3">
      <t>サイガイジ</t>
    </rPh>
    <rPh sb="4" eb="5">
      <t>ソナ</t>
    </rPh>
    <rPh sb="7" eb="9">
      <t>チイキ</t>
    </rPh>
    <rPh sb="18" eb="20">
      <t>キョウキュウ</t>
    </rPh>
    <rPh sb="20" eb="22">
      <t>キョテン</t>
    </rPh>
    <rPh sb="23" eb="25">
      <t>セイビ</t>
    </rPh>
    <rPh sb="25" eb="28">
      <t>ジギョウヒ</t>
    </rPh>
    <phoneticPr fontId="5"/>
  </si>
  <si>
    <t>資源エネルギー庁　資源・燃料部</t>
    <rPh sb="0" eb="2">
      <t>シゲン</t>
    </rPh>
    <rPh sb="7" eb="8">
      <t>チョウ</t>
    </rPh>
    <rPh sb="9" eb="11">
      <t>シゲン</t>
    </rPh>
    <rPh sb="12" eb="15">
      <t>ネンリョウブ</t>
    </rPh>
    <phoneticPr fontId="5"/>
  </si>
  <si>
    <t>石油流通課</t>
    <rPh sb="0" eb="2">
      <t>セキユ</t>
    </rPh>
    <rPh sb="2" eb="5">
      <t>リュウツウカ</t>
    </rPh>
    <phoneticPr fontId="5"/>
  </si>
  <si>
    <t>課長　松浦　哲哉</t>
    <rPh sb="0" eb="2">
      <t>カチョウ</t>
    </rPh>
    <rPh sb="3" eb="5">
      <t>マツウラ</t>
    </rPh>
    <rPh sb="6" eb="8">
      <t>テツヤ</t>
    </rPh>
    <phoneticPr fontId="5"/>
  </si>
  <si>
    <t>本事業を通じ、災害時の燃料供給拠点となる「住民拠点SS」を整備するなど、石油製品の供給体制の構築を通じた災害対応力の向上を目的とする。</t>
  </si>
  <si>
    <t>（１）自家発電設備を備えた「住民拠点SS」の整備
災害時における燃料供給拠点としてのSSに対し、自家発電設備を導入する際の費用について支援する。（補助率：10/10）
（２）SSにおける災害対応能力強化に係る設備導入支援
「住民拠点SS」及び緊急車両用「中核SS」等のSSが保有在庫量を増加するための地下タンクの入換・大型化に係る費用について支援する。（補助率：10/10,3/4,2/3,1/4）
（３）緊急時の石油製品供給に係る研修・訓練事業
SSの災害対応能力強化のための研修・訓練を支援する。（補助率：10/10）</t>
    <rPh sb="7" eb="9">
      <t>セツビ</t>
    </rPh>
    <rPh sb="52" eb="54">
      <t>セツビ</t>
    </rPh>
    <rPh sb="94" eb="96">
      <t>サイガイ</t>
    </rPh>
    <rPh sb="96" eb="98">
      <t>タイオウ</t>
    </rPh>
    <rPh sb="98" eb="100">
      <t>ノウリョク</t>
    </rPh>
    <rPh sb="100" eb="102">
      <t>キョウカ</t>
    </rPh>
    <rPh sb="103" eb="104">
      <t>カカ</t>
    </rPh>
    <rPh sb="105" eb="107">
      <t>セツビ</t>
    </rPh>
    <rPh sb="107" eb="109">
      <t>ドウニュウ</t>
    </rPh>
    <rPh sb="109" eb="111">
      <t>シエン</t>
    </rPh>
    <rPh sb="205" eb="208">
      <t>キンキュウジ</t>
    </rPh>
    <rPh sb="209" eb="211">
      <t>セキユ</t>
    </rPh>
    <rPh sb="211" eb="213">
      <t>セイヒン</t>
    </rPh>
    <rPh sb="213" eb="215">
      <t>キョウキュウ</t>
    </rPh>
    <rPh sb="216" eb="217">
      <t>カカ</t>
    </rPh>
    <rPh sb="218" eb="220">
      <t>ケンシュウ</t>
    </rPh>
    <rPh sb="221" eb="223">
      <t>クンレン</t>
    </rPh>
    <rPh sb="223" eb="225">
      <t>ジギョウ</t>
    </rPh>
    <rPh sb="241" eb="243">
      <t>ケンシュウ</t>
    </rPh>
    <phoneticPr fontId="5"/>
  </si>
  <si>
    <t>-</t>
  </si>
  <si>
    <t>-</t>
    <phoneticPr fontId="5"/>
  </si>
  <si>
    <t>石油製品販売業構造改善対策事業費等補助金</t>
    <rPh sb="0" eb="2">
      <t>セキユ</t>
    </rPh>
    <rPh sb="2" eb="4">
      <t>セイヒン</t>
    </rPh>
    <rPh sb="4" eb="7">
      <t>ハンバイギョウ</t>
    </rPh>
    <rPh sb="7" eb="9">
      <t>コウゾウ</t>
    </rPh>
    <rPh sb="9" eb="11">
      <t>カイゼン</t>
    </rPh>
    <rPh sb="11" eb="13">
      <t>タイサク</t>
    </rPh>
    <rPh sb="13" eb="16">
      <t>ジギョウヒ</t>
    </rPh>
    <rPh sb="16" eb="17">
      <t>トウ</t>
    </rPh>
    <rPh sb="17" eb="20">
      <t>ホジョキン</t>
    </rPh>
    <phoneticPr fontId="5"/>
  </si>
  <si>
    <t>-</t>
    <phoneticPr fontId="5"/>
  </si>
  <si>
    <t>-</t>
    <phoneticPr fontId="5"/>
  </si>
  <si>
    <t>災害時に住民拠点SS等の燃料供給拠点の稼働状況が速やかに確認でき、安定供給の維持に貢献できた割合100％</t>
    <phoneticPr fontId="5"/>
  </si>
  <si>
    <t>住民拠点SS等の燃料供給拠点のうち、実際の災害時に稼働状況が速やかに確認でき、安定供給の維持に貢献できた割合</t>
    <phoneticPr fontId="5"/>
  </si>
  <si>
    <t>％</t>
    <phoneticPr fontId="5"/>
  </si>
  <si>
    <t>（１）「住民拠点SS」整備件数</t>
  </si>
  <si>
    <t>（２）地下タンクの入換・大型化実績件数</t>
  </si>
  <si>
    <t>（３）緊急時石油製品供給安定化対策事業研修訓練の参加者数</t>
  </si>
  <si>
    <t>件</t>
    <rPh sb="0" eb="1">
      <t>ケン</t>
    </rPh>
    <phoneticPr fontId="5"/>
  </si>
  <si>
    <t>（１）　実績額／住民拠点SS整備件数　　　</t>
  </si>
  <si>
    <t>（２）　実績額　／　地下タンクの入換実績件数</t>
  </si>
  <si>
    <t>（３）　実績額　／　研修訓練の参加者数</t>
  </si>
  <si>
    <t>千円</t>
    <rPh sb="0" eb="2">
      <t>センエン</t>
    </rPh>
    <phoneticPr fontId="5"/>
  </si>
  <si>
    <t>　千円/件</t>
    <rPh sb="1" eb="3">
      <t>センエン</t>
    </rPh>
    <rPh sb="4" eb="5">
      <t>ケン</t>
    </rPh>
    <phoneticPr fontId="5"/>
  </si>
  <si>
    <t>975,126/466</t>
  </si>
  <si>
    <t>1,673,092/790</t>
  </si>
  <si>
    <t>385,151/36</t>
  </si>
  <si>
    <t>354,093/31</t>
  </si>
  <si>
    <t>136,949/2,842</t>
  </si>
  <si>
    <t>145,001/3,353</t>
  </si>
  <si>
    <t>6．エネルギー・環境</t>
  </si>
  <si>
    <t>6-1．資源・燃料</t>
  </si>
  <si>
    <t>災害時における地域住民の給油拠点（住民拠点SS）の整備</t>
  </si>
  <si>
    <t>ヵ所</t>
    <rPh sb="1" eb="2">
      <t>ショ</t>
    </rPh>
    <phoneticPr fontId="5"/>
  </si>
  <si>
    <t>本事業を通じて、地域における石油製品供給の拠点であるSSの災害対応能力の強化をはかることにより、地域における石油製品の安定供給体制を維持・確保することができる。</t>
  </si>
  <si>
    <t>-</t>
    <phoneticPr fontId="5"/>
  </si>
  <si>
    <t>-</t>
    <phoneticPr fontId="5"/>
  </si>
  <si>
    <t>災害時における石油製品の供給体制を確保するためには、石油のサプライチェーンの最前線としての役割を担うSSの災害対応能力の向上を図ることは重要である。</t>
    <rPh sb="0" eb="3">
      <t>サイガイジ</t>
    </rPh>
    <rPh sb="14" eb="16">
      <t>タイセイ</t>
    </rPh>
    <rPh sb="17" eb="19">
      <t>カクホ</t>
    </rPh>
    <rPh sb="53" eb="55">
      <t>サイガイ</t>
    </rPh>
    <rPh sb="55" eb="57">
      <t>タイオウ</t>
    </rPh>
    <rPh sb="57" eb="59">
      <t>ノウリョク</t>
    </rPh>
    <rPh sb="60" eb="62">
      <t>コウジョウ</t>
    </rPh>
    <phoneticPr fontId="5"/>
  </si>
  <si>
    <t>SS事業者の経営は大変厳しい状況であり、そのような中でも引き続き石油製品の安定供給を維持するためには、災害時の供給力強化に係る設備導入や緊急時の対応能力強化に向けた人材育成を国が率先して行うことが必要である。</t>
    <rPh sb="53" eb="54">
      <t>ジ</t>
    </rPh>
    <rPh sb="68" eb="70">
      <t>キンキュウ</t>
    </rPh>
    <rPh sb="70" eb="71">
      <t>ジ</t>
    </rPh>
    <phoneticPr fontId="5"/>
  </si>
  <si>
    <t>災害時における石油製品の供給体制を確保するためには、SSの災害対応能力の向上に係る支援は必須である。</t>
    <rPh sb="0" eb="3">
      <t>サイガイジ</t>
    </rPh>
    <rPh sb="14" eb="16">
      <t>タイセイ</t>
    </rPh>
    <rPh sb="29" eb="31">
      <t>サイガイ</t>
    </rPh>
    <rPh sb="31" eb="33">
      <t>タイオウ</t>
    </rPh>
    <rPh sb="33" eb="35">
      <t>ノウリョク</t>
    </rPh>
    <rPh sb="36" eb="38">
      <t>コウジョウ</t>
    </rPh>
    <phoneticPr fontId="5"/>
  </si>
  <si>
    <t>交付決定に当たり、事前に事業者の公募を行い選定することにより、支出先選定の際の競争性が確保されている。</t>
  </si>
  <si>
    <t>事業を行う場合に生じる費用及びその関連費用を支援するもので、必要最低限となっている。</t>
  </si>
  <si>
    <t>限られた予算で、効率的に事業を実施できるよう、単位当たりのコストが低く抑えられるよう事業内容の精査等に努めている。</t>
    <rPh sb="42" eb="44">
      <t>ジギョウ</t>
    </rPh>
    <rPh sb="44" eb="46">
      <t>ナイヨウ</t>
    </rPh>
    <rPh sb="47" eb="49">
      <t>セイサ</t>
    </rPh>
    <rPh sb="49" eb="50">
      <t>トウ</t>
    </rPh>
    <phoneticPr fontId="5"/>
  </si>
  <si>
    <t>補助事業者に対する交付決定にあたっては、第三者委員会による審査を行っている。また、確定検査等において必要経費を精査した上で支出している。</t>
  </si>
  <si>
    <t>交付要綱において、補助対象経費を自家発電設備等を導入するために真に必要なものに限定している。また、確定検査等において、その妥当性の確認を行っている。</t>
    <rPh sb="0" eb="2">
      <t>コウフ</t>
    </rPh>
    <rPh sb="2" eb="4">
      <t>ヨウコウ</t>
    </rPh>
    <rPh sb="9" eb="11">
      <t>ホジョ</t>
    </rPh>
    <rPh sb="11" eb="13">
      <t>タイショウ</t>
    </rPh>
    <rPh sb="13" eb="15">
      <t>ケイヒ</t>
    </rPh>
    <rPh sb="16" eb="18">
      <t>ジカ</t>
    </rPh>
    <rPh sb="18" eb="20">
      <t>ハツデン</t>
    </rPh>
    <rPh sb="20" eb="22">
      <t>セツビ</t>
    </rPh>
    <rPh sb="22" eb="23">
      <t>トウ</t>
    </rPh>
    <rPh sb="24" eb="26">
      <t>ドウニュウ</t>
    </rPh>
    <rPh sb="31" eb="32">
      <t>シン</t>
    </rPh>
    <rPh sb="33" eb="35">
      <t>ヒツヨウ</t>
    </rPh>
    <rPh sb="39" eb="41">
      <t>ゲンテイ</t>
    </rPh>
    <rPh sb="49" eb="51">
      <t>カクテイ</t>
    </rPh>
    <rPh sb="51" eb="53">
      <t>ケンサ</t>
    </rPh>
    <rPh sb="53" eb="54">
      <t>トウ</t>
    </rPh>
    <rPh sb="61" eb="64">
      <t>ダトウセイ</t>
    </rPh>
    <rPh sb="65" eb="67">
      <t>カクニン</t>
    </rPh>
    <rPh sb="68" eb="69">
      <t>オコナ</t>
    </rPh>
    <phoneticPr fontId="5"/>
  </si>
  <si>
    <t>定期的な進捗管理や確定検査による支出内容の精査等により、コスト削減や効率化を図っている。</t>
    <rPh sb="0" eb="3">
      <t>テイキテキ</t>
    </rPh>
    <rPh sb="4" eb="6">
      <t>シンチョク</t>
    </rPh>
    <rPh sb="6" eb="8">
      <t>カンリ</t>
    </rPh>
    <rPh sb="9" eb="11">
      <t>カクテイ</t>
    </rPh>
    <rPh sb="11" eb="13">
      <t>ケンサ</t>
    </rPh>
    <rPh sb="16" eb="18">
      <t>シシュツ</t>
    </rPh>
    <rPh sb="18" eb="20">
      <t>ナイヨウ</t>
    </rPh>
    <rPh sb="21" eb="23">
      <t>セイサ</t>
    </rPh>
    <rPh sb="23" eb="24">
      <t>トウ</t>
    </rPh>
    <rPh sb="31" eb="33">
      <t>サクゲン</t>
    </rPh>
    <rPh sb="34" eb="37">
      <t>コウリツカ</t>
    </rPh>
    <rPh sb="38" eb="39">
      <t>ハカ</t>
    </rPh>
    <phoneticPr fontId="5"/>
  </si>
  <si>
    <t>目標どおりの実績となっており、見合ったものとなっている。</t>
    <rPh sb="0" eb="2">
      <t>モクヒョウ</t>
    </rPh>
    <rPh sb="6" eb="8">
      <t>ジッセキ</t>
    </rPh>
    <rPh sb="15" eb="17">
      <t>ミア</t>
    </rPh>
    <phoneticPr fontId="5"/>
  </si>
  <si>
    <t>補助事業者の採択にあたって、外部有識者による審査を行い、効果的かつ低コストで実施できることを確認している。</t>
    <rPh sb="0" eb="2">
      <t>ホジョ</t>
    </rPh>
    <rPh sb="2" eb="5">
      <t>ジギョウシャ</t>
    </rPh>
    <rPh sb="6" eb="8">
      <t>サイタク</t>
    </rPh>
    <rPh sb="14" eb="16">
      <t>ガイブ</t>
    </rPh>
    <rPh sb="16" eb="19">
      <t>ユウシキシャ</t>
    </rPh>
    <rPh sb="22" eb="24">
      <t>シンサ</t>
    </rPh>
    <rPh sb="25" eb="26">
      <t>オコナ</t>
    </rPh>
    <rPh sb="28" eb="31">
      <t>コウカテキ</t>
    </rPh>
    <rPh sb="33" eb="34">
      <t>テイ</t>
    </rPh>
    <rPh sb="38" eb="40">
      <t>ジッシ</t>
    </rPh>
    <rPh sb="46" eb="48">
      <t>カクニン</t>
    </rPh>
    <phoneticPr fontId="5"/>
  </si>
  <si>
    <t>災害時等の緊急時に備えたものであり、これまでの地震災害等において活用され、その重要性及び有効性が実証されている。</t>
    <rPh sb="0" eb="3">
      <t>サイガイジ</t>
    </rPh>
    <rPh sb="3" eb="4">
      <t>トウ</t>
    </rPh>
    <rPh sb="5" eb="8">
      <t>キンキュウジ</t>
    </rPh>
    <rPh sb="9" eb="10">
      <t>ソナ</t>
    </rPh>
    <rPh sb="23" eb="25">
      <t>ジシン</t>
    </rPh>
    <rPh sb="25" eb="27">
      <t>サイガイ</t>
    </rPh>
    <rPh sb="27" eb="28">
      <t>トウ</t>
    </rPh>
    <rPh sb="32" eb="34">
      <t>カツヨウ</t>
    </rPh>
    <rPh sb="39" eb="42">
      <t>ジュウヨウセイ</t>
    </rPh>
    <rPh sb="42" eb="43">
      <t>オヨ</t>
    </rPh>
    <rPh sb="44" eb="47">
      <t>ユウコウセイ</t>
    </rPh>
    <rPh sb="48" eb="50">
      <t>ジッショウ</t>
    </rPh>
    <phoneticPr fontId="5"/>
  </si>
  <si>
    <t>無</t>
  </si>
  <si>
    <t>‐</t>
  </si>
  <si>
    <t>定期的な執行状況の確認、年度末の確定検査等により適正に執行されていることを把握できる仕組みとしている。</t>
  </si>
  <si>
    <t>引き続き、石油製品の安定供給を確保すべく、様々な機会を通じて本事業の利用を呼びかけ、効率的な運用を図っていく。</t>
  </si>
  <si>
    <t>293</t>
  </si>
  <si>
    <t>381</t>
  </si>
  <si>
    <t>245</t>
  </si>
  <si>
    <t>409</t>
  </si>
  <si>
    <t>214</t>
  </si>
  <si>
    <t>328</t>
  </si>
  <si>
    <t>183</t>
  </si>
  <si>
    <t>173</t>
    <phoneticPr fontId="5"/>
  </si>
  <si>
    <t>A.一般社団法人全国石油協会</t>
    <rPh sb="2" eb="4">
      <t>イッパン</t>
    </rPh>
    <rPh sb="4" eb="6">
      <t>シャダン</t>
    </rPh>
    <rPh sb="6" eb="8">
      <t>ホウジン</t>
    </rPh>
    <rPh sb="8" eb="10">
      <t>ゼンコク</t>
    </rPh>
    <rPh sb="10" eb="12">
      <t>セキユ</t>
    </rPh>
    <rPh sb="12" eb="14">
      <t>キョウカイ</t>
    </rPh>
    <phoneticPr fontId="5"/>
  </si>
  <si>
    <t>C.全国石油商業組合連合会</t>
    <rPh sb="2" eb="4">
      <t>ゼンコク</t>
    </rPh>
    <rPh sb="4" eb="6">
      <t>セキユ</t>
    </rPh>
    <rPh sb="6" eb="8">
      <t>ショウギョウ</t>
    </rPh>
    <rPh sb="8" eb="10">
      <t>クミアイ</t>
    </rPh>
    <rPh sb="10" eb="12">
      <t>レンゴウ</t>
    </rPh>
    <rPh sb="12" eb="13">
      <t>カイ</t>
    </rPh>
    <phoneticPr fontId="5"/>
  </si>
  <si>
    <t>事業費</t>
    <rPh sb="0" eb="3">
      <t>ジギョウヒ</t>
    </rPh>
    <phoneticPr fontId="5"/>
  </si>
  <si>
    <t>事務費</t>
    <rPh sb="0" eb="3">
      <t>ジムヒ</t>
    </rPh>
    <phoneticPr fontId="5"/>
  </si>
  <si>
    <t>人件費</t>
    <rPh sb="0" eb="3">
      <t>ジンケンヒヒ</t>
    </rPh>
    <phoneticPr fontId="5"/>
  </si>
  <si>
    <t>補助事業に係る経費</t>
    <rPh sb="0" eb="2">
      <t>ホジョ</t>
    </rPh>
    <rPh sb="2" eb="4">
      <t>ジギョウ</t>
    </rPh>
    <rPh sb="7" eb="9">
      <t>ケイヒ</t>
    </rPh>
    <phoneticPr fontId="5"/>
  </si>
  <si>
    <t>補助事業に係る事務費</t>
    <rPh sb="0" eb="2">
      <t>ホジョ</t>
    </rPh>
    <rPh sb="2" eb="4">
      <t>ジギョウ</t>
    </rPh>
    <rPh sb="5" eb="6">
      <t>カカ</t>
    </rPh>
    <rPh sb="7" eb="9">
      <t>ジム</t>
    </rPh>
    <rPh sb="9" eb="10">
      <t>ヒ</t>
    </rPh>
    <phoneticPr fontId="5"/>
  </si>
  <si>
    <t>補助事業に係る人件費</t>
    <rPh sb="0" eb="2">
      <t>ホジョ</t>
    </rPh>
    <rPh sb="2" eb="4">
      <t>ジギョウ</t>
    </rPh>
    <rPh sb="5" eb="6">
      <t>カカ</t>
    </rPh>
    <rPh sb="7" eb="10">
      <t>ジンケンヒ</t>
    </rPh>
    <rPh sb="9" eb="10">
      <t>ヒ</t>
    </rPh>
    <phoneticPr fontId="5"/>
  </si>
  <si>
    <t>事業費</t>
    <rPh sb="0" eb="3">
      <t>ジギョウヒ</t>
    </rPh>
    <phoneticPr fontId="5"/>
  </si>
  <si>
    <t>自家発電設備の設置工事</t>
  </si>
  <si>
    <t>自家発電設備の設置工事</t>
    <rPh sb="0" eb="2">
      <t>ジカ</t>
    </rPh>
    <rPh sb="2" eb="4">
      <t>ハツデン</t>
    </rPh>
    <rPh sb="4" eb="6">
      <t>セツビ</t>
    </rPh>
    <rPh sb="7" eb="9">
      <t>セッチ</t>
    </rPh>
    <rPh sb="9" eb="11">
      <t>コウジ</t>
    </rPh>
    <phoneticPr fontId="5"/>
  </si>
  <si>
    <t>-</t>
    <phoneticPr fontId="5"/>
  </si>
  <si>
    <t>-</t>
    <phoneticPr fontId="5"/>
  </si>
  <si>
    <t>全国石油商業組合連合会</t>
    <rPh sb="0" eb="2">
      <t>ゼンコク</t>
    </rPh>
    <rPh sb="2" eb="4">
      <t>セキユ</t>
    </rPh>
    <rPh sb="4" eb="6">
      <t>ショウギョウ</t>
    </rPh>
    <rPh sb="6" eb="8">
      <t>クミアイ</t>
    </rPh>
    <rPh sb="8" eb="11">
      <t>レンゴウカイ</t>
    </rPh>
    <phoneticPr fontId="5"/>
  </si>
  <si>
    <t>補助金の執行業務</t>
    <rPh sb="0" eb="3">
      <t>ホジョキン</t>
    </rPh>
    <rPh sb="4" eb="6">
      <t>シッコウ</t>
    </rPh>
    <rPh sb="6" eb="8">
      <t>ギョウム</t>
    </rPh>
    <phoneticPr fontId="5"/>
  </si>
  <si>
    <t>補助金等交付</t>
  </si>
  <si>
    <t>C.全国石油商業組合連合会</t>
    <rPh sb="2" eb="4">
      <t>ゼンコク</t>
    </rPh>
    <rPh sb="4" eb="6">
      <t>セキユ</t>
    </rPh>
    <rPh sb="6" eb="8">
      <t>ショウギョウ</t>
    </rPh>
    <rPh sb="8" eb="10">
      <t>クミアイ</t>
    </rPh>
    <rPh sb="10" eb="13">
      <t>レンゴウカイ</t>
    </rPh>
    <phoneticPr fontId="5"/>
  </si>
  <si>
    <t>A.一般社団法人全国石油協会</t>
    <phoneticPr fontId="5"/>
  </si>
  <si>
    <t>一般社団法人全国石油協会</t>
    <rPh sb="0" eb="12">
      <t>イッパンシャダンホウジンゼンコクセキユキョウカイ</t>
    </rPh>
    <phoneticPr fontId="5"/>
  </si>
  <si>
    <t>B.揮発油販売業者等</t>
    <rPh sb="2" eb="5">
      <t>キハツユ</t>
    </rPh>
    <rPh sb="5" eb="7">
      <t>ハンバイ</t>
    </rPh>
    <rPh sb="7" eb="9">
      <t>ギョウシャ</t>
    </rPh>
    <rPh sb="9" eb="10">
      <t>トウ</t>
    </rPh>
    <phoneticPr fontId="5"/>
  </si>
  <si>
    <t>太陽鉱油株式会社</t>
  </si>
  <si>
    <t>株式会社ヤマウチ</t>
    <rPh sb="0" eb="4">
      <t>カブシキガイシャ</t>
    </rPh>
    <phoneticPr fontId="5"/>
  </si>
  <si>
    <t>根本石油株式会社</t>
  </si>
  <si>
    <t>相光石油株式会社</t>
    <rPh sb="0" eb="2">
      <t>アイコウ</t>
    </rPh>
    <rPh sb="2" eb="4">
      <t>セキユ</t>
    </rPh>
    <rPh sb="4" eb="8">
      <t>カブシキガイシャ</t>
    </rPh>
    <phoneticPr fontId="5"/>
  </si>
  <si>
    <t>両毛丸善株式会社</t>
  </si>
  <si>
    <t>合資会社南風原石油</t>
  </si>
  <si>
    <t>株式会社吉田石油店</t>
  </si>
  <si>
    <t>エネクスフリート株式会社</t>
  </si>
  <si>
    <t>東真産業株式会社</t>
  </si>
  <si>
    <t>自家発電設備の設置工事、ＰＯＳ設置工事、燃料配送用タンクローリー</t>
    <rPh sb="15" eb="17">
      <t>セッチ</t>
    </rPh>
    <rPh sb="17" eb="19">
      <t>コウジ</t>
    </rPh>
    <phoneticPr fontId="5"/>
  </si>
  <si>
    <t>自家発電設備の設置工事、燃料配送用タンクローリー</t>
  </si>
  <si>
    <t>自家発電設備の設置工事、ＰＯＳ設置工事、燃料配送用タンクローリー</t>
  </si>
  <si>
    <t>コスモ石油プロパティサービス株式会社</t>
    <phoneticPr fontId="5"/>
  </si>
  <si>
    <t>B.コスモ石油プロパティサービス株式会社</t>
    <phoneticPr fontId="5"/>
  </si>
  <si>
    <t>-</t>
    <phoneticPr fontId="5"/>
  </si>
  <si>
    <t>-</t>
    <phoneticPr fontId="5"/>
  </si>
  <si>
    <t>-</t>
    <phoneticPr fontId="5"/>
  </si>
  <si>
    <t>交付決定後、速やかに事業を開始したが、令和元年東日本台風の影響による補助対象設備メーカー等の生産能力の低下や設置工事事業者不足等により、年度末までに事業を完了できなかった。やむを得ないものと認められるため、繰越は妥当である。</t>
    <rPh sb="0" eb="2">
      <t>コウフ</t>
    </rPh>
    <rPh sb="2" eb="4">
      <t>ケッテイ</t>
    </rPh>
    <rPh sb="4" eb="5">
      <t>ゴ</t>
    </rPh>
    <rPh sb="6" eb="7">
      <t>スミ</t>
    </rPh>
    <rPh sb="10" eb="12">
      <t>ジギョウ</t>
    </rPh>
    <rPh sb="13" eb="15">
      <t>カイシ</t>
    </rPh>
    <rPh sb="23" eb="26">
      <t>ヒガシニホン</t>
    </rPh>
    <rPh sb="29" eb="31">
      <t>エイキョウ</t>
    </rPh>
    <rPh sb="34" eb="36">
      <t>ホジョ</t>
    </rPh>
    <rPh sb="36" eb="38">
      <t>タイショウ</t>
    </rPh>
    <rPh sb="38" eb="40">
      <t>セツビ</t>
    </rPh>
    <rPh sb="68" eb="71">
      <t>ネンドマツ</t>
    </rPh>
    <rPh sb="74" eb="76">
      <t>ジギョウ</t>
    </rPh>
    <rPh sb="77" eb="79">
      <t>カンリョウ</t>
    </rPh>
    <rPh sb="89" eb="90">
      <t>エ</t>
    </rPh>
    <rPh sb="95" eb="96">
      <t>ミト</t>
    </rPh>
    <rPh sb="103" eb="105">
      <t>クリコシ</t>
    </rPh>
    <rPh sb="106" eb="108">
      <t>ダトウ</t>
    </rPh>
    <phoneticPr fontId="5"/>
  </si>
  <si>
    <t>372,984/33</t>
    <phoneticPr fontId="5"/>
  </si>
  <si>
    <t>2,077,847/940</t>
    <phoneticPr fontId="5"/>
  </si>
  <si>
    <t>216,325/19</t>
    <phoneticPr fontId="5"/>
  </si>
  <si>
    <t>2,420,000/1,100</t>
    <phoneticPr fontId="5"/>
  </si>
  <si>
    <t>95,224/2,023</t>
    <phoneticPr fontId="5"/>
  </si>
  <si>
    <t>△</t>
  </si>
  <si>
    <t>89,480/1,904</t>
    <phoneticPr fontId="5"/>
  </si>
  <si>
    <t>当初見込みの約9割の活動実績となっていることから、おおよそ見込みに見合ったものである。</t>
    <rPh sb="0" eb="2">
      <t>トウショ</t>
    </rPh>
    <rPh sb="2" eb="4">
      <t>ミコ</t>
    </rPh>
    <rPh sb="6" eb="7">
      <t>ヤク</t>
    </rPh>
    <rPh sb="8" eb="9">
      <t>ワリ</t>
    </rPh>
    <rPh sb="10" eb="12">
      <t>カツドウ</t>
    </rPh>
    <rPh sb="12" eb="14">
      <t>ジッセキ</t>
    </rPh>
    <rPh sb="29" eb="31">
      <t>ミコ</t>
    </rPh>
    <rPh sb="33" eb="35">
      <t>ミア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</si>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</sst>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154213</xdr:colOff>
      <xdr:row>741</xdr:row>
      <xdr:rowOff>117931</xdr:rowOff>
    </xdr:from>
    <xdr:to>
      <xdr:col>49</xdr:col>
      <xdr:colOff>39153</xdr:colOff>
      <xdr:row>754</xdr:row>
      <xdr:rowOff>308430</xdr:rowOff>
    </xdr:to>
    <xdr:grpSp>
      <xdr:nvGrpSpPr>
        <xdr:cNvPr id="2" name="グループ化 1"/>
        <xdr:cNvGrpSpPr/>
      </xdr:nvGrpSpPr>
      <xdr:grpSpPr>
        <a:xfrm>
          <a:off x="1627413" y="41627881"/>
          <a:ext cx="7435090" cy="4794249"/>
          <a:chOff x="1418586" y="45289001"/>
          <a:chExt cx="8082752" cy="5680148"/>
        </a:xfrm>
      </xdr:grpSpPr>
      <xdr:sp macro="" textlink="">
        <xdr:nvSpPr>
          <xdr:cNvPr id="3" name="テキスト ボックス 2"/>
          <xdr:cNvSpPr txBox="1"/>
        </xdr:nvSpPr>
        <xdr:spPr bwMode="auto">
          <a:xfrm>
            <a:off x="5850804" y="48433922"/>
            <a:ext cx="3332038" cy="691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lang="ja-JP" altLang="ja-JP" sz="1100">
                <a:solidFill>
                  <a:schemeClr val="tx1"/>
                </a:solidFill>
                <a:effectLst/>
                <a:latin typeface="+mn-lt"/>
                <a:ea typeface="+mn-ea"/>
                <a:cs typeface="+mn-cs"/>
              </a:rPr>
              <a:t>緊急時の石油製品供給に係る研修・訓練事業を実施</a:t>
            </a:r>
            <a:endParaRPr lang="ja-JP" altLang="ja-JP">
              <a:effectLst/>
            </a:endParaRPr>
          </a:p>
        </xdr:txBody>
      </xdr:sp>
      <xdr:grpSp>
        <xdr:nvGrpSpPr>
          <xdr:cNvPr id="4" name="グループ化 3"/>
          <xdr:cNvGrpSpPr/>
        </xdr:nvGrpSpPr>
        <xdr:grpSpPr>
          <a:xfrm>
            <a:off x="1418586" y="45289001"/>
            <a:ext cx="8082752" cy="5680148"/>
            <a:chOff x="1418586" y="45289001"/>
            <a:chExt cx="8082752" cy="5680148"/>
          </a:xfrm>
        </xdr:grpSpPr>
        <xdr:grpSp>
          <xdr:nvGrpSpPr>
            <xdr:cNvPr id="5" name="グループ化 4"/>
            <xdr:cNvGrpSpPr/>
          </xdr:nvGrpSpPr>
          <xdr:grpSpPr>
            <a:xfrm>
              <a:off x="1418586" y="45289001"/>
              <a:ext cx="6091377" cy="5680148"/>
              <a:chOff x="3597480" y="41077649"/>
              <a:chExt cx="6169526" cy="5785471"/>
            </a:xfrm>
          </xdr:grpSpPr>
          <xdr:grpSp>
            <xdr:nvGrpSpPr>
              <xdr:cNvPr id="8" name="グループ化 41"/>
              <xdr:cNvGrpSpPr>
                <a:grpSpLocks/>
              </xdr:cNvGrpSpPr>
            </xdr:nvGrpSpPr>
            <xdr:grpSpPr bwMode="auto">
              <a:xfrm>
                <a:off x="3597480" y="41077649"/>
                <a:ext cx="6169526" cy="5785471"/>
                <a:chOff x="3989934" y="61195316"/>
                <a:chExt cx="5064063" cy="7667099"/>
              </a:xfrm>
            </xdr:grpSpPr>
            <xdr:sp macro="" textlink="">
              <xdr:nvSpPr>
                <xdr:cNvPr id="10" name="正方形/長方形 9"/>
                <xdr:cNvSpPr/>
              </xdr:nvSpPr>
              <xdr:spPr>
                <a:xfrm>
                  <a:off x="6002187" y="61195316"/>
                  <a:ext cx="2731656" cy="10578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b="0" i="0" u="none" strike="noStrike">
                      <a:solidFill>
                        <a:sysClr val="windowText" lastClr="000000"/>
                      </a:solidFill>
                      <a:latin typeface="+mn-ea"/>
                      <a:ea typeface="+mn-ea"/>
                      <a:cs typeface="+mn-cs"/>
                    </a:rPr>
                    <a:t>9,821</a:t>
                  </a:r>
                  <a:r>
                    <a:rPr kumimoji="1" lang="ja-JP" altLang="en-US" sz="1100" b="0" i="0" u="none" strike="noStrike">
                      <a:solidFill>
                        <a:sysClr val="windowText" lastClr="000000"/>
                      </a:solidFill>
                      <a:latin typeface="+mn-lt"/>
                      <a:ea typeface="+mn-ea"/>
                      <a:cs typeface="+mn-cs"/>
                    </a:rPr>
                    <a:t>百万円</a:t>
                  </a:r>
                  <a:endParaRPr kumimoji="0" lang="en-US" altLang="ja-JP" sz="1100" b="0" i="0" u="none" strike="noStrike">
                    <a:solidFill>
                      <a:schemeClr val="lt1"/>
                    </a:solidFill>
                    <a:latin typeface="+mn-lt"/>
                    <a:ea typeface="+mn-ea"/>
                    <a:cs typeface="+mn-cs"/>
                  </a:endParaRPr>
                </a:p>
              </xdr:txBody>
            </xdr:sp>
            <xdr:sp macro="" textlink="">
              <xdr:nvSpPr>
                <xdr:cNvPr id="11" name="大かっこ 10"/>
                <xdr:cNvSpPr/>
              </xdr:nvSpPr>
              <xdr:spPr>
                <a:xfrm>
                  <a:off x="5990887" y="62447665"/>
                  <a:ext cx="2721348" cy="548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正方形/長方形 11"/>
                <xdr:cNvSpPr/>
              </xdr:nvSpPr>
              <xdr:spPr>
                <a:xfrm>
                  <a:off x="4220754" y="64227447"/>
                  <a:ext cx="2731656" cy="10079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一般社団法人全国石油協会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ea"/>
                      <a:ea typeface="+mn-ea"/>
                      <a:cs typeface="+mn-cs"/>
                    </a:rPr>
                    <a:t>9,726</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13" name="大かっこ 12"/>
                <xdr:cNvSpPr/>
              </xdr:nvSpPr>
              <xdr:spPr>
                <a:xfrm>
                  <a:off x="4125284" y="65334056"/>
                  <a:ext cx="2912600" cy="742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4222371" y="65313560"/>
                  <a:ext cx="2840933" cy="933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lang="ja-JP" altLang="ja-JP" sz="1100">
                      <a:solidFill>
                        <a:schemeClr val="tx1"/>
                      </a:solidFill>
                      <a:effectLst/>
                      <a:latin typeface="+mn-lt"/>
                      <a:ea typeface="+mn-ea"/>
                      <a:cs typeface="+mn-cs"/>
                    </a:rPr>
                    <a:t>自家発電</a:t>
                  </a:r>
                  <a:r>
                    <a:rPr lang="ja-JP" altLang="en-US" sz="1100">
                      <a:solidFill>
                        <a:schemeClr val="tx1"/>
                      </a:solidFill>
                      <a:effectLst/>
                      <a:latin typeface="+mn-lt"/>
                      <a:ea typeface="+mn-ea"/>
                      <a:cs typeface="+mn-cs"/>
                    </a:rPr>
                    <a:t>設備</a:t>
                  </a:r>
                  <a:r>
                    <a:rPr lang="ja-JP" altLang="ja-JP" sz="1100">
                      <a:solidFill>
                        <a:schemeClr val="tx1"/>
                      </a:solidFill>
                      <a:effectLst/>
                      <a:latin typeface="+mn-lt"/>
                      <a:ea typeface="+mn-ea"/>
                      <a:cs typeface="+mn-cs"/>
                    </a:rPr>
                    <a:t>を備えた「住民拠点</a:t>
                  </a:r>
                  <a:r>
                    <a:rPr lang="en-US" altLang="ja-JP" sz="1100">
                      <a:solidFill>
                        <a:schemeClr val="tx1"/>
                      </a:solidFill>
                      <a:effectLst/>
                      <a:latin typeface="+mn-lt"/>
                      <a:ea typeface="+mn-ea"/>
                      <a:cs typeface="+mn-cs"/>
                    </a:rPr>
                    <a:t>SS</a:t>
                  </a:r>
                  <a:r>
                    <a:rPr lang="ja-JP" altLang="ja-JP" sz="1100">
                      <a:solidFill>
                        <a:schemeClr val="tx1"/>
                      </a:solidFill>
                      <a:effectLst/>
                      <a:latin typeface="+mn-lt"/>
                      <a:ea typeface="+mn-ea"/>
                      <a:cs typeface="+mn-cs"/>
                    </a:rPr>
                    <a:t>」の整備及び</a:t>
                  </a:r>
                  <a:endParaRPr lang="ja-JP" altLang="ja-JP">
                    <a:effectLst/>
                  </a:endParaRPr>
                </a:p>
                <a:p>
                  <a:pPr eaLnBrk="1" fontAlgn="auto" latinLnBrk="0" hangingPunct="1"/>
                  <a:r>
                    <a:rPr lang="ja-JP" altLang="ja-JP" sz="1100">
                      <a:solidFill>
                        <a:schemeClr val="tx1"/>
                      </a:solidFill>
                      <a:effectLst/>
                      <a:latin typeface="+mn-lt"/>
                      <a:ea typeface="+mn-ea"/>
                      <a:cs typeface="+mn-cs"/>
                    </a:rPr>
                    <a:t>地下タンクの入換・大型化に係る補助事業を実施</a:t>
                  </a:r>
                  <a:endParaRPr lang="ja-JP" altLang="ja-JP">
                    <a:effectLst/>
                  </a:endParaRPr>
                </a:p>
                <a:p>
                  <a:endParaRPr lang="ja-JP" altLang="ja-JP"/>
                </a:p>
              </xdr:txBody>
            </xdr:sp>
            <xdr:cxnSp macro="">
              <xdr:nvCxnSpPr>
                <xdr:cNvPr id="15" name="直線矢印コネクタ 14"/>
                <xdr:cNvCxnSpPr/>
              </xdr:nvCxnSpPr>
              <xdr:spPr>
                <a:xfrm>
                  <a:off x="5551276" y="66105203"/>
                  <a:ext cx="3830" cy="653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4122052" y="67125596"/>
                  <a:ext cx="2999668" cy="8549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cs typeface="+mn-cs"/>
                    </a:rPr>
                    <a:t>B</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揮発油販売業者</a:t>
                  </a:r>
                  <a:r>
                    <a:rPr kumimoji="1" lang="ja-JP" altLang="ja-JP" sz="1100">
                      <a:solidFill>
                        <a:sysClr val="windowText" lastClr="000000"/>
                      </a:solidFill>
                      <a:latin typeface="+mn-ea"/>
                      <a:ea typeface="+mn-ea"/>
                      <a:cs typeface="+mn-cs"/>
                    </a:rPr>
                    <a:t>等</a:t>
                  </a:r>
                  <a:r>
                    <a:rPr kumimoji="1" lang="ja-JP" altLang="en-US" sz="1100">
                      <a:solidFill>
                        <a:sysClr val="windowText" lastClr="000000"/>
                      </a:solidFill>
                      <a:latin typeface="+mn-ea"/>
                      <a:ea typeface="+mn-ea"/>
                      <a:cs typeface="+mn-cs"/>
                    </a:rPr>
                    <a:t>（</a:t>
                  </a:r>
                  <a:r>
                    <a:rPr kumimoji="1" lang="en-US" altLang="ja-JP" sz="1100">
                      <a:solidFill>
                        <a:sysClr val="windowText" lastClr="000000"/>
                      </a:solidFill>
                      <a:latin typeface="+mn-ea"/>
                      <a:ea typeface="+mn-ea"/>
                      <a:cs typeface="+mn-cs"/>
                    </a:rPr>
                    <a:t>977</a:t>
                  </a:r>
                  <a:r>
                    <a:rPr kumimoji="1" lang="ja-JP" altLang="en-US" sz="1100">
                      <a:solidFill>
                        <a:sysClr val="windowText" lastClr="000000"/>
                      </a:solidFill>
                      <a:latin typeface="+mn-ea"/>
                      <a:ea typeface="+mn-ea"/>
                      <a:cs typeface="+mn-cs"/>
                    </a:rPr>
                    <a:t>者）</a:t>
                  </a:r>
                  <a:endParaRPr kumimoji="1" lang="en-US" altLang="ja-JP" sz="1100">
                    <a:solidFill>
                      <a:sysClr val="windowText" lastClr="000000"/>
                    </a:solidFill>
                    <a:latin typeface="+mn-ea"/>
                    <a:ea typeface="+mn-ea"/>
                    <a:cs typeface="+mn-cs"/>
                  </a:endParaRPr>
                </a:p>
                <a:p>
                  <a:pPr algn="ctr"/>
                  <a:r>
                    <a:rPr kumimoji="1" lang="en-US" altLang="ja-JP" sz="1100">
                      <a:solidFill>
                        <a:sysClr val="windowText" lastClr="000000"/>
                      </a:solidFill>
                      <a:latin typeface="+mn-ea"/>
                      <a:ea typeface="+mn-ea"/>
                      <a:cs typeface="+mn-cs"/>
                    </a:rPr>
                    <a:t>9,596</a:t>
                  </a:r>
                  <a:r>
                    <a:rPr kumimoji="1" lang="ja-JP" altLang="en-US" sz="1100">
                      <a:solidFill>
                        <a:sysClr val="windowText" lastClr="000000"/>
                      </a:solidFill>
                      <a:latin typeface="+mn-ea"/>
                      <a:ea typeface="+mn-ea"/>
                      <a:cs typeface="+mn-cs"/>
                    </a:rPr>
                    <a:t>百万円</a:t>
                  </a:r>
                  <a:endParaRPr kumimoji="1" lang="en-US" altLang="ja-JP" sz="1100">
                    <a:solidFill>
                      <a:sysClr val="windowText" lastClr="000000"/>
                    </a:solidFill>
                    <a:latin typeface="+mn-ea"/>
                    <a:ea typeface="+mn-ea"/>
                    <a:cs typeface="+mn-cs"/>
                  </a:endParaRPr>
                </a:p>
                <a:p>
                  <a:pPr algn="ctr"/>
                  <a:endParaRPr kumimoji="1" lang="en-US" altLang="ja-JP" sz="1100">
                    <a:solidFill>
                      <a:sysClr val="windowText" lastClr="000000"/>
                    </a:solidFill>
                    <a:latin typeface="+mj-ea"/>
                    <a:ea typeface="+mj-ea"/>
                    <a:cs typeface="+mn-cs"/>
                  </a:endParaRPr>
                </a:p>
              </xdr:txBody>
            </xdr:sp>
            <xdr:sp macro="" textlink="">
              <xdr:nvSpPr>
                <xdr:cNvPr id="17" name="大かっこ 16"/>
                <xdr:cNvSpPr/>
              </xdr:nvSpPr>
              <xdr:spPr>
                <a:xfrm>
                  <a:off x="3989934" y="67996415"/>
                  <a:ext cx="3316861" cy="653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4275326" y="68123475"/>
                  <a:ext cx="2982397" cy="738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eaLnBrk="1" fontAlgn="auto" latinLnBrk="0" hangingPunct="1"/>
                  <a:r>
                    <a:rPr lang="ja-JP" altLang="ja-JP" sz="1100" b="0" i="0" baseline="0">
                      <a:solidFill>
                        <a:schemeClr val="tx1"/>
                      </a:solidFill>
                      <a:effectLst/>
                      <a:latin typeface="+mn-lt"/>
                      <a:ea typeface="+mn-ea"/>
                      <a:cs typeface="+mn-cs"/>
                    </a:rPr>
                    <a:t>自家発電</a:t>
                  </a:r>
                  <a:r>
                    <a:rPr lang="ja-JP" altLang="en-US" sz="1100" b="0" i="0" baseline="0">
                      <a:solidFill>
                        <a:schemeClr val="tx1"/>
                      </a:solidFill>
                      <a:effectLst/>
                      <a:latin typeface="+mn-lt"/>
                      <a:ea typeface="+mn-ea"/>
                      <a:cs typeface="+mn-cs"/>
                    </a:rPr>
                    <a:t>設備</a:t>
                  </a:r>
                  <a:r>
                    <a:rPr lang="ja-JP" altLang="ja-JP" sz="1100" b="0" i="0" baseline="0">
                      <a:solidFill>
                        <a:schemeClr val="tx1"/>
                      </a:solidFill>
                      <a:effectLst/>
                      <a:latin typeface="+mn-lt"/>
                      <a:ea typeface="+mn-ea"/>
                      <a:cs typeface="+mn-cs"/>
                    </a:rPr>
                    <a:t>の導入、地下タンクの入換工事を実施</a:t>
                  </a:r>
                  <a:endParaRPr lang="ja-JP" altLang="ja-JP">
                    <a:effectLst/>
                  </a:endParaRPr>
                </a:p>
                <a:p>
                  <a:endParaRPr kumimoji="1" lang="ja-JP" altLang="en-US" sz="1100"/>
                </a:p>
              </xdr:txBody>
            </xdr:sp>
            <xdr:cxnSp macro="">
              <xdr:nvCxnSpPr>
                <xdr:cNvPr id="19" name="直線矢印コネクタ 18"/>
                <xdr:cNvCxnSpPr/>
              </xdr:nvCxnSpPr>
              <xdr:spPr>
                <a:xfrm flipH="1">
                  <a:off x="5573539" y="63194294"/>
                  <a:ext cx="0" cy="524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flipH="1">
                  <a:off x="9053997" y="63222712"/>
                  <a:ext cx="0" cy="524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9" name="テキスト ボックス 8"/>
              <xdr:cNvSpPr txBox="1"/>
            </xdr:nvSpPr>
            <xdr:spPr bwMode="auto">
              <a:xfrm>
                <a:off x="6590350" y="42032502"/>
                <a:ext cx="2666682"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補助事業に係る費用の補助</a:t>
                </a:r>
              </a:p>
            </xdr:txBody>
          </xdr:sp>
        </xdr:grpSp>
        <xdr:sp macro="" textlink="">
          <xdr:nvSpPr>
            <xdr:cNvPr id="6" name="正方形/長方形 5"/>
            <xdr:cNvSpPr/>
          </xdr:nvSpPr>
          <xdr:spPr bwMode="auto">
            <a:xfrm>
              <a:off x="5864817" y="47535294"/>
              <a:ext cx="3285810" cy="7467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cs typeface="+mn-cs"/>
                </a:rPr>
                <a:t>Ｃ</a:t>
              </a:r>
              <a:r>
                <a:rPr kumimoji="1" lang="ja-JP" altLang="ja-JP" sz="1100">
                  <a:solidFill>
                    <a:sysClr val="windowText" lastClr="000000"/>
                  </a:solidFill>
                  <a:latin typeface="+mj-ea"/>
                  <a:ea typeface="+mj-ea"/>
                  <a:cs typeface="+mn-cs"/>
                </a:rPr>
                <a:t>．</a:t>
              </a:r>
              <a:r>
                <a:rPr kumimoji="1" lang="ja-JP" altLang="en-US" sz="1100">
                  <a:solidFill>
                    <a:sysClr val="windowText" lastClr="000000"/>
                  </a:solidFill>
                  <a:latin typeface="+mj-ea"/>
                  <a:ea typeface="+mj-ea"/>
                  <a:cs typeface="+mn-cs"/>
                </a:rPr>
                <a:t>全国石油商業組合連合会</a:t>
              </a:r>
            </a:p>
            <a:p>
              <a:pPr algn="ctr"/>
              <a:r>
                <a:rPr kumimoji="1" lang="en-US" altLang="ja-JP" sz="1100">
                  <a:solidFill>
                    <a:sysClr val="windowText" lastClr="000000"/>
                  </a:solidFill>
                  <a:latin typeface="+mj-ea"/>
                  <a:ea typeface="+mj-ea"/>
                  <a:cs typeface="+mn-cs"/>
                </a:rPr>
                <a:t>95</a:t>
              </a:r>
              <a:r>
                <a:rPr kumimoji="1" lang="ja-JP" altLang="en-US" sz="1100">
                  <a:solidFill>
                    <a:sysClr val="windowText" lastClr="000000"/>
                  </a:solidFill>
                  <a:latin typeface="+mj-ea"/>
                  <a:ea typeface="+mj-ea"/>
                  <a:cs typeface="+mn-cs"/>
                </a:rPr>
                <a:t>百万円</a:t>
              </a:r>
            </a:p>
          </xdr:txBody>
        </xdr:sp>
        <xdr:sp macro="" textlink="">
          <xdr:nvSpPr>
            <xdr:cNvPr id="7" name="大かっこ 6"/>
            <xdr:cNvSpPr/>
          </xdr:nvSpPr>
          <xdr:spPr bwMode="auto">
            <a:xfrm>
              <a:off x="5636916" y="48377094"/>
              <a:ext cx="3864422" cy="406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4" sqref="AQ4:A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179</v>
      </c>
      <c r="AT2" s="966"/>
      <c r="AU2" s="966"/>
      <c r="AV2" s="51" t="str">
        <f>IF(AW2="", "", "-")</f>
        <v/>
      </c>
      <c r="AW2" s="911"/>
      <c r="AX2" s="911"/>
    </row>
    <row r="3" spans="1:50" ht="21" customHeight="1" thickBot="1" x14ac:dyDescent="0.25">
      <c r="A3" s="867" t="s">
        <v>424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558</v>
      </c>
      <c r="H7" s="502"/>
      <c r="I7" s="502"/>
      <c r="J7" s="502"/>
      <c r="K7" s="502"/>
      <c r="L7" s="502"/>
      <c r="M7" s="502"/>
      <c r="N7" s="502"/>
      <c r="O7" s="502"/>
      <c r="P7" s="502"/>
      <c r="Q7" s="502"/>
      <c r="R7" s="502"/>
      <c r="S7" s="502"/>
      <c r="T7" s="502"/>
      <c r="U7" s="502"/>
      <c r="V7" s="502"/>
      <c r="W7" s="502"/>
      <c r="X7" s="503"/>
      <c r="Y7" s="922" t="s">
        <v>388</v>
      </c>
      <c r="Z7" s="446"/>
      <c r="AA7" s="446"/>
      <c r="AB7" s="446"/>
      <c r="AC7" s="446"/>
      <c r="AD7" s="923"/>
      <c r="AE7" s="912" t="s">
        <v>559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258</v>
      </c>
      <c r="B8" s="499"/>
      <c r="C8" s="499"/>
      <c r="D8" s="499"/>
      <c r="E8" s="499"/>
      <c r="F8" s="500"/>
      <c r="G8" s="933" t="str">
        <f>入力規則等!A27</f>
        <v>国土強靱化施策、地方創生</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0" customHeight="1" x14ac:dyDescent="0.2">
      <c r="A10" s="660" t="s">
        <v>30</v>
      </c>
      <c r="B10" s="661"/>
      <c r="C10" s="661"/>
      <c r="D10" s="661"/>
      <c r="E10" s="661"/>
      <c r="F10" s="661"/>
      <c r="G10" s="754" t="s">
        <v>565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2450</v>
      </c>
      <c r="Q13" s="658"/>
      <c r="R13" s="658"/>
      <c r="S13" s="658"/>
      <c r="T13" s="658"/>
      <c r="U13" s="658"/>
      <c r="V13" s="659"/>
      <c r="W13" s="657">
        <v>2403</v>
      </c>
      <c r="X13" s="658"/>
      <c r="Y13" s="658"/>
      <c r="Z13" s="658"/>
      <c r="AA13" s="658"/>
      <c r="AB13" s="658"/>
      <c r="AC13" s="659"/>
      <c r="AD13" s="657">
        <v>12030</v>
      </c>
      <c r="AE13" s="658"/>
      <c r="AF13" s="658"/>
      <c r="AG13" s="658"/>
      <c r="AH13" s="658"/>
      <c r="AI13" s="658"/>
      <c r="AJ13" s="659"/>
      <c r="AK13" s="657">
        <v>3030</v>
      </c>
      <c r="AL13" s="658"/>
      <c r="AM13" s="658"/>
      <c r="AN13" s="658"/>
      <c r="AO13" s="658"/>
      <c r="AP13" s="658"/>
      <c r="AQ13" s="659"/>
      <c r="AR13" s="919" t="s">
        <v>666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v>107</v>
      </c>
      <c r="Q15" s="658"/>
      <c r="R15" s="658"/>
      <c r="S15" s="658"/>
      <c r="T15" s="658"/>
      <c r="U15" s="658"/>
      <c r="V15" s="659"/>
      <c r="W15" s="657">
        <v>198</v>
      </c>
      <c r="X15" s="658"/>
      <c r="Y15" s="658"/>
      <c r="Z15" s="658"/>
      <c r="AA15" s="658"/>
      <c r="AB15" s="658"/>
      <c r="AC15" s="659"/>
      <c r="AD15" s="657">
        <v>232</v>
      </c>
      <c r="AE15" s="658"/>
      <c r="AF15" s="658"/>
      <c r="AG15" s="658"/>
      <c r="AH15" s="658"/>
      <c r="AI15" s="658"/>
      <c r="AJ15" s="659"/>
      <c r="AK15" s="657">
        <v>2112</v>
      </c>
      <c r="AL15" s="658"/>
      <c r="AM15" s="658"/>
      <c r="AN15" s="658"/>
      <c r="AO15" s="658"/>
      <c r="AP15" s="658"/>
      <c r="AQ15" s="659"/>
      <c r="AR15" s="657" t="s">
        <v>567</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v>-198</v>
      </c>
      <c r="Q16" s="658"/>
      <c r="R16" s="658"/>
      <c r="S16" s="658"/>
      <c r="T16" s="658"/>
      <c r="U16" s="658"/>
      <c r="V16" s="659"/>
      <c r="W16" s="657">
        <v>-232</v>
      </c>
      <c r="X16" s="658"/>
      <c r="Y16" s="658"/>
      <c r="Z16" s="658"/>
      <c r="AA16" s="658"/>
      <c r="AB16" s="658"/>
      <c r="AC16" s="659"/>
      <c r="AD16" s="657">
        <v>-2112</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2359</v>
      </c>
      <c r="Q18" s="879"/>
      <c r="R18" s="879"/>
      <c r="S18" s="879"/>
      <c r="T18" s="879"/>
      <c r="U18" s="879"/>
      <c r="V18" s="880"/>
      <c r="W18" s="878">
        <f>SUM(W13:AC17)</f>
        <v>2369</v>
      </c>
      <c r="X18" s="879"/>
      <c r="Y18" s="879"/>
      <c r="Z18" s="879"/>
      <c r="AA18" s="879"/>
      <c r="AB18" s="879"/>
      <c r="AC18" s="880"/>
      <c r="AD18" s="878">
        <f>SUM(AD13:AJ17)</f>
        <v>10150</v>
      </c>
      <c r="AE18" s="879"/>
      <c r="AF18" s="879"/>
      <c r="AG18" s="879"/>
      <c r="AH18" s="879"/>
      <c r="AI18" s="879"/>
      <c r="AJ18" s="880"/>
      <c r="AK18" s="878">
        <f>SUM(AK13:AQ17)</f>
        <v>5142</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2238</v>
      </c>
      <c r="Q19" s="658"/>
      <c r="R19" s="658"/>
      <c r="S19" s="658"/>
      <c r="T19" s="658"/>
      <c r="U19" s="658"/>
      <c r="V19" s="659"/>
      <c r="W19" s="657">
        <v>2188</v>
      </c>
      <c r="X19" s="658"/>
      <c r="Y19" s="658"/>
      <c r="Z19" s="658"/>
      <c r="AA19" s="658"/>
      <c r="AB19" s="658"/>
      <c r="AC19" s="659"/>
      <c r="AD19" s="657">
        <v>9822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0.9487070792708775</v>
      </c>
      <c r="Q20" s="316"/>
      <c r="R20" s="316"/>
      <c r="S20" s="316"/>
      <c r="T20" s="316"/>
      <c r="U20" s="316"/>
      <c r="V20" s="316"/>
      <c r="W20" s="316">
        <f t="shared" ref="W20" si="0">IF(W18=0, "-", SUM(W19)/W18)</f>
        <v>0.9235964542000844</v>
      </c>
      <c r="X20" s="316"/>
      <c r="Y20" s="316"/>
      <c r="Z20" s="316"/>
      <c r="AA20" s="316"/>
      <c r="AB20" s="316"/>
      <c r="AC20" s="316"/>
      <c r="AD20" s="316">
        <f t="shared" ref="AD20" si="1">IF(AD18=0, "-", SUM(AD19)/AD18)</f>
        <v>0.96768472906403946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355</v>
      </c>
      <c r="H21" s="315"/>
      <c r="I21" s="315"/>
      <c r="J21" s="315"/>
      <c r="K21" s="315"/>
      <c r="L21" s="315"/>
      <c r="M21" s="315"/>
      <c r="N21" s="315"/>
      <c r="O21" s="315"/>
      <c r="P21" s="316">
        <f>IF(P19=0, "-", SUM(P19)/SUM(P13,P14))</f>
        <v>0.913469387755102</v>
      </c>
      <c r="Q21" s="316"/>
      <c r="R21" s="316"/>
      <c r="S21" s="316"/>
      <c r="T21" s="316"/>
      <c r="U21" s="316"/>
      <c r="V21" s="316"/>
      <c r="W21" s="316">
        <f t="shared" ref="W21" si="2">IF(W19=0, "-", SUM(W19)/SUM(W13,W14))</f>
        <v>0.91052850603412405</v>
      </c>
      <c r="X21" s="316"/>
      <c r="Y21" s="316"/>
      <c r="Z21" s="316"/>
      <c r="AA21" s="316"/>
      <c r="AB21" s="316"/>
      <c r="AC21" s="316"/>
      <c r="AD21" s="316">
        <f t="shared" ref="AD21" si="3">IF(AD19=0, "-", SUM(AD19)/SUM(AD13,AD14))</f>
        <v>0.81645885286783038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427</v>
      </c>
      <c r="B22" s="947"/>
      <c r="C22" s="947"/>
      <c r="D22" s="947"/>
      <c r="E22" s="947"/>
      <c r="F22" s="948"/>
      <c r="G22" s="984" t="s">
        <v>334</v>
      </c>
      <c r="H22" s="220"/>
      <c r="I22" s="220"/>
      <c r="J22" s="220"/>
      <c r="K22" s="220"/>
      <c r="L22" s="220"/>
      <c r="M22" s="220"/>
      <c r="N22" s="220"/>
      <c r="O22" s="221"/>
      <c r="P22" s="935" t="s">
        <v>428</v>
      </c>
      <c r="Q22" s="220"/>
      <c r="R22" s="220"/>
      <c r="S22" s="220"/>
      <c r="T22" s="220"/>
      <c r="U22" s="220"/>
      <c r="V22" s="221"/>
      <c r="W22" s="935" t="s">
        <v>429</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568</v>
      </c>
      <c r="H23" s="986"/>
      <c r="I23" s="986"/>
      <c r="J23" s="986"/>
      <c r="K23" s="986"/>
      <c r="L23" s="986"/>
      <c r="M23" s="986"/>
      <c r="N23" s="986"/>
      <c r="O23" s="987"/>
      <c r="P23" s="919">
        <v>3030</v>
      </c>
      <c r="Q23" s="920"/>
      <c r="R23" s="920"/>
      <c r="S23" s="920"/>
      <c r="T23" s="920"/>
      <c r="U23" s="920"/>
      <c r="V23" s="936"/>
      <c r="W23" s="919" t="s">
        <v>666</v>
      </c>
      <c r="X23" s="920"/>
      <c r="Y23" s="920"/>
      <c r="Z23" s="920"/>
      <c r="AA23" s="920"/>
      <c r="AB23" s="920"/>
      <c r="AC23" s="936"/>
      <c r="AD23" s="956" t="s">
        <v>407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335</v>
      </c>
      <c r="H29" s="944"/>
      <c r="I29" s="944"/>
      <c r="J29" s="944"/>
      <c r="K29" s="944"/>
      <c r="L29" s="944"/>
      <c r="M29" s="944"/>
      <c r="N29" s="944"/>
      <c r="O29" s="945"/>
      <c r="P29" s="657">
        <f>AK13</f>
        <v>3030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391</v>
      </c>
      <c r="AF30" s="859"/>
      <c r="AG30" s="859"/>
      <c r="AH30" s="860"/>
      <c r="AI30" s="858" t="s">
        <v>413</v>
      </c>
      <c r="AJ30" s="859"/>
      <c r="AK30" s="859"/>
      <c r="AL30" s="860"/>
      <c r="AM30" s="915" t="s">
        <v>418</v>
      </c>
      <c r="AN30" s="915"/>
      <c r="AO30" s="915"/>
      <c r="AP30" s="858"/>
      <c r="AQ30" s="767" t="s">
        <v>234</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235</v>
      </c>
      <c r="AT31" s="133"/>
      <c r="AU31" s="198" t="s">
        <v>570</v>
      </c>
      <c r="AV31" s="198"/>
      <c r="AW31" s="398" t="s">
        <v>181</v>
      </c>
      <c r="AX31" s="399"/>
    </row>
    <row r="32" spans="1:50" ht="23.25" customHeight="1" x14ac:dyDescent="0.2">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182</v>
      </c>
      <c r="AC32" s="464"/>
      <c r="AD32" s="464"/>
      <c r="AE32" s="216">
        <v>100</v>
      </c>
      <c r="AF32" s="217"/>
      <c r="AG32" s="217"/>
      <c r="AH32" s="217"/>
      <c r="AI32" s="216">
        <v>100</v>
      </c>
      <c r="AJ32" s="217"/>
      <c r="AK32" s="217"/>
      <c r="AL32" s="217"/>
      <c r="AM32" s="216">
        <v>100</v>
      </c>
      <c r="AN32" s="217"/>
      <c r="AO32" s="217"/>
      <c r="AP32" s="217"/>
      <c r="AQ32" s="340" t="s">
        <v>567</v>
      </c>
      <c r="AR32" s="206"/>
      <c r="AS32" s="206"/>
      <c r="AT32" s="341"/>
      <c r="AU32" s="217" t="s">
        <v>570</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v>100</v>
      </c>
      <c r="AF33" s="217"/>
      <c r="AG33" s="217"/>
      <c r="AH33" s="217"/>
      <c r="AI33" s="216">
        <v>100</v>
      </c>
      <c r="AJ33" s="217"/>
      <c r="AK33" s="217"/>
      <c r="AL33" s="217"/>
      <c r="AM33" s="216">
        <v>100</v>
      </c>
      <c r="AN33" s="217"/>
      <c r="AO33" s="217"/>
      <c r="AP33" s="217"/>
      <c r="AQ33" s="340">
        <v>100</v>
      </c>
      <c r="AR33" s="206"/>
      <c r="AS33" s="206"/>
      <c r="AT33" s="341"/>
      <c r="AU33" s="217" t="s">
        <v>570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567</v>
      </c>
      <c r="AR34" s="206"/>
      <c r="AS34" s="206"/>
      <c r="AT34" s="341"/>
      <c r="AU34" s="217" t="s">
        <v>567</v>
      </c>
      <c r="AV34" s="217"/>
      <c r="AW34" s="217"/>
      <c r="AX34" s="219"/>
    </row>
    <row r="35" spans="1:50" ht="23.25" customHeight="1" x14ac:dyDescent="0.2">
      <c r="A35" s="224" t="s">
        <v>379</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234</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234</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234</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234</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349</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356</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382</v>
      </c>
      <c r="B78" s="335"/>
      <c r="C78" s="335"/>
      <c r="D78" s="335"/>
      <c r="E78" s="332" t="s">
        <v>329</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x14ac:dyDescent="0.2">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5" customHeight="1" x14ac:dyDescent="0.2">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2">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v>466</v>
      </c>
      <c r="AF101" s="217"/>
      <c r="AG101" s="217"/>
      <c r="AH101" s="218"/>
      <c r="AI101" s="216">
        <v>790</v>
      </c>
      <c r="AJ101" s="217"/>
      <c r="AK101" s="217"/>
      <c r="AL101" s="218"/>
      <c r="AM101" s="216">
        <v>940</v>
      </c>
      <c r="AN101" s="217"/>
      <c r="AO101" s="217"/>
      <c r="AP101" s="218"/>
      <c r="AQ101" s="216" t="s">
        <v>654</v>
      </c>
      <c r="AR101" s="217"/>
      <c r="AS101" s="217"/>
      <c r="AT101" s="218"/>
      <c r="AU101" s="216" t="s">
        <v>654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v>400</v>
      </c>
      <c r="AF102" s="421"/>
      <c r="AG102" s="421"/>
      <c r="AH102" s="421"/>
      <c r="AI102" s="421">
        <v>769</v>
      </c>
      <c r="AJ102" s="421"/>
      <c r="AK102" s="421"/>
      <c r="AL102" s="421"/>
      <c r="AM102" s="421">
        <v>1100</v>
      </c>
      <c r="AN102" s="421"/>
      <c r="AO102" s="421"/>
      <c r="AP102" s="421"/>
      <c r="AQ102" s="271">
        <v>1100</v>
      </c>
      <c r="AR102" s="272"/>
      <c r="AS102" s="272"/>
      <c r="AT102" s="317"/>
      <c r="AU102" s="271" t="s">
        <v>655</v>
      </c>
      <c r="AV102" s="272"/>
      <c r="AW102" s="272"/>
      <c r="AX102" s="317"/>
    </row>
    <row r="103" spans="1:60" ht="31.5" customHeight="1" x14ac:dyDescent="0.2">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customHeight="1" x14ac:dyDescent="0.2">
      <c r="A104" s="425"/>
      <c r="B104" s="426"/>
      <c r="C104" s="426"/>
      <c r="D104" s="426"/>
      <c r="E104" s="426"/>
      <c r="F104" s="427"/>
      <c r="G104" s="104" t="s">
        <v>575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577</v>
      </c>
      <c r="AC104" s="549"/>
      <c r="AD104" s="550"/>
      <c r="AE104" s="216">
        <v>36</v>
      </c>
      <c r="AF104" s="217"/>
      <c r="AG104" s="217"/>
      <c r="AH104" s="218"/>
      <c r="AI104" s="216">
        <v>31</v>
      </c>
      <c r="AJ104" s="217"/>
      <c r="AK104" s="217"/>
      <c r="AL104" s="218"/>
      <c r="AM104" s="216">
        <v>33</v>
      </c>
      <c r="AN104" s="217"/>
      <c r="AO104" s="217"/>
      <c r="AP104" s="218"/>
      <c r="AQ104" s="216" t="s">
        <v>566</v>
      </c>
      <c r="AR104" s="217"/>
      <c r="AS104" s="217"/>
      <c r="AT104" s="218"/>
      <c r="AU104" s="216" t="s">
        <v>654</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577</v>
      </c>
      <c r="AC105" s="472"/>
      <c r="AD105" s="473"/>
      <c r="AE105" s="421">
        <v>44</v>
      </c>
      <c r="AF105" s="421"/>
      <c r="AG105" s="421"/>
      <c r="AH105" s="421"/>
      <c r="AI105" s="421">
        <v>44</v>
      </c>
      <c r="AJ105" s="421"/>
      <c r="AK105" s="421"/>
      <c r="AL105" s="421"/>
      <c r="AM105" s="421">
        <v>33</v>
      </c>
      <c r="AN105" s="421"/>
      <c r="AO105" s="421"/>
      <c r="AP105" s="421"/>
      <c r="AQ105" s="216">
        <v>19</v>
      </c>
      <c r="AR105" s="217"/>
      <c r="AS105" s="217"/>
      <c r="AT105" s="218"/>
      <c r="AU105" s="271" t="s">
        <v>666</v>
      </c>
      <c r="AV105" s="272"/>
      <c r="AW105" s="272"/>
      <c r="AX105" s="317"/>
    </row>
    <row r="106" spans="1:60" ht="31.5" customHeight="1" x14ac:dyDescent="0.2">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customHeight="1" x14ac:dyDescent="0.2">
      <c r="A107" s="425"/>
      <c r="B107" s="426"/>
      <c r="C107" s="426"/>
      <c r="D107" s="426"/>
      <c r="E107" s="426"/>
      <c r="F107" s="427"/>
      <c r="G107" s="104" t="s">
        <v>576</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577</v>
      </c>
      <c r="AC107" s="549"/>
      <c r="AD107" s="550"/>
      <c r="AE107" s="421">
        <v>2842</v>
      </c>
      <c r="AF107" s="421"/>
      <c r="AG107" s="421"/>
      <c r="AH107" s="421"/>
      <c r="AI107" s="421">
        <v>3353</v>
      </c>
      <c r="AJ107" s="421"/>
      <c r="AK107" s="421"/>
      <c r="AL107" s="421"/>
      <c r="AM107" s="421">
        <v>2023</v>
      </c>
      <c r="AN107" s="421"/>
      <c r="AO107" s="421"/>
      <c r="AP107" s="421"/>
      <c r="AQ107" s="216" t="s">
        <v>566</v>
      </c>
      <c r="AR107" s="217"/>
      <c r="AS107" s="217"/>
      <c r="AT107" s="218"/>
      <c r="AU107" s="216" t="s">
        <v>656</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577</v>
      </c>
      <c r="AC108" s="472"/>
      <c r="AD108" s="473"/>
      <c r="AE108" s="421">
        <v>2676</v>
      </c>
      <c r="AF108" s="421"/>
      <c r="AG108" s="421"/>
      <c r="AH108" s="421"/>
      <c r="AI108" s="421">
        <v>3297</v>
      </c>
      <c r="AJ108" s="421"/>
      <c r="AK108" s="421"/>
      <c r="AL108" s="421"/>
      <c r="AM108" s="421">
        <v>2326</v>
      </c>
      <c r="AN108" s="421"/>
      <c r="AO108" s="421"/>
      <c r="AP108" s="421"/>
      <c r="AQ108" s="216">
        <v>1904</v>
      </c>
      <c r="AR108" s="217"/>
      <c r="AS108" s="217"/>
      <c r="AT108" s="218"/>
      <c r="AU108" s="271" t="s">
        <v>666</v>
      </c>
      <c r="AV108" s="272"/>
      <c r="AW108" s="272"/>
      <c r="AX108" s="317"/>
    </row>
    <row r="109" spans="1:60" ht="31.5" hidden="1" customHeight="1" x14ac:dyDescent="0.2">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2">
      <c r="A116" s="442"/>
      <c r="B116" s="443"/>
      <c r="C116" s="443"/>
      <c r="D116" s="443"/>
      <c r="E116" s="443"/>
      <c r="F116" s="444"/>
      <c r="G116" s="393" t="s">
        <v>578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2093</v>
      </c>
      <c r="AF116" s="421"/>
      <c r="AG116" s="421"/>
      <c r="AH116" s="421"/>
      <c r="AI116" s="421">
        <v>2118</v>
      </c>
      <c r="AJ116" s="421"/>
      <c r="AK116" s="421"/>
      <c r="AL116" s="421"/>
      <c r="AM116" s="421">
        <v>2210</v>
      </c>
      <c r="AN116" s="421"/>
      <c r="AO116" s="421"/>
      <c r="AP116" s="421"/>
      <c r="AQ116" s="216">
        <v>2200</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659</v>
      </c>
      <c r="AN117" s="554"/>
      <c r="AO117" s="554"/>
      <c r="AP117" s="554"/>
      <c r="AQ117" s="554" t="s">
        <v>661</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customHeight="1" x14ac:dyDescent="0.2">
      <c r="A119" s="442"/>
      <c r="B119" s="443"/>
      <c r="C119" s="443"/>
      <c r="D119" s="443"/>
      <c r="E119" s="443"/>
      <c r="F119" s="444"/>
      <c r="G119" s="393" t="s">
        <v>579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581</v>
      </c>
      <c r="AC119" s="466"/>
      <c r="AD119" s="467"/>
      <c r="AE119" s="421">
        <v>10699</v>
      </c>
      <c r="AF119" s="421"/>
      <c r="AG119" s="421"/>
      <c r="AH119" s="421"/>
      <c r="AI119" s="421">
        <v>11422</v>
      </c>
      <c r="AJ119" s="421"/>
      <c r="AK119" s="421"/>
      <c r="AL119" s="421"/>
      <c r="AM119" s="421">
        <v>11303</v>
      </c>
      <c r="AN119" s="421"/>
      <c r="AO119" s="421"/>
      <c r="AP119" s="421"/>
      <c r="AQ119" s="421">
        <v>11385</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582</v>
      </c>
      <c r="AC120" s="476"/>
      <c r="AD120" s="477"/>
      <c r="AE120" s="554" t="s">
        <v>585</v>
      </c>
      <c r="AF120" s="554"/>
      <c r="AG120" s="554"/>
      <c r="AH120" s="554"/>
      <c r="AI120" s="554" t="s">
        <v>586</v>
      </c>
      <c r="AJ120" s="554"/>
      <c r="AK120" s="554"/>
      <c r="AL120" s="554"/>
      <c r="AM120" s="554" t="s">
        <v>658</v>
      </c>
      <c r="AN120" s="554"/>
      <c r="AO120" s="554"/>
      <c r="AP120" s="554"/>
      <c r="AQ120" s="554" t="s">
        <v>660</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customHeight="1" x14ac:dyDescent="0.2">
      <c r="A122" s="442"/>
      <c r="B122" s="443"/>
      <c r="C122" s="443"/>
      <c r="D122" s="443"/>
      <c r="E122" s="443"/>
      <c r="F122" s="444"/>
      <c r="G122" s="393" t="s">
        <v>580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581</v>
      </c>
      <c r="AC122" s="466"/>
      <c r="AD122" s="467"/>
      <c r="AE122" s="421">
        <v>48</v>
      </c>
      <c r="AF122" s="421"/>
      <c r="AG122" s="421"/>
      <c r="AH122" s="421"/>
      <c r="AI122" s="421">
        <v>43</v>
      </c>
      <c r="AJ122" s="421"/>
      <c r="AK122" s="421"/>
      <c r="AL122" s="421"/>
      <c r="AM122" s="421">
        <v>47</v>
      </c>
      <c r="AN122" s="421"/>
      <c r="AO122" s="421"/>
      <c r="AP122" s="421"/>
      <c r="AQ122" s="421">
        <v>47</v>
      </c>
      <c r="AR122" s="421"/>
      <c r="AS122" s="421"/>
      <c r="AT122" s="421"/>
      <c r="AU122" s="421"/>
      <c r="AV122" s="421"/>
      <c r="AW122" s="421"/>
      <c r="AX122" s="553"/>
    </row>
    <row r="123" spans="1:50" ht="46.5"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582</v>
      </c>
      <c r="AC123" s="476"/>
      <c r="AD123" s="477"/>
      <c r="AE123" s="554" t="s">
        <v>587</v>
      </c>
      <c r="AF123" s="554"/>
      <c r="AG123" s="554"/>
      <c r="AH123" s="554"/>
      <c r="AI123" s="554" t="s">
        <v>588</v>
      </c>
      <c r="AJ123" s="554"/>
      <c r="AK123" s="554"/>
      <c r="AL123" s="554"/>
      <c r="AM123" s="554" t="s">
        <v>662</v>
      </c>
      <c r="AN123" s="554"/>
      <c r="AO123" s="554"/>
      <c r="AP123" s="554"/>
      <c r="AQ123" s="554" t="s">
        <v>664</v>
      </c>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2">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2">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406</v>
      </c>
      <c r="B130" s="184"/>
      <c r="C130" s="183" t="s">
        <v>238</v>
      </c>
      <c r="D130" s="184"/>
      <c r="E130" s="168" t="s">
        <v>267</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235</v>
      </c>
      <c r="AT133" s="133"/>
      <c r="AU133" s="199">
        <v>2</v>
      </c>
      <c r="AV133" s="199"/>
      <c r="AW133" s="132" t="s">
        <v>181</v>
      </c>
      <c r="AX133" s="194"/>
    </row>
    <row r="134" spans="1:50" ht="39.75"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592</v>
      </c>
      <c r="AC134" s="204"/>
      <c r="AD134" s="204"/>
      <c r="AE134" s="205">
        <v>1346</v>
      </c>
      <c r="AF134" s="206"/>
      <c r="AG134" s="206"/>
      <c r="AH134" s="206"/>
      <c r="AI134" s="205">
        <v>3498</v>
      </c>
      <c r="AJ134" s="206"/>
      <c r="AK134" s="206"/>
      <c r="AL134" s="206"/>
      <c r="AM134" s="205">
        <v>6902</v>
      </c>
      <c r="AN134" s="206"/>
      <c r="AO134" s="206"/>
      <c r="AP134" s="206"/>
      <c r="AQ134" s="205" t="s">
        <v>567</v>
      </c>
      <c r="AR134" s="206"/>
      <c r="AS134" s="206"/>
      <c r="AT134" s="206"/>
      <c r="AU134" s="205" t="s">
        <v>666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1300</v>
      </c>
      <c r="AF135" s="206"/>
      <c r="AG135" s="206"/>
      <c r="AH135" s="206"/>
      <c r="AI135" s="205">
        <v>3500</v>
      </c>
      <c r="AJ135" s="206"/>
      <c r="AK135" s="206"/>
      <c r="AL135" s="206"/>
      <c r="AM135" s="205">
        <v>7000</v>
      </c>
      <c r="AN135" s="206"/>
      <c r="AO135" s="206"/>
      <c r="AP135" s="206"/>
      <c r="AQ135" s="205" t="s">
        <v>570</v>
      </c>
      <c r="AR135" s="206"/>
      <c r="AS135" s="206"/>
      <c r="AT135" s="206"/>
      <c r="AU135" s="205">
        <v>15000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421</v>
      </c>
      <c r="D430" s="931"/>
      <c r="E430" s="173" t="s">
        <v>399</v>
      </c>
      <c r="F430" s="898"/>
      <c r="G430" s="899" t="s">
        <v>254</v>
      </c>
      <c r="H430" s="122"/>
      <c r="I430" s="122"/>
      <c r="J430" s="900" t="s">
        <v>566</v>
      </c>
      <c r="K430" s="901"/>
      <c r="L430" s="901"/>
      <c r="M430" s="901"/>
      <c r="N430" s="901"/>
      <c r="O430" s="901"/>
      <c r="P430" s="901"/>
      <c r="Q430" s="901"/>
      <c r="R430" s="901"/>
      <c r="S430" s="901"/>
      <c r="T430" s="902"/>
      <c r="U430" s="588" t="s">
        <v>666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235</v>
      </c>
      <c r="AH432" s="133"/>
      <c r="AI432" s="155"/>
      <c r="AJ432" s="155"/>
      <c r="AK432" s="155"/>
      <c r="AL432" s="153"/>
      <c r="AM432" s="155"/>
      <c r="AN432" s="155"/>
      <c r="AO432" s="155"/>
      <c r="AP432" s="153"/>
      <c r="AQ432" s="590" t="s">
        <v>595</v>
      </c>
      <c r="AR432" s="199"/>
      <c r="AS432" s="132" t="s">
        <v>235</v>
      </c>
      <c r="AT432" s="133"/>
      <c r="AU432" s="199" t="s">
        <v>570</v>
      </c>
      <c r="AV432" s="199"/>
      <c r="AW432" s="132" t="s">
        <v>181</v>
      </c>
      <c r="AX432" s="194"/>
    </row>
    <row r="433" spans="1:50" ht="23.25" customHeight="1" x14ac:dyDescent="0.2">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594</v>
      </c>
      <c r="AF434" s="206"/>
      <c r="AG434" s="206"/>
      <c r="AH434" s="341"/>
      <c r="AI434" s="340" t="s">
        <v>570</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569</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235</v>
      </c>
      <c r="AH457" s="133"/>
      <c r="AI457" s="155"/>
      <c r="AJ457" s="155"/>
      <c r="AK457" s="155"/>
      <c r="AL457" s="153"/>
      <c r="AM457" s="155"/>
      <c r="AN457" s="155"/>
      <c r="AO457" s="155"/>
      <c r="AP457" s="153"/>
      <c r="AQ457" s="590" t="s">
        <v>567</v>
      </c>
      <c r="AR457" s="199"/>
      <c r="AS457" s="132" t="s">
        <v>235</v>
      </c>
      <c r="AT457" s="133"/>
      <c r="AU457" s="199" t="s">
        <v>567</v>
      </c>
      <c r="AV457" s="199"/>
      <c r="AW457" s="132" t="s">
        <v>181</v>
      </c>
      <c r="AX457" s="194"/>
    </row>
    <row r="458" spans="1:50" ht="23.25" customHeight="1" x14ac:dyDescent="0.2">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569</v>
      </c>
      <c r="AF458" s="206"/>
      <c r="AG458" s="206"/>
      <c r="AH458" s="206"/>
      <c r="AI458" s="340" t="s">
        <v>595</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557</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5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557</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557</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557</v>
      </c>
      <c r="AE705" s="715"/>
      <c r="AF705" s="71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557</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41.1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557</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41.1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557</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41.1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557</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69" customHeight="1" x14ac:dyDescent="0.2">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557</v>
      </c>
      <c r="AE713" s="327"/>
      <c r="AF713" s="663"/>
      <c r="AG713" s="100" t="s">
        <v>657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557</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557</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557</v>
      </c>
      <c r="AE716" s="627"/>
      <c r="AF716" s="62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32.15" customHeight="1" x14ac:dyDescent="0.2">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663</v>
      </c>
      <c r="AE717" s="327"/>
      <c r="AF717" s="327"/>
      <c r="AG717" s="100" t="s">
        <v>665</v>
      </c>
      <c r="AH717" s="101"/>
      <c r="AI717" s="101"/>
      <c r="AJ717" s="101"/>
      <c r="AK717" s="101"/>
      <c r="AL717" s="101"/>
      <c r="AM717" s="101"/>
      <c r="AN717" s="101"/>
      <c r="AO717" s="101"/>
      <c r="AP717" s="101"/>
      <c r="AQ717" s="101"/>
      <c r="AR717" s="101"/>
      <c r="AS717" s="101"/>
      <c r="AT717" s="101"/>
      <c r="AU717" s="101"/>
      <c r="AV717" s="101"/>
      <c r="AW717" s="101"/>
      <c r="AX717" s="102"/>
    </row>
    <row r="718" spans="1:50" ht="42"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557</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2.65" customHeight="1" x14ac:dyDescent="0.2">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65" customHeight="1" thickBot="1" x14ac:dyDescent="0.25">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666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9.15" customHeight="1" thickBot="1" x14ac:dyDescent="0.25">
      <c r="A735" s="790" t="s">
        <v>666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402</v>
      </c>
      <c r="B737" s="209"/>
      <c r="C737" s="209"/>
      <c r="D737" s="210"/>
      <c r="E737" s="989" t="s">
        <v>566</v>
      </c>
      <c r="F737" s="989"/>
      <c r="G737" s="989"/>
      <c r="H737" s="989"/>
      <c r="I737" s="989"/>
      <c r="J737" s="989"/>
      <c r="K737" s="989"/>
      <c r="L737" s="989"/>
      <c r="M737" s="989"/>
      <c r="N737" s="365" t="s">
        <v>397</v>
      </c>
      <c r="O737" s="365"/>
      <c r="P737" s="365"/>
      <c r="Q737" s="365"/>
      <c r="R737" s="989" t="s">
        <v>613</v>
      </c>
      <c r="S737" s="989"/>
      <c r="T737" s="989"/>
      <c r="U737" s="989"/>
      <c r="V737" s="989"/>
      <c r="W737" s="989"/>
      <c r="X737" s="989"/>
      <c r="Y737" s="989"/>
      <c r="Z737" s="989"/>
      <c r="AA737" s="365" t="s">
        <v>396</v>
      </c>
      <c r="AB737" s="365"/>
      <c r="AC737" s="365"/>
      <c r="AD737" s="365"/>
      <c r="AE737" s="989" t="s">
        <v>615</v>
      </c>
      <c r="AF737" s="989"/>
      <c r="AG737" s="989"/>
      <c r="AH737" s="989"/>
      <c r="AI737" s="989"/>
      <c r="AJ737" s="989"/>
      <c r="AK737" s="989"/>
      <c r="AL737" s="989"/>
      <c r="AM737" s="989"/>
      <c r="AN737" s="365" t="s">
        <v>395</v>
      </c>
      <c r="AO737" s="365"/>
      <c r="AP737" s="365"/>
      <c r="AQ737" s="365"/>
      <c r="AR737" s="995" t="s">
        <v>617</v>
      </c>
      <c r="AS737" s="996"/>
      <c r="AT737" s="996"/>
      <c r="AU737" s="996"/>
      <c r="AV737" s="996"/>
      <c r="AW737" s="996"/>
      <c r="AX737" s="997"/>
      <c r="AY737" s="88"/>
      <c r="AZ737" s="88"/>
    </row>
    <row r="738" spans="1:52" ht="24.75" customHeight="1" x14ac:dyDescent="0.2">
      <c r="A738" s="988" t="s">
        <v>394</v>
      </c>
      <c r="B738" s="209"/>
      <c r="C738" s="209"/>
      <c r="D738" s="210"/>
      <c r="E738" s="989" t="s">
        <v>612</v>
      </c>
      <c r="F738" s="989"/>
      <c r="G738" s="989"/>
      <c r="H738" s="989"/>
      <c r="I738" s="989"/>
      <c r="J738" s="989"/>
      <c r="K738" s="989"/>
      <c r="L738" s="989"/>
      <c r="M738" s="989"/>
      <c r="N738" s="365" t="s">
        <v>393</v>
      </c>
      <c r="O738" s="365"/>
      <c r="P738" s="365"/>
      <c r="Q738" s="365"/>
      <c r="R738" s="989" t="s">
        <v>614</v>
      </c>
      <c r="S738" s="989"/>
      <c r="T738" s="989"/>
      <c r="U738" s="989"/>
      <c r="V738" s="989"/>
      <c r="W738" s="989"/>
      <c r="X738" s="989"/>
      <c r="Y738" s="989"/>
      <c r="Z738" s="989"/>
      <c r="AA738" s="365" t="s">
        <v>392</v>
      </c>
      <c r="AB738" s="365"/>
      <c r="AC738" s="365"/>
      <c r="AD738" s="365"/>
      <c r="AE738" s="989" t="s">
        <v>616</v>
      </c>
      <c r="AF738" s="989"/>
      <c r="AG738" s="989"/>
      <c r="AH738" s="989"/>
      <c r="AI738" s="989"/>
      <c r="AJ738" s="989"/>
      <c r="AK738" s="989"/>
      <c r="AL738" s="989"/>
      <c r="AM738" s="989"/>
      <c r="AN738" s="365" t="s">
        <v>391</v>
      </c>
      <c r="AO738" s="365"/>
      <c r="AP738" s="365"/>
      <c r="AQ738" s="365"/>
      <c r="AR738" s="995" t="s">
        <v>618</v>
      </c>
      <c r="AS738" s="996"/>
      <c r="AT738" s="996"/>
      <c r="AU738" s="996"/>
      <c r="AV738" s="996"/>
      <c r="AW738" s="996"/>
      <c r="AX738" s="997"/>
    </row>
    <row r="739" spans="1:52" ht="24.75" customHeight="1" x14ac:dyDescent="0.2">
      <c r="A739" s="988" t="s">
        <v>390</v>
      </c>
      <c r="B739" s="209"/>
      <c r="C739" s="209"/>
      <c r="D739" s="210"/>
      <c r="E739" s="989" t="s">
        <v>619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414</v>
      </c>
      <c r="B740" s="971"/>
      <c r="C740" s="971"/>
      <c r="D740" s="972"/>
      <c r="E740" s="973" t="s">
        <v>556</v>
      </c>
      <c r="F740" s="974"/>
      <c r="G740" s="974"/>
      <c r="H740" s="92" t="str">
        <f>IF(E740="", "", "(")</f>
        <v>(</v>
      </c>
      <c r="I740" s="974"/>
      <c r="J740" s="974"/>
      <c r="K740" s="92" t="str">
        <f>IF(OR(I740="　", I740=""), "", "-")</f>
        <v/>
      </c>
      <c r="L740" s="975">
        <v>176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385</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622</v>
      </c>
      <c r="H782" s="671"/>
      <c r="I782" s="671"/>
      <c r="J782" s="671"/>
      <c r="K782" s="672"/>
      <c r="L782" s="664" t="s">
        <v>625</v>
      </c>
      <c r="M782" s="665"/>
      <c r="N782" s="665"/>
      <c r="O782" s="665"/>
      <c r="P782" s="665"/>
      <c r="Q782" s="665"/>
      <c r="R782" s="665"/>
      <c r="S782" s="665"/>
      <c r="T782" s="665"/>
      <c r="U782" s="665"/>
      <c r="V782" s="665"/>
      <c r="W782" s="665"/>
      <c r="X782" s="666"/>
      <c r="Y782" s="388">
        <v>9596</v>
      </c>
      <c r="Z782" s="389"/>
      <c r="AA782" s="389"/>
      <c r="AB782" s="805"/>
      <c r="AC782" s="670" t="s">
        <v>628</v>
      </c>
      <c r="AD782" s="671"/>
      <c r="AE782" s="671"/>
      <c r="AF782" s="671"/>
      <c r="AG782" s="672"/>
      <c r="AH782" s="664" t="s">
        <v>630</v>
      </c>
      <c r="AI782" s="665"/>
      <c r="AJ782" s="665"/>
      <c r="AK782" s="665"/>
      <c r="AL782" s="665"/>
      <c r="AM782" s="665"/>
      <c r="AN782" s="665"/>
      <c r="AO782" s="665"/>
      <c r="AP782" s="665"/>
      <c r="AQ782" s="665"/>
      <c r="AR782" s="665"/>
      <c r="AS782" s="665"/>
      <c r="AT782" s="666"/>
      <c r="AU782" s="388">
        <v>87</v>
      </c>
      <c r="AV782" s="389"/>
      <c r="AW782" s="389"/>
      <c r="AX782" s="390"/>
    </row>
    <row r="783" spans="1:50" ht="24.75" customHeight="1" x14ac:dyDescent="0.2">
      <c r="A783" s="631"/>
      <c r="B783" s="632"/>
      <c r="C783" s="632"/>
      <c r="D783" s="632"/>
      <c r="E783" s="632"/>
      <c r="F783" s="633"/>
      <c r="G783" s="606" t="s">
        <v>623</v>
      </c>
      <c r="H783" s="607"/>
      <c r="I783" s="607"/>
      <c r="J783" s="607"/>
      <c r="K783" s="608"/>
      <c r="L783" s="598" t="s">
        <v>626</v>
      </c>
      <c r="M783" s="599"/>
      <c r="N783" s="599"/>
      <c r="O783" s="599"/>
      <c r="P783" s="599"/>
      <c r="Q783" s="599"/>
      <c r="R783" s="599"/>
      <c r="S783" s="599"/>
      <c r="T783" s="599"/>
      <c r="U783" s="599"/>
      <c r="V783" s="599"/>
      <c r="W783" s="599"/>
      <c r="X783" s="600"/>
      <c r="Y783" s="601">
        <v>31</v>
      </c>
      <c r="Z783" s="602"/>
      <c r="AA783" s="602"/>
      <c r="AB783" s="612"/>
      <c r="AC783" s="606" t="s">
        <v>567</v>
      </c>
      <c r="AD783" s="607"/>
      <c r="AE783" s="607"/>
      <c r="AF783" s="607"/>
      <c r="AG783" s="608"/>
      <c r="AH783" s="598" t="s">
        <v>567</v>
      </c>
      <c r="AI783" s="599"/>
      <c r="AJ783" s="599"/>
      <c r="AK783" s="599"/>
      <c r="AL783" s="599"/>
      <c r="AM783" s="599"/>
      <c r="AN783" s="599"/>
      <c r="AO783" s="599"/>
      <c r="AP783" s="599"/>
      <c r="AQ783" s="599"/>
      <c r="AR783" s="599"/>
      <c r="AS783" s="599"/>
      <c r="AT783" s="600"/>
      <c r="AU783" s="601" t="s">
        <v>567</v>
      </c>
      <c r="AV783" s="602"/>
      <c r="AW783" s="602"/>
      <c r="AX783" s="603"/>
    </row>
    <row r="784" spans="1:50" ht="24.75" customHeight="1" x14ac:dyDescent="0.2">
      <c r="A784" s="631"/>
      <c r="B784" s="632"/>
      <c r="C784" s="632"/>
      <c r="D784" s="632"/>
      <c r="E784" s="632"/>
      <c r="F784" s="633"/>
      <c r="G784" s="606" t="s">
        <v>624</v>
      </c>
      <c r="H784" s="607"/>
      <c r="I784" s="607"/>
      <c r="J784" s="607"/>
      <c r="K784" s="608"/>
      <c r="L784" s="598" t="s">
        <v>627</v>
      </c>
      <c r="M784" s="599"/>
      <c r="N784" s="599"/>
      <c r="O784" s="599"/>
      <c r="P784" s="599"/>
      <c r="Q784" s="599"/>
      <c r="R784" s="599"/>
      <c r="S784" s="599"/>
      <c r="T784" s="599"/>
      <c r="U784" s="599"/>
      <c r="V784" s="599"/>
      <c r="W784" s="599"/>
      <c r="X784" s="600"/>
      <c r="Y784" s="601">
        <v>99</v>
      </c>
      <c r="Z784" s="602"/>
      <c r="AA784" s="602"/>
      <c r="AB784" s="612"/>
      <c r="AC784" s="606" t="s">
        <v>631</v>
      </c>
      <c r="AD784" s="607"/>
      <c r="AE784" s="607"/>
      <c r="AF784" s="607"/>
      <c r="AG784" s="608"/>
      <c r="AH784" s="598" t="s">
        <v>567</v>
      </c>
      <c r="AI784" s="599"/>
      <c r="AJ784" s="599"/>
      <c r="AK784" s="599"/>
      <c r="AL784" s="599"/>
      <c r="AM784" s="599"/>
      <c r="AN784" s="599"/>
      <c r="AO784" s="599"/>
      <c r="AP784" s="599"/>
      <c r="AQ784" s="599"/>
      <c r="AR784" s="599"/>
      <c r="AS784" s="599"/>
      <c r="AT784" s="600"/>
      <c r="AU784" s="601" t="s">
        <v>567</v>
      </c>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9726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87</v>
      </c>
      <c r="AV792" s="832"/>
      <c r="AW792" s="832"/>
      <c r="AX792" s="834"/>
    </row>
    <row r="793" spans="1:50" ht="24.75" customHeight="1" x14ac:dyDescent="0.2">
      <c r="A793" s="631"/>
      <c r="B793" s="632"/>
      <c r="C793" s="632"/>
      <c r="D793" s="632"/>
      <c r="E793" s="632"/>
      <c r="F793" s="633"/>
      <c r="G793" s="595" t="s">
        <v>621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622</v>
      </c>
      <c r="H795" s="671"/>
      <c r="I795" s="671"/>
      <c r="J795" s="671"/>
      <c r="K795" s="672"/>
      <c r="L795" s="664" t="s">
        <v>625</v>
      </c>
      <c r="M795" s="665"/>
      <c r="N795" s="665"/>
      <c r="O795" s="665"/>
      <c r="P795" s="665"/>
      <c r="Q795" s="665"/>
      <c r="R795" s="665"/>
      <c r="S795" s="665"/>
      <c r="T795" s="665"/>
      <c r="U795" s="665"/>
      <c r="V795" s="665"/>
      <c r="W795" s="665"/>
      <c r="X795" s="666"/>
      <c r="Y795" s="388">
        <v>86</v>
      </c>
      <c r="Z795" s="389"/>
      <c r="AA795" s="389"/>
      <c r="AB795" s="805"/>
      <c r="AC795" s="670" t="s">
        <v>567</v>
      </c>
      <c r="AD795" s="671"/>
      <c r="AE795" s="671"/>
      <c r="AF795" s="671"/>
      <c r="AG795" s="672"/>
      <c r="AH795" s="664" t="s">
        <v>569</v>
      </c>
      <c r="AI795" s="665"/>
      <c r="AJ795" s="665"/>
      <c r="AK795" s="665"/>
      <c r="AL795" s="665"/>
      <c r="AM795" s="665"/>
      <c r="AN795" s="665"/>
      <c r="AO795" s="665"/>
      <c r="AP795" s="665"/>
      <c r="AQ795" s="665"/>
      <c r="AR795" s="665"/>
      <c r="AS795" s="665"/>
      <c r="AT795" s="666"/>
      <c r="AU795" s="388" t="s">
        <v>567</v>
      </c>
      <c r="AV795" s="389"/>
      <c r="AW795" s="389"/>
      <c r="AX795" s="390"/>
    </row>
    <row r="796" spans="1:50" ht="24.75" customHeight="1" x14ac:dyDescent="0.2">
      <c r="A796" s="631"/>
      <c r="B796" s="632"/>
      <c r="C796" s="632"/>
      <c r="D796" s="632"/>
      <c r="E796" s="632"/>
      <c r="F796" s="633"/>
      <c r="G796" s="606" t="s">
        <v>623</v>
      </c>
      <c r="H796" s="607"/>
      <c r="I796" s="607"/>
      <c r="J796" s="607"/>
      <c r="K796" s="608"/>
      <c r="L796" s="598" t="s">
        <v>626</v>
      </c>
      <c r="M796" s="599"/>
      <c r="N796" s="599"/>
      <c r="O796" s="599"/>
      <c r="P796" s="599"/>
      <c r="Q796" s="599"/>
      <c r="R796" s="599"/>
      <c r="S796" s="599"/>
      <c r="T796" s="599"/>
      <c r="U796" s="599"/>
      <c r="V796" s="599"/>
      <c r="W796" s="599"/>
      <c r="X796" s="600"/>
      <c r="Y796" s="601">
        <v>2</v>
      </c>
      <c r="Z796" s="602"/>
      <c r="AA796" s="602"/>
      <c r="AB796" s="612"/>
      <c r="AC796" s="606" t="s">
        <v>567</v>
      </c>
      <c r="AD796" s="607"/>
      <c r="AE796" s="607"/>
      <c r="AF796" s="607"/>
      <c r="AG796" s="608"/>
      <c r="AH796" s="598" t="s">
        <v>632</v>
      </c>
      <c r="AI796" s="599"/>
      <c r="AJ796" s="599"/>
      <c r="AK796" s="599"/>
      <c r="AL796" s="599"/>
      <c r="AM796" s="599"/>
      <c r="AN796" s="599"/>
      <c r="AO796" s="599"/>
      <c r="AP796" s="599"/>
      <c r="AQ796" s="599"/>
      <c r="AR796" s="599"/>
      <c r="AS796" s="599"/>
      <c r="AT796" s="600"/>
      <c r="AU796" s="601" t="s">
        <v>567</v>
      </c>
      <c r="AV796" s="602"/>
      <c r="AW796" s="602"/>
      <c r="AX796" s="603"/>
    </row>
    <row r="797" spans="1:50" ht="24.75" customHeight="1" x14ac:dyDescent="0.2">
      <c r="A797" s="631"/>
      <c r="B797" s="632"/>
      <c r="C797" s="632"/>
      <c r="D797" s="632"/>
      <c r="E797" s="632"/>
      <c r="F797" s="633"/>
      <c r="G797" s="606" t="s">
        <v>624</v>
      </c>
      <c r="H797" s="607"/>
      <c r="I797" s="607"/>
      <c r="J797" s="607"/>
      <c r="K797" s="608"/>
      <c r="L797" s="598" t="s">
        <v>627</v>
      </c>
      <c r="M797" s="599"/>
      <c r="N797" s="599"/>
      <c r="O797" s="599"/>
      <c r="P797" s="599"/>
      <c r="Q797" s="599"/>
      <c r="R797" s="599"/>
      <c r="S797" s="599"/>
      <c r="T797" s="599"/>
      <c r="U797" s="599"/>
      <c r="V797" s="599"/>
      <c r="W797" s="599"/>
      <c r="X797" s="600"/>
      <c r="Y797" s="601">
        <v>7</v>
      </c>
      <c r="Z797" s="602"/>
      <c r="AA797" s="602"/>
      <c r="AB797" s="612"/>
      <c r="AC797" s="606" t="s">
        <v>567</v>
      </c>
      <c r="AD797" s="607"/>
      <c r="AE797" s="607"/>
      <c r="AF797" s="607"/>
      <c r="AG797" s="608"/>
      <c r="AH797" s="598" t="s">
        <v>567</v>
      </c>
      <c r="AI797" s="599"/>
      <c r="AJ797" s="599"/>
      <c r="AK797" s="599"/>
      <c r="AL797" s="599"/>
      <c r="AM797" s="599"/>
      <c r="AN797" s="599"/>
      <c r="AO797" s="599"/>
      <c r="AP797" s="599"/>
      <c r="AQ797" s="599"/>
      <c r="AR797" s="599"/>
      <c r="AS797" s="599"/>
      <c r="AT797" s="600"/>
      <c r="AU797" s="601" t="s">
        <v>570</v>
      </c>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95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637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339</v>
      </c>
      <c r="AD837" s="148"/>
      <c r="AE837" s="148"/>
      <c r="AF837" s="148"/>
      <c r="AG837" s="148"/>
      <c r="AH837" s="367" t="s">
        <v>366</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61" t="s">
        <v>638</v>
      </c>
      <c r="D838" s="347"/>
      <c r="E838" s="347"/>
      <c r="F838" s="347"/>
      <c r="G838" s="347"/>
      <c r="H838" s="347"/>
      <c r="I838" s="347"/>
      <c r="J838" s="348">
        <v>4010005003159</v>
      </c>
      <c r="K838" s="349"/>
      <c r="L838" s="349"/>
      <c r="M838" s="349"/>
      <c r="N838" s="349"/>
      <c r="O838" s="349"/>
      <c r="P838" s="362" t="s">
        <v>634</v>
      </c>
      <c r="Q838" s="350"/>
      <c r="R838" s="350"/>
      <c r="S838" s="350"/>
      <c r="T838" s="350"/>
      <c r="U838" s="350"/>
      <c r="V838" s="350"/>
      <c r="W838" s="350"/>
      <c r="X838" s="350"/>
      <c r="Y838" s="351">
        <v>9726</v>
      </c>
      <c r="Z838" s="352"/>
      <c r="AA838" s="352"/>
      <c r="AB838" s="353"/>
      <c r="AC838" s="363" t="s">
        <v>635</v>
      </c>
      <c r="AD838" s="371"/>
      <c r="AE838" s="371"/>
      <c r="AF838" s="371"/>
      <c r="AG838" s="371"/>
      <c r="AH838" s="372" t="s">
        <v>567</v>
      </c>
      <c r="AI838" s="373"/>
      <c r="AJ838" s="373"/>
      <c r="AK838" s="373"/>
      <c r="AL838" s="357" t="s">
        <v>570</v>
      </c>
      <c r="AM838" s="358"/>
      <c r="AN838" s="358"/>
      <c r="AO838" s="359"/>
      <c r="AP838" s="360" t="s">
        <v>567</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639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339</v>
      </c>
      <c r="AD870" s="148"/>
      <c r="AE870" s="148"/>
      <c r="AF870" s="148"/>
      <c r="AG870" s="148"/>
      <c r="AH870" s="367" t="s">
        <v>366</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61" t="s">
        <v>652</v>
      </c>
      <c r="D871" s="347"/>
      <c r="E871" s="347"/>
      <c r="F871" s="347"/>
      <c r="G871" s="347"/>
      <c r="H871" s="347"/>
      <c r="I871" s="347"/>
      <c r="J871" s="348">
        <v>9010001146700</v>
      </c>
      <c r="K871" s="349"/>
      <c r="L871" s="349"/>
      <c r="M871" s="349"/>
      <c r="N871" s="349"/>
      <c r="O871" s="349"/>
      <c r="P871" s="350" t="s">
        <v>629</v>
      </c>
      <c r="Q871" s="350"/>
      <c r="R871" s="350"/>
      <c r="S871" s="350"/>
      <c r="T871" s="350"/>
      <c r="U871" s="350"/>
      <c r="V871" s="350"/>
      <c r="W871" s="350"/>
      <c r="X871" s="350"/>
      <c r="Y871" s="351">
        <v>87</v>
      </c>
      <c r="Z871" s="352"/>
      <c r="AA871" s="352"/>
      <c r="AB871" s="353"/>
      <c r="AC871" s="363" t="s">
        <v>635</v>
      </c>
      <c r="AD871" s="371"/>
      <c r="AE871" s="371"/>
      <c r="AF871" s="371"/>
      <c r="AG871" s="371"/>
      <c r="AH871" s="372" t="s">
        <v>567</v>
      </c>
      <c r="AI871" s="373"/>
      <c r="AJ871" s="373"/>
      <c r="AK871" s="373"/>
      <c r="AL871" s="357" t="s">
        <v>570</v>
      </c>
      <c r="AM871" s="358"/>
      <c r="AN871" s="358"/>
      <c r="AO871" s="359"/>
      <c r="AP871" s="360" t="s">
        <v>567</v>
      </c>
      <c r="AQ871" s="360"/>
      <c r="AR871" s="360"/>
      <c r="AS871" s="360"/>
      <c r="AT871" s="360"/>
      <c r="AU871" s="360"/>
      <c r="AV871" s="360"/>
      <c r="AW871" s="360"/>
      <c r="AX871" s="360"/>
    </row>
    <row r="872" spans="1:50" ht="30" customHeight="1" x14ac:dyDescent="0.2">
      <c r="A872" s="376">
        <v>2</v>
      </c>
      <c r="B872" s="376">
        <v>1</v>
      </c>
      <c r="C872" s="347" t="s">
        <v>640</v>
      </c>
      <c r="D872" s="347"/>
      <c r="E872" s="347"/>
      <c r="F872" s="347"/>
      <c r="G872" s="347"/>
      <c r="H872" s="347"/>
      <c r="I872" s="347"/>
      <c r="J872" s="348">
        <v>2010001085120</v>
      </c>
      <c r="K872" s="349"/>
      <c r="L872" s="349"/>
      <c r="M872" s="349"/>
      <c r="N872" s="349"/>
      <c r="O872" s="349"/>
      <c r="P872" s="350" t="s">
        <v>629</v>
      </c>
      <c r="Q872" s="350"/>
      <c r="R872" s="350"/>
      <c r="S872" s="350"/>
      <c r="T872" s="350"/>
      <c r="U872" s="350"/>
      <c r="V872" s="350"/>
      <c r="W872" s="350"/>
      <c r="X872" s="350"/>
      <c r="Y872" s="351">
        <v>42</v>
      </c>
      <c r="Z872" s="352"/>
      <c r="AA872" s="352"/>
      <c r="AB872" s="353"/>
      <c r="AC872" s="363" t="s">
        <v>635</v>
      </c>
      <c r="AD872" s="371"/>
      <c r="AE872" s="371"/>
      <c r="AF872" s="371"/>
      <c r="AG872" s="371"/>
      <c r="AH872" s="372" t="s">
        <v>567</v>
      </c>
      <c r="AI872" s="373"/>
      <c r="AJ872" s="373"/>
      <c r="AK872" s="373"/>
      <c r="AL872" s="357" t="s">
        <v>570</v>
      </c>
      <c r="AM872" s="358"/>
      <c r="AN872" s="358"/>
      <c r="AO872" s="359"/>
      <c r="AP872" s="360" t="s">
        <v>567</v>
      </c>
      <c r="AQ872" s="360"/>
      <c r="AR872" s="360"/>
      <c r="AS872" s="360"/>
      <c r="AT872" s="360"/>
      <c r="AU872" s="360"/>
      <c r="AV872" s="360"/>
      <c r="AW872" s="360"/>
      <c r="AX872" s="360"/>
    </row>
    <row r="873" spans="1:50" ht="44.5" customHeight="1" x14ac:dyDescent="0.2">
      <c r="A873" s="376">
        <v>3</v>
      </c>
      <c r="B873" s="376">
        <v>1</v>
      </c>
      <c r="C873" s="361" t="s">
        <v>641</v>
      </c>
      <c r="D873" s="347"/>
      <c r="E873" s="347"/>
      <c r="F873" s="347"/>
      <c r="G873" s="347"/>
      <c r="H873" s="347"/>
      <c r="I873" s="347"/>
      <c r="J873" s="348">
        <v>3470001004116</v>
      </c>
      <c r="K873" s="349"/>
      <c r="L873" s="349"/>
      <c r="M873" s="349"/>
      <c r="N873" s="349"/>
      <c r="O873" s="349"/>
      <c r="P873" s="362" t="s">
        <v>649</v>
      </c>
      <c r="Q873" s="350"/>
      <c r="R873" s="350"/>
      <c r="S873" s="350"/>
      <c r="T873" s="350"/>
      <c r="U873" s="350"/>
      <c r="V873" s="350"/>
      <c r="W873" s="350"/>
      <c r="X873" s="350"/>
      <c r="Y873" s="351">
        <v>36</v>
      </c>
      <c r="Z873" s="352"/>
      <c r="AA873" s="352"/>
      <c r="AB873" s="353"/>
      <c r="AC873" s="363" t="s">
        <v>635</v>
      </c>
      <c r="AD873" s="371"/>
      <c r="AE873" s="371"/>
      <c r="AF873" s="371"/>
      <c r="AG873" s="371"/>
      <c r="AH873" s="372" t="s">
        <v>567</v>
      </c>
      <c r="AI873" s="373"/>
      <c r="AJ873" s="373"/>
      <c r="AK873" s="373"/>
      <c r="AL873" s="357" t="s">
        <v>570</v>
      </c>
      <c r="AM873" s="358"/>
      <c r="AN873" s="358"/>
      <c r="AO873" s="359"/>
      <c r="AP873" s="360" t="s">
        <v>567</v>
      </c>
      <c r="AQ873" s="360"/>
      <c r="AR873" s="360"/>
      <c r="AS873" s="360"/>
      <c r="AT873" s="360"/>
      <c r="AU873" s="360"/>
      <c r="AV873" s="360"/>
      <c r="AW873" s="360"/>
      <c r="AX873" s="360"/>
    </row>
    <row r="874" spans="1:50" ht="44.5" customHeight="1" x14ac:dyDescent="0.2">
      <c r="A874" s="376">
        <v>4</v>
      </c>
      <c r="B874" s="376">
        <v>1</v>
      </c>
      <c r="C874" s="361" t="s">
        <v>642</v>
      </c>
      <c r="D874" s="347"/>
      <c r="E874" s="347"/>
      <c r="F874" s="347"/>
      <c r="G874" s="347"/>
      <c r="H874" s="347"/>
      <c r="I874" s="347"/>
      <c r="J874" s="348">
        <v>6380001006184</v>
      </c>
      <c r="K874" s="349"/>
      <c r="L874" s="349"/>
      <c r="M874" s="349"/>
      <c r="N874" s="349"/>
      <c r="O874" s="349"/>
      <c r="P874" s="362" t="s">
        <v>650</v>
      </c>
      <c r="Q874" s="350"/>
      <c r="R874" s="350"/>
      <c r="S874" s="350"/>
      <c r="T874" s="350"/>
      <c r="U874" s="350"/>
      <c r="V874" s="350"/>
      <c r="W874" s="350"/>
      <c r="X874" s="350"/>
      <c r="Y874" s="351">
        <v>35</v>
      </c>
      <c r="Z874" s="352"/>
      <c r="AA874" s="352"/>
      <c r="AB874" s="353"/>
      <c r="AC874" s="363" t="s">
        <v>635</v>
      </c>
      <c r="AD874" s="371"/>
      <c r="AE874" s="371"/>
      <c r="AF874" s="371"/>
      <c r="AG874" s="371"/>
      <c r="AH874" s="372" t="s">
        <v>567</v>
      </c>
      <c r="AI874" s="373"/>
      <c r="AJ874" s="373"/>
      <c r="AK874" s="373"/>
      <c r="AL874" s="357" t="s">
        <v>570</v>
      </c>
      <c r="AM874" s="358"/>
      <c r="AN874" s="358"/>
      <c r="AO874" s="359"/>
      <c r="AP874" s="360" t="s">
        <v>567</v>
      </c>
      <c r="AQ874" s="360"/>
      <c r="AR874" s="360"/>
      <c r="AS874" s="360"/>
      <c r="AT874" s="360"/>
      <c r="AU874" s="360"/>
      <c r="AV874" s="360"/>
      <c r="AW874" s="360"/>
      <c r="AX874" s="360"/>
    </row>
    <row r="875" spans="1:50" ht="44.5" customHeight="1" x14ac:dyDescent="0.2">
      <c r="A875" s="376">
        <v>5</v>
      </c>
      <c r="B875" s="376">
        <v>1</v>
      </c>
      <c r="C875" s="347" t="s">
        <v>643</v>
      </c>
      <c r="D875" s="347"/>
      <c r="E875" s="347"/>
      <c r="F875" s="347"/>
      <c r="G875" s="347"/>
      <c r="H875" s="347"/>
      <c r="I875" s="347"/>
      <c r="J875" s="348">
        <v>4290001005916</v>
      </c>
      <c r="K875" s="349"/>
      <c r="L875" s="349"/>
      <c r="M875" s="349"/>
      <c r="N875" s="349"/>
      <c r="O875" s="349"/>
      <c r="P875" s="350" t="s">
        <v>650</v>
      </c>
      <c r="Q875" s="350"/>
      <c r="R875" s="350"/>
      <c r="S875" s="350"/>
      <c r="T875" s="350"/>
      <c r="U875" s="350"/>
      <c r="V875" s="350"/>
      <c r="W875" s="350"/>
      <c r="X875" s="350"/>
      <c r="Y875" s="351">
        <v>29</v>
      </c>
      <c r="Z875" s="352"/>
      <c r="AA875" s="352"/>
      <c r="AB875" s="353"/>
      <c r="AC875" s="363" t="s">
        <v>635</v>
      </c>
      <c r="AD875" s="371"/>
      <c r="AE875" s="371"/>
      <c r="AF875" s="371"/>
      <c r="AG875" s="371"/>
      <c r="AH875" s="372" t="s">
        <v>567</v>
      </c>
      <c r="AI875" s="373"/>
      <c r="AJ875" s="373"/>
      <c r="AK875" s="373"/>
      <c r="AL875" s="357" t="s">
        <v>570</v>
      </c>
      <c r="AM875" s="358"/>
      <c r="AN875" s="358"/>
      <c r="AO875" s="359"/>
      <c r="AP875" s="360" t="s">
        <v>567</v>
      </c>
      <c r="AQ875" s="360"/>
      <c r="AR875" s="360"/>
      <c r="AS875" s="360"/>
      <c r="AT875" s="360"/>
      <c r="AU875" s="360"/>
      <c r="AV875" s="360"/>
      <c r="AW875" s="360"/>
      <c r="AX875" s="360"/>
    </row>
    <row r="876" spans="1:50" ht="44.5" customHeight="1" x14ac:dyDescent="0.2">
      <c r="A876" s="376">
        <v>6</v>
      </c>
      <c r="B876" s="376">
        <v>1</v>
      </c>
      <c r="C876" s="347" t="s">
        <v>644</v>
      </c>
      <c r="D876" s="347"/>
      <c r="E876" s="347"/>
      <c r="F876" s="347"/>
      <c r="G876" s="347"/>
      <c r="H876" s="347"/>
      <c r="I876" s="347"/>
      <c r="J876" s="348">
        <v>9060001019406</v>
      </c>
      <c r="K876" s="349"/>
      <c r="L876" s="349"/>
      <c r="M876" s="349"/>
      <c r="N876" s="349"/>
      <c r="O876" s="349"/>
      <c r="P876" s="350" t="s">
        <v>651</v>
      </c>
      <c r="Q876" s="350"/>
      <c r="R876" s="350"/>
      <c r="S876" s="350"/>
      <c r="T876" s="350"/>
      <c r="U876" s="350"/>
      <c r="V876" s="350"/>
      <c r="W876" s="350"/>
      <c r="X876" s="350"/>
      <c r="Y876" s="351">
        <v>28</v>
      </c>
      <c r="Z876" s="352"/>
      <c r="AA876" s="352"/>
      <c r="AB876" s="353"/>
      <c r="AC876" s="363" t="s">
        <v>635</v>
      </c>
      <c r="AD876" s="371"/>
      <c r="AE876" s="371"/>
      <c r="AF876" s="371"/>
      <c r="AG876" s="371"/>
      <c r="AH876" s="372" t="s">
        <v>567</v>
      </c>
      <c r="AI876" s="373"/>
      <c r="AJ876" s="373"/>
      <c r="AK876" s="373"/>
      <c r="AL876" s="357" t="s">
        <v>570</v>
      </c>
      <c r="AM876" s="358"/>
      <c r="AN876" s="358"/>
      <c r="AO876" s="359"/>
      <c r="AP876" s="360" t="s">
        <v>567</v>
      </c>
      <c r="AQ876" s="360"/>
      <c r="AR876" s="360"/>
      <c r="AS876" s="360"/>
      <c r="AT876" s="360"/>
      <c r="AU876" s="360"/>
      <c r="AV876" s="360"/>
      <c r="AW876" s="360"/>
      <c r="AX876" s="360"/>
    </row>
    <row r="877" spans="1:50" ht="30" customHeight="1" x14ac:dyDescent="0.2">
      <c r="A877" s="376">
        <v>7</v>
      </c>
      <c r="B877" s="376">
        <v>1</v>
      </c>
      <c r="C877" s="347" t="s">
        <v>645</v>
      </c>
      <c r="D877" s="347"/>
      <c r="E877" s="347"/>
      <c r="F877" s="347"/>
      <c r="G877" s="347"/>
      <c r="H877" s="347"/>
      <c r="I877" s="347"/>
      <c r="J877" s="348">
        <v>9360003002528</v>
      </c>
      <c r="K877" s="349"/>
      <c r="L877" s="349"/>
      <c r="M877" s="349"/>
      <c r="N877" s="349"/>
      <c r="O877" s="349"/>
      <c r="P877" s="350" t="s">
        <v>629</v>
      </c>
      <c r="Q877" s="350"/>
      <c r="R877" s="350"/>
      <c r="S877" s="350"/>
      <c r="T877" s="350"/>
      <c r="U877" s="350"/>
      <c r="V877" s="350"/>
      <c r="W877" s="350"/>
      <c r="X877" s="350"/>
      <c r="Y877" s="351">
        <v>28</v>
      </c>
      <c r="Z877" s="352"/>
      <c r="AA877" s="352"/>
      <c r="AB877" s="353"/>
      <c r="AC877" s="363" t="s">
        <v>635</v>
      </c>
      <c r="AD877" s="371"/>
      <c r="AE877" s="371"/>
      <c r="AF877" s="371"/>
      <c r="AG877" s="371"/>
      <c r="AH877" s="372" t="s">
        <v>567</v>
      </c>
      <c r="AI877" s="373"/>
      <c r="AJ877" s="373"/>
      <c r="AK877" s="373"/>
      <c r="AL877" s="357" t="s">
        <v>570</v>
      </c>
      <c r="AM877" s="358"/>
      <c r="AN877" s="358"/>
      <c r="AO877" s="359"/>
      <c r="AP877" s="360" t="s">
        <v>567</v>
      </c>
      <c r="AQ877" s="360"/>
      <c r="AR877" s="360"/>
      <c r="AS877" s="360"/>
      <c r="AT877" s="360"/>
      <c r="AU877" s="360"/>
      <c r="AV877" s="360"/>
      <c r="AW877" s="360"/>
      <c r="AX877" s="360"/>
    </row>
    <row r="878" spans="1:50" ht="44.5" customHeight="1" x14ac:dyDescent="0.2">
      <c r="A878" s="376">
        <v>8</v>
      </c>
      <c r="B878" s="376">
        <v>1</v>
      </c>
      <c r="C878" s="347" t="s">
        <v>646</v>
      </c>
      <c r="D878" s="347"/>
      <c r="E878" s="347"/>
      <c r="F878" s="347"/>
      <c r="G878" s="347"/>
      <c r="H878" s="347"/>
      <c r="I878" s="347"/>
      <c r="J878" s="348">
        <v>5470001010599</v>
      </c>
      <c r="K878" s="349"/>
      <c r="L878" s="349"/>
      <c r="M878" s="349"/>
      <c r="N878" s="349"/>
      <c r="O878" s="349"/>
      <c r="P878" s="350" t="s">
        <v>651</v>
      </c>
      <c r="Q878" s="350"/>
      <c r="R878" s="350"/>
      <c r="S878" s="350"/>
      <c r="T878" s="350"/>
      <c r="U878" s="350"/>
      <c r="V878" s="350"/>
      <c r="W878" s="350"/>
      <c r="X878" s="350"/>
      <c r="Y878" s="351">
        <v>26</v>
      </c>
      <c r="Z878" s="352"/>
      <c r="AA878" s="352"/>
      <c r="AB878" s="353"/>
      <c r="AC878" s="363" t="s">
        <v>635</v>
      </c>
      <c r="AD878" s="371"/>
      <c r="AE878" s="371"/>
      <c r="AF878" s="371"/>
      <c r="AG878" s="371"/>
      <c r="AH878" s="372" t="s">
        <v>567</v>
      </c>
      <c r="AI878" s="373"/>
      <c r="AJ878" s="373"/>
      <c r="AK878" s="373"/>
      <c r="AL878" s="357" t="s">
        <v>570</v>
      </c>
      <c r="AM878" s="358"/>
      <c r="AN878" s="358"/>
      <c r="AO878" s="359"/>
      <c r="AP878" s="360" t="s">
        <v>567</v>
      </c>
      <c r="AQ878" s="360"/>
      <c r="AR878" s="360"/>
      <c r="AS878" s="360"/>
      <c r="AT878" s="360"/>
      <c r="AU878" s="360"/>
      <c r="AV878" s="360"/>
      <c r="AW878" s="360"/>
      <c r="AX878" s="360"/>
    </row>
    <row r="879" spans="1:50" ht="30" customHeight="1" x14ac:dyDescent="0.2">
      <c r="A879" s="376">
        <v>9</v>
      </c>
      <c r="B879" s="376">
        <v>1</v>
      </c>
      <c r="C879" s="347" t="s">
        <v>647</v>
      </c>
      <c r="D879" s="347"/>
      <c r="E879" s="347"/>
      <c r="F879" s="347"/>
      <c r="G879" s="347"/>
      <c r="H879" s="347"/>
      <c r="I879" s="347"/>
      <c r="J879" s="348">
        <v>5120001137106</v>
      </c>
      <c r="K879" s="349"/>
      <c r="L879" s="349"/>
      <c r="M879" s="349"/>
      <c r="N879" s="349"/>
      <c r="O879" s="349"/>
      <c r="P879" s="350" t="s">
        <v>629</v>
      </c>
      <c r="Q879" s="350"/>
      <c r="R879" s="350"/>
      <c r="S879" s="350"/>
      <c r="T879" s="350"/>
      <c r="U879" s="350"/>
      <c r="V879" s="350"/>
      <c r="W879" s="350"/>
      <c r="X879" s="350"/>
      <c r="Y879" s="351">
        <v>26</v>
      </c>
      <c r="Z879" s="352"/>
      <c r="AA879" s="352"/>
      <c r="AB879" s="353"/>
      <c r="AC879" s="363" t="s">
        <v>635</v>
      </c>
      <c r="AD879" s="371"/>
      <c r="AE879" s="371"/>
      <c r="AF879" s="371"/>
      <c r="AG879" s="371"/>
      <c r="AH879" s="372" t="s">
        <v>567</v>
      </c>
      <c r="AI879" s="373"/>
      <c r="AJ879" s="373"/>
      <c r="AK879" s="373"/>
      <c r="AL879" s="357" t="s">
        <v>570</v>
      </c>
      <c r="AM879" s="358"/>
      <c r="AN879" s="358"/>
      <c r="AO879" s="359"/>
      <c r="AP879" s="360" t="s">
        <v>567</v>
      </c>
      <c r="AQ879" s="360"/>
      <c r="AR879" s="360"/>
      <c r="AS879" s="360"/>
      <c r="AT879" s="360"/>
      <c r="AU879" s="360"/>
      <c r="AV879" s="360"/>
      <c r="AW879" s="360"/>
      <c r="AX879" s="360"/>
    </row>
    <row r="880" spans="1:50" ht="30" customHeight="1" x14ac:dyDescent="0.2">
      <c r="A880" s="376">
        <v>10</v>
      </c>
      <c r="B880" s="376">
        <v>1</v>
      </c>
      <c r="C880" s="347" t="s">
        <v>648</v>
      </c>
      <c r="D880" s="347"/>
      <c r="E880" s="347"/>
      <c r="F880" s="347"/>
      <c r="G880" s="347"/>
      <c r="H880" s="347"/>
      <c r="I880" s="347"/>
      <c r="J880" s="348">
        <v>7260001022688</v>
      </c>
      <c r="K880" s="349"/>
      <c r="L880" s="349"/>
      <c r="M880" s="349"/>
      <c r="N880" s="349"/>
      <c r="O880" s="349"/>
      <c r="P880" s="350" t="s">
        <v>629</v>
      </c>
      <c r="Q880" s="350"/>
      <c r="R880" s="350"/>
      <c r="S880" s="350"/>
      <c r="T880" s="350"/>
      <c r="U880" s="350"/>
      <c r="V880" s="350"/>
      <c r="W880" s="350"/>
      <c r="X880" s="350"/>
      <c r="Y880" s="351">
        <v>24</v>
      </c>
      <c r="Z880" s="352"/>
      <c r="AA880" s="352"/>
      <c r="AB880" s="353"/>
      <c r="AC880" s="363" t="s">
        <v>635</v>
      </c>
      <c r="AD880" s="371"/>
      <c r="AE880" s="371"/>
      <c r="AF880" s="371"/>
      <c r="AG880" s="371"/>
      <c r="AH880" s="372" t="s">
        <v>567</v>
      </c>
      <c r="AI880" s="373"/>
      <c r="AJ880" s="373"/>
      <c r="AK880" s="373"/>
      <c r="AL880" s="357" t="s">
        <v>570</v>
      </c>
      <c r="AM880" s="358"/>
      <c r="AN880" s="358"/>
      <c r="AO880" s="359"/>
      <c r="AP880" s="360" t="s">
        <v>567</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t="s">
        <v>567</v>
      </c>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t="s">
        <v>567</v>
      </c>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t="s">
        <v>567</v>
      </c>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t="s">
        <v>567</v>
      </c>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t="s">
        <v>567</v>
      </c>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t="s">
        <v>567</v>
      </c>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t="s">
        <v>567</v>
      </c>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t="s">
        <v>567</v>
      </c>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t="s">
        <v>567</v>
      </c>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t="s">
        <v>567</v>
      </c>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t="s">
        <v>567</v>
      </c>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t="s">
        <v>567</v>
      </c>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t="s">
        <v>567</v>
      </c>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t="s">
        <v>567</v>
      </c>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t="s">
        <v>567</v>
      </c>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t="s">
        <v>567</v>
      </c>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t="s">
        <v>567</v>
      </c>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t="s">
        <v>567</v>
      </c>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t="s">
        <v>567</v>
      </c>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t="s">
        <v>567</v>
      </c>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636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339</v>
      </c>
      <c r="AD903" s="148"/>
      <c r="AE903" s="148"/>
      <c r="AF903" s="148"/>
      <c r="AG903" s="148"/>
      <c r="AH903" s="367" t="s">
        <v>366</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61" t="s">
        <v>633</v>
      </c>
      <c r="D904" s="347"/>
      <c r="E904" s="347"/>
      <c r="F904" s="347"/>
      <c r="G904" s="347"/>
      <c r="H904" s="347"/>
      <c r="I904" s="347"/>
      <c r="J904" s="348">
        <v>4010005002425</v>
      </c>
      <c r="K904" s="349"/>
      <c r="L904" s="349"/>
      <c r="M904" s="349"/>
      <c r="N904" s="349"/>
      <c r="O904" s="349"/>
      <c r="P904" s="362" t="s">
        <v>634</v>
      </c>
      <c r="Q904" s="350"/>
      <c r="R904" s="350"/>
      <c r="S904" s="350"/>
      <c r="T904" s="350"/>
      <c r="U904" s="350"/>
      <c r="V904" s="350"/>
      <c r="W904" s="350"/>
      <c r="X904" s="350"/>
      <c r="Y904" s="351">
        <v>95</v>
      </c>
      <c r="Z904" s="352"/>
      <c r="AA904" s="352"/>
      <c r="AB904" s="353"/>
      <c r="AC904" s="363" t="s">
        <v>635</v>
      </c>
      <c r="AD904" s="371"/>
      <c r="AE904" s="371"/>
      <c r="AF904" s="371"/>
      <c r="AG904" s="371"/>
      <c r="AH904" s="372" t="s">
        <v>569</v>
      </c>
      <c r="AI904" s="373"/>
      <c r="AJ904" s="373"/>
      <c r="AK904" s="373"/>
      <c r="AL904" s="357" t="s">
        <v>567</v>
      </c>
      <c r="AM904" s="358"/>
      <c r="AN904" s="358"/>
      <c r="AO904" s="359"/>
      <c r="AP904" s="360" t="s">
        <v>567</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339</v>
      </c>
      <c r="AD936" s="148"/>
      <c r="AE936" s="148"/>
      <c r="AF936" s="148"/>
      <c r="AG936" s="148"/>
      <c r="AH936" s="367" t="s">
        <v>366</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339</v>
      </c>
      <c r="AD969" s="148"/>
      <c r="AE969" s="148"/>
      <c r="AF969" s="148"/>
      <c r="AG969" s="148"/>
      <c r="AH969" s="367" t="s">
        <v>366</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339</v>
      </c>
      <c r="AD1002" s="148"/>
      <c r="AE1002" s="148"/>
      <c r="AF1002" s="148"/>
      <c r="AG1002" s="148"/>
      <c r="AH1002" s="367" t="s">
        <v>366</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339</v>
      </c>
      <c r="AD1035" s="148"/>
      <c r="AE1035" s="148"/>
      <c r="AF1035" s="148"/>
      <c r="AG1035" s="148"/>
      <c r="AH1035" s="367" t="s">
        <v>366</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339</v>
      </c>
      <c r="AD1068" s="148"/>
      <c r="AE1068" s="148"/>
      <c r="AF1068" s="148"/>
      <c r="AG1068" s="148"/>
      <c r="AH1068" s="367" t="s">
        <v>366</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1:AO900">
    <cfRule type="expression" dxfId="1959" priority="2071">
      <formula>IF(AND(AL881&gt;=0, RIGHT(TEXT(AL881,"0.#"),1)&lt;&gt;"."),TRUE,FALSE)</formula>
    </cfRule>
    <cfRule type="expression" dxfId="1958" priority="2072">
      <formula>IF(AND(AL881&gt;=0, RIGHT(TEXT(AL881,"0.#"),1)="."),TRUE,FALSE)</formula>
    </cfRule>
    <cfRule type="expression" dxfId="1957" priority="2073">
      <formula>IF(AND(AL881&lt;0, RIGHT(TEXT(AL881,"0.#"),1)&lt;&gt;"."),TRUE,FALSE)</formula>
    </cfRule>
    <cfRule type="expression" dxfId="1956" priority="2074">
      <formula>IF(AND(AL881&lt;0, RIGHT(TEXT(AL881,"0.#"),1)="."),TRUE,FALSE)</formula>
    </cfRule>
  </conditionalFormatting>
  <conditionalFormatting sqref="AL871:AO88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483" max="49" man="1"/>
    <brk id="735" max="49" man="1"/>
    <brk id="832" max="49" man="1"/>
    <brk id="904"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328</v>
      </c>
      <c r="B10" s="15" t="s">
        <v>557</v>
      </c>
      <c r="C10" s="13" t="str">
        <f t="shared" si="0"/>
        <v>国土強靱化施策</v>
      </c>
      <c r="D10" s="13" t="str">
        <f t="shared" si="8"/>
        <v>国土強靱化施策</v>
      </c>
      <c r="F10" s="18" t="s">
        <v>117</v>
      </c>
      <c r="G10" s="17" t="s">
        <v>557</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358</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313</v>
      </c>
      <c r="B20" s="15"/>
      <c r="C20" s="13" t="str">
        <f t="shared" si="9"/>
        <v/>
      </c>
      <c r="D20" s="13" t="str">
        <f t="shared" si="8"/>
        <v>国土強靱化施策</v>
      </c>
      <c r="F20" s="18" t="s">
        <v>312</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314</v>
      </c>
      <c r="B21" s="15" t="s">
        <v>557</v>
      </c>
      <c r="C21" s="13" t="str">
        <f t="shared" si="9"/>
        <v>地方創生</v>
      </c>
      <c r="D21" s="13" t="str">
        <f t="shared" si="8"/>
        <v>国土強靱化施策、地方創生</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国土強靱化施策、地方創生</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国土強靱化施策、地方創生</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国土強靱化施策、地方創生</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国土強靱化施策、地方創生</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391</v>
      </c>
      <c r="AF2" s="248"/>
      <c r="AG2" s="248"/>
      <c r="AH2" s="248"/>
      <c r="AI2" s="248" t="s">
        <v>389</v>
      </c>
      <c r="AJ2" s="248"/>
      <c r="AK2" s="248"/>
      <c r="AL2" s="248"/>
      <c r="AM2" s="248" t="s">
        <v>418</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391</v>
      </c>
      <c r="AF9" s="248"/>
      <c r="AG9" s="248"/>
      <c r="AH9" s="248"/>
      <c r="AI9" s="248" t="s">
        <v>389</v>
      </c>
      <c r="AJ9" s="248"/>
      <c r="AK9" s="248"/>
      <c r="AL9" s="248"/>
      <c r="AM9" s="248" t="s">
        <v>418</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391</v>
      </c>
      <c r="AF16" s="248"/>
      <c r="AG16" s="248"/>
      <c r="AH16" s="248"/>
      <c r="AI16" s="248" t="s">
        <v>389</v>
      </c>
      <c r="AJ16" s="248"/>
      <c r="AK16" s="248"/>
      <c r="AL16" s="248"/>
      <c r="AM16" s="248" t="s">
        <v>418</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391</v>
      </c>
      <c r="AF23" s="248"/>
      <c r="AG23" s="248"/>
      <c r="AH23" s="248"/>
      <c r="AI23" s="248" t="s">
        <v>389</v>
      </c>
      <c r="AJ23" s="248"/>
      <c r="AK23" s="248"/>
      <c r="AL23" s="248"/>
      <c r="AM23" s="248" t="s">
        <v>418</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391</v>
      </c>
      <c r="AF30" s="248"/>
      <c r="AG30" s="248"/>
      <c r="AH30" s="248"/>
      <c r="AI30" s="248" t="s">
        <v>389</v>
      </c>
      <c r="AJ30" s="248"/>
      <c r="AK30" s="248"/>
      <c r="AL30" s="248"/>
      <c r="AM30" s="248" t="s">
        <v>418</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391</v>
      </c>
      <c r="AF37" s="248"/>
      <c r="AG37" s="248"/>
      <c r="AH37" s="248"/>
      <c r="AI37" s="248" t="s">
        <v>389</v>
      </c>
      <c r="AJ37" s="248"/>
      <c r="AK37" s="248"/>
      <c r="AL37" s="248"/>
      <c r="AM37" s="248" t="s">
        <v>418</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391</v>
      </c>
      <c r="AF44" s="248"/>
      <c r="AG44" s="248"/>
      <c r="AH44" s="248"/>
      <c r="AI44" s="248" t="s">
        <v>389</v>
      </c>
      <c r="AJ44" s="248"/>
      <c r="AK44" s="248"/>
      <c r="AL44" s="248"/>
      <c r="AM44" s="248" t="s">
        <v>418</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391</v>
      </c>
      <c r="AF51" s="248"/>
      <c r="AG51" s="248"/>
      <c r="AH51" s="248"/>
      <c r="AI51" s="248" t="s">
        <v>389</v>
      </c>
      <c r="AJ51" s="248"/>
      <c r="AK51" s="248"/>
      <c r="AL51" s="248"/>
      <c r="AM51" s="248" t="s">
        <v>418</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391</v>
      </c>
      <c r="AF58" s="248"/>
      <c r="AG58" s="248"/>
      <c r="AH58" s="248"/>
      <c r="AI58" s="248" t="s">
        <v>389</v>
      </c>
      <c r="AJ58" s="248"/>
      <c r="AK58" s="248"/>
      <c r="AL58" s="248"/>
      <c r="AM58" s="248" t="s">
        <v>418</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391</v>
      </c>
      <c r="AF65" s="248"/>
      <c r="AG65" s="248"/>
      <c r="AH65" s="248"/>
      <c r="AI65" s="248" t="s">
        <v>389</v>
      </c>
      <c r="AJ65" s="248"/>
      <c r="AK65" s="248"/>
      <c r="AL65" s="248"/>
      <c r="AM65" s="248" t="s">
        <v>418</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8BBE1EA-C2CB-4547-B5D8-36F2B3F0CD64}">
  <ds:schemaRefs>
    <ds:schemaRef ds:uri="http://schemas.microsoft.com/sharepoint/v3/contenttype/forms"/>
  </ds:schemaRefs>
</ds:datastoreItem>
</file>

<file path=customXml/itemProps2.xml><?xml version="1.0" encoding="utf-8"?>
<ds:datastoreItem xmlns:ds="http://schemas.openxmlformats.org/officeDocument/2006/customXml" ds:itemID="{47E07BA5-4D3B-4F7B-9CB0-202D362AC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31073-57A9-43C4-BACF-151FFED0DD8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2020-07-22T07:42:22Z</cp:lastPrinted>
  <dcterms:created xsi:type="dcterms:W3CDTF">2012-03-13T00:50:25Z</dcterms:created>
  <dcterms:modified xsi:type="dcterms:W3CDTF">2020-07-27T09:44:59Z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