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３．資燃部/５．レビューシート/確認済/石天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<sst xmlns="http://schemas.openxmlformats.org/spreadsheetml/2006/main" count="2862" uniqueCount="637">
  <si>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</si>
  <si>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</si>
  <si>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</si>
  <si>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</si>
  <si>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</si>
  <si>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</si>
  <si>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</si>
  <si>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</si>
  <si>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</si>
  <si>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</si>
  <si>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</si>
  <si>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</si>
  <si>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</si>
  <si>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</si>
  <si>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</si>
  <si>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</si>
  <si>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</si>
  <si>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</si>
  <si>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</si>
  <si>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</si>
  <si>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</si>
  <si>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</si>
  <si>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</si>
  <si>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</si>
  <si>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</si>
  <si>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</si>
  <si>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</si>
  <si>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</si>
  <si>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</si>
  <si>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</si>
  <si>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</si>
  <si>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</si>
  <si>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</si>
  <si>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</si>
  <si>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</si>
  <si>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</si>
  <si>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</si>
  <si>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</si>
  <si>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</si>
  <si>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</si>
  <si>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</si>
  <si>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</si>
  <si>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</si>
  <si>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</si>
  <si>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</si>
  <si>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</si>
  <si>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</si>
  <si>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</si>
  <si>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</si>
  <si>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</si>
  <si>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</si>
  <si>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</si>
  <si>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</si>
  <si>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</si>
  <si>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</si>
  <si>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</si>
  <si>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</si>
  <si>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</si>
  <si>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</si>
  <si>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</si>
  <si>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</si>
  <si>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</si>
  <si>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</si>
  <si>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</si>
  <si>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</si>
  <si>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</si>
  <si>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</si>
  <si>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</si>
  <si>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</si>
  <si>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</si>
  <si>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</si>
  <si>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</si>
  <si>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</si>
  <si>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</si>
  <si>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</si>
  <si>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</si>
  <si>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</si>
  <si>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</si>
  <si>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</si>
  <si>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</si>
  <si>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</si>
  <si>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</si>
  <si>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</si>
  <si>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</si>
  <si>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</si>
  <si>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</si>
  <si>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</si>
  <si>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</si>
  <si>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</si>
  <si>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</si>
  <si>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</si>
  <si>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</si>
  <si>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</si>
  <si>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</si>
  <si>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</si>
  <si>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</si>
  <si>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</si>
  <si>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</si>
  <si>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</si>
  <si>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</si>
  <si>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</si>
  <si>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</si>
  <si>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</si>
  <si>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</si>
  <si>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</si>
  <si>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</si>
  <si>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</si>
  <si>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</si>
  <si>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</si>
  <si>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</si>
  <si>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</si>
  <si>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</si>
  <si>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</si>
  <si>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</si>
  <si>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</si>
  <si>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</si>
  <si>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</si>
  <si>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</si>
  <si>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</si>
  <si>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</si>
  <si>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</si>
  <si>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</si>
  <si>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</si>
  <si>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</si>
  <si>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</si>
  <si>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</si>
  <si>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</si>
  <si>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</si>
  <si>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</si>
  <si>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</si>
  <si>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</si>
  <si>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</si>
  <si>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</si>
  <si>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</si>
  <si>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</si>
  <si>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</si>
  <si>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</si>
  <si>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</si>
  <si>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</si>
  <si>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</si>
  <si>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</si>
  <si>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</si>
  <si>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</si>
  <si>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</si>
  <si>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</si>
  <si>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</si>
  <si>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</si>
  <si>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</si>
  <si>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</si>
  <si>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</si>
  <si>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</si>
  <si>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</si>
  <si>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</si>
  <si>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</si>
  <si>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</si>
  <si>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</si>
  <si>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</si>
  <si>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</si>
  <si>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</si>
  <si>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</si>
  <si>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</si>
  <si>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</si>
  <si>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</si>
  <si>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</si>
  <si>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</si>
  <si>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</si>
  <si>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</si>
  <si>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</si>
  <si>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</si>
  <si>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</si>
  <si>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</si>
  <si>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</si>
  <si>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</si>
  <si>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</si>
  <si>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</si>
  <si>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</si>
  <si>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</si>
  <si>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</si>
  <si>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</si>
  <si>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</si>
  <si>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</si>
  <si>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</si>
  <si>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</si>
  <si>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</si>
  <si>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</si>
  <si>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</si>
  <si>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</si>
  <si>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</si>
  <si>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</si>
  <si>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</si>
  <si>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</si>
  <si>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</si>
  <si>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</si>
  <si>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</si>
  <si>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</si>
  <si>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</si>
  <si>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</si>
  <si>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</si>
  <si>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</si>
  <si>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</si>
  <si>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</si>
  <si>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</si>
  <si>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</si>
  <si>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</si>
  <si>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</si>
  <si>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</si>
  <si>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</si>
  <si>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</si>
  <si>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</si>
  <si>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</si>
  <si>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</si>
  <si>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</si>
  <si>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</si>
  <si>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</si>
  <si>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</si>
  <si>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</si>
  <si>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</si>
  <si>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</si>
  <si>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</si>
  <si>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</si>
  <si>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</si>
  <si>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</si>
  <si>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</si>
  <si>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</si>
  <si>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</si>
  <si>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</si>
  <si>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</si>
  <si>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</si>
  <si>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</si>
  <si>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</si>
  <si>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</si>
  <si>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</si>
  <si>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</si>
  <si>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</si>
  <si>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</si>
  <si>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</si>
  <si>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</si>
  <si>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</si>
  <si>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</si>
  <si>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</si>
  <si>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</si>
  <si>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</si>
  <si>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</si>
  <si>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</si>
  <si>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</si>
  <si>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</si>
  <si>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</si>
  <si>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</si>
  <si>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</si>
  <si>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</si>
  <si>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</si>
  <si>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</si>
  <si>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</si>
  <si>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</si>
  <si>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</si>
  <si>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</si>
  <si>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</si>
  <si>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</si>
  <si>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</si>
  <si>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</si>
  <si>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</si>
  <si>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</si>
  <si>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</si>
  <si>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</si>
  <si>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</si>
  <si>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</si>
  <si>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</si>
  <si>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</si>
  <si>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</si>
  <si>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</si>
  <si>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</si>
  <si>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</si>
  <si>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</si>
  <si>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</si>
  <si>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</si>
  <si>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</si>
  <si>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</si>
  <si>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</si>
  <si>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</si>
  <si>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</si>
  <si>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</si>
  <si>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</si>
  <si>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</si>
  <si>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</si>
  <si>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</si>
  <si>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</si>
  <si>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</si>
  <si>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</si>
  <si>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</si>
  <si>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</si>
  <si>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</si>
  <si>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</si>
  <si>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</si>
  <si>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</si>
  <si>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</si>
  <si>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</si>
  <si>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</si>
  <si>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</si>
  <si>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</si>
  <si>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</si>
  <si>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</si>
  <si>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</si>
  <si>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</si>
  <si>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</si>
  <si>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</si>
  <si>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</si>
  <si>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</si>
  <si>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</si>
  <si>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</si>
  <si>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</si>
  <si>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</si>
  <si>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</si>
  <si>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</si>
  <si>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</si>
  <si>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</si>
  <si>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</si>
  <si>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</si>
  <si>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</si>
  <si>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</si>
  <si>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</si>
  <si>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</si>
  <si>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</si>
  <si>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</si>
  <si>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</si>
  <si>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</si>
  <si>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</si>
  <si>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</si>
  <si>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</si>
  <si>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</si>
  <si>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</si>
  <si>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</si>
  <si>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</si>
  <si>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</si>
  <si>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</si>
  <si>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</si>
  <si>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</si>
  <si>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</si>
  <si>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</si>
  <si>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</si>
  <si>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</si>
  <si>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</si>
  <si>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</si>
  <si>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</si>
  <si>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</si>
  <si>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</si>
  <si>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</si>
  <si>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</si>
  <si>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</si>
  <si>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</si>
  <si>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</si>
  <si>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</si>
  <si>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</si>
  <si>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</si>
  <si>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</si>
  <si>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</si>
  <si>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</si>
  <si>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</si>
  <si>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</si>
  <si>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</si>
  <si>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</si>
  <si>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</si>
  <si>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</si>
  <si>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</si>
  <si>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</si>
  <si>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</si>
  <si>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</si>
  <si>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</si>
  <si>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</si>
  <si>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</si>
  <si>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</si>
  <si>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</si>
  <si>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</si>
  <si>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</si>
  <si>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</si>
  <si>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</si>
  <si>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</si>
  <si>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</si>
  <si>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</si>
  <si>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</si>
  <si>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</si>
  <si>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</si>
  <si>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</si>
  <si>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</si>
  <si>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</si>
  <si>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</si>
  <si>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</si>
  <si>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</si>
  <si>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</si>
  <si>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</si>
  <si>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</si>
  <si>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</si>
  <si>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</si>
  <si>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</si>
  <si>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</si>
  <si>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</si>
  <si>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</si>
  <si>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</si>
  <si>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</si>
  <si>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</si>
  <si>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</si>
  <si>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</si>
  <si>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</si>
  <si>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</si>
  <si>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</si>
  <si>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</si>
  <si>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</si>
  <si>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</si>
  <si>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</si>
  <si>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</si>
  <si>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</si>
  <si>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</si>
  <si>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</si>
  <si>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</si>
  <si>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</si>
  <si>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</si>
  <si>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</si>
  <si>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</si>
  <si>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</si>
  <si>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</si>
  <si>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</si>
  <si>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</si>
  <si>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</si>
  <si>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</si>
  <si>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</si>
  <si>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</si>
  <si>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</si>
  <si>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</si>
  <si>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</si>
  <si>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</si>
  <si>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</si>
  <si>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</si>
  <si>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</si>
  <si>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</si>
  <si>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</si>
  <si>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</si>
  <si>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</si>
  <si>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</si>
  <si>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</si>
  <si>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</si>
  <si>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</si>
  <si>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</si>
  <si>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</si>
  <si>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</si>
  <si>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</si>
  <si>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</si>
  <si>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</si>
  <si>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</si>
  <si>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</si>
  <si>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</si>
  <si>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</si>
  <si>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</si>
  <si>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</si>
  <si>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</si>
  <si>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</si>
  <si>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</si>
  <si>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</si>
  <si>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</si>
  <si>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</si>
  <si>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</si>
  <si>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</si>
  <si>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</si>
  <si>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</si>
  <si>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</si>
  <si>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</si>
  <si>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</si>
  <si>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</si>
  <si>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</si>
  <si>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</si>
  <si>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</si>
  <si>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</si>
  <si>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</si>
  <si>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</si>
  <si>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</si>
  <si>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</si>
  <si>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</si>
  <si>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</si>
  <si>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</si>
  <si>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</si>
  <si>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</si>
  <si>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</si>
  <si>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</si>
  <si>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</si>
  <si>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</si>
  <si>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</si>
  <si>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</si>
  <si>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</si>
  <si>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</si>
  <si>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</si>
  <si>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</si>
  <si>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</si>
  <si>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</si>
  <si>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</si>
  <si>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</si>
  <si>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</si>
  <si>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</si>
  <si>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</si>
  <si>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</si>
  <si>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</si>
  <si>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</si>
  <si>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</si>
  <si>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</si>
  <si>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</si>
  <si>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</si>
  <si>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</si>
  <si>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</si>
  <si>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</si>
  <si>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</si>
  <si>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</si>
  <si>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</si>
  <si>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</si>
  <si>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</si>
  <si>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</si>
  <si>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</si>
  <si>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</si>
  <si>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</si>
  <si>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</si>
  <si>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</si>
  <si>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</si>
  <si>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</si>
  <si>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</si>
  <si>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</si>
  <si>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</si>
  <si>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</si>
  <si>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</si>
  <si>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</si>
  <si>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</si>
  <si>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</si>
  <si>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</si>
  <si>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</si>
  <si>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</si>
  <si>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</si>
  <si>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</si>
  <si>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</si>
  <si>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</si>
  <si>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</si>
  <si>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</si>
  <si>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</si>
  <si>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</si>
  <si>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</si>
  <si>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</si>
  <si>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</si>
  <si>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</si>
  <si>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</si>
  <si>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</si>
  <si>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</si>
  <si>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</si>
  <si>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</si>
  <si>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</si>
  <si>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</si>
  <si>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</si>
  <si>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</si>
  <si>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</si>
  <si>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</si>
  <si>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</si>
  <si>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</si>
  <si>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</si>
  <si>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</si>
  <si>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</si>
  <si>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</si>
  <si>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</si>
  <si>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</si>
  <si>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</si>
  <si>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</si>
  <si>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</si>
  <si>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国内の石油天然ガス開発等の資金借入に係る利子補給金</t>
  </si>
  <si>
    <t>資源エネルギー庁</t>
  </si>
  <si>
    <t>石油・天然ガス課</t>
    <rPh sb="0" eb="2">
      <t>セキユ</t>
    </rPh>
    <rPh sb="3" eb="5">
      <t>テンネン</t>
    </rPh>
    <rPh sb="7" eb="8">
      <t>カ</t>
    </rPh>
    <phoneticPr fontId="6"/>
  </si>
  <si>
    <t>課長　早田　豪</t>
    <rPh sb="0" eb="2">
      <t>カチョウ</t>
    </rPh>
    <rPh sb="3" eb="5">
      <t>ソウダ</t>
    </rPh>
    <rPh sb="6" eb="7">
      <t>タケシ</t>
    </rPh>
    <phoneticPr fontId="5"/>
  </si>
  <si>
    <t>○</t>
  </si>
  <si>
    <t>特別会計に関する法律第85条第2項第3号
特別会計に関する法律施行令第50条第4項第5号</t>
  </si>
  <si>
    <t>我が国石油・天然ガス開発企業による国内の石油・天然ガスの開発を資金面で支援することにより、最も安定した石油・天然ガス供給源である国内の石油・天然ガス生産を維持・拡大し、我が国の石油・天然ガスの安定供給を確保する。</t>
  </si>
  <si>
    <t>我が国石油・天然ガス開発企業による国内の石油・天然ガスの開発井及び生産設備並びにこれに搭載する機器・設備、パイプライン、ケーブル、これらに係る設備の付帯設備の設置資金の民間金融機関からの借入に対して、借入金利の一定比率を利子補給する。</t>
  </si>
  <si>
    <t>-</t>
  </si>
  <si>
    <t>石油・石油ガス備蓄増強等利子補給金</t>
  </si>
  <si>
    <t>-</t>
    <phoneticPr fontId="5"/>
  </si>
  <si>
    <t>件</t>
    <rPh sb="0" eb="1">
      <t>ケン</t>
    </rPh>
    <phoneticPr fontId="5"/>
  </si>
  <si>
    <t>令和4年度までに国内の石油・天然ガスの開発・生産設備等の整備事業を累積6件実現（完了）させる。</t>
    <rPh sb="0" eb="2">
      <t>レイワ</t>
    </rPh>
    <rPh sb="3" eb="5">
      <t>ネンド</t>
    </rPh>
    <phoneticPr fontId="6"/>
  </si>
  <si>
    <t>国内の石油・天然ガスの開発・生産設備等の整備完了事業数</t>
  </si>
  <si>
    <t>利子補給金融機関からのヒアリング</t>
    <rPh sb="0" eb="2">
      <t>リシ</t>
    </rPh>
    <rPh sb="2" eb="4">
      <t>ホキュウ</t>
    </rPh>
    <rPh sb="4" eb="6">
      <t>キンユウ</t>
    </rPh>
    <rPh sb="6" eb="8">
      <t>キカン</t>
    </rPh>
    <phoneticPr fontId="6"/>
  </si>
  <si>
    <t>事業規模（新規融資額）</t>
    <rPh sb="0" eb="2">
      <t>ジギョウ</t>
    </rPh>
    <rPh sb="2" eb="4">
      <t>キボ</t>
    </rPh>
    <rPh sb="5" eb="7">
      <t>シンキ</t>
    </rPh>
    <rPh sb="7" eb="9">
      <t>ユウシ</t>
    </rPh>
    <rPh sb="9" eb="10">
      <t>ガク</t>
    </rPh>
    <phoneticPr fontId="6"/>
  </si>
  <si>
    <t>億円</t>
    <rPh sb="0" eb="2">
      <t>オクエン</t>
    </rPh>
    <phoneticPr fontId="6"/>
  </si>
  <si>
    <t>千円／件</t>
    <rPh sb="0" eb="1">
      <t>セン</t>
    </rPh>
    <rPh sb="1" eb="2">
      <t>エン</t>
    </rPh>
    <rPh sb="3" eb="4">
      <t>ケン</t>
    </rPh>
    <phoneticPr fontId="6"/>
  </si>
  <si>
    <t>1,249,674/42</t>
  </si>
  <si>
    <t>1,379,674/48</t>
  </si>
  <si>
    <t>5．エネルギー・環境</t>
  </si>
  <si>
    <t>5-1 資源・燃料</t>
  </si>
  <si>
    <t>石油・天然ガスの自主開発比率</t>
    <rPh sb="0" eb="2">
      <t>セキユ</t>
    </rPh>
    <rPh sb="3" eb="5">
      <t>テンネン</t>
    </rPh>
    <rPh sb="8" eb="10">
      <t>ジシュ</t>
    </rPh>
    <rPh sb="10" eb="12">
      <t>カイハツ</t>
    </rPh>
    <rPh sb="12" eb="14">
      <t>ヒリツ</t>
    </rPh>
    <phoneticPr fontId="7"/>
  </si>
  <si>
    <t>%</t>
  </si>
  <si>
    <t>-</t>
    <phoneticPr fontId="5"/>
  </si>
  <si>
    <t>我が国石油・天然ガス開発企業による国内の石油・天然ガスの開発井及び生産設備並びにこれに搭載する機器・設備、パイプライン、ケーブル、これらに係る設備の付帯設備の設置資金の民間金融機関からの借入に対して、借入金利の一定比率を利子補給する。これらの事業の生産開始により我が国の自主開発比率の向上に貢献する。</t>
  </si>
  <si>
    <t>国内資源の生産設備及び関連設備への支援は、我が国のエネルギー安定供給確保に資するものであり、国民や社会のニーズを的確に反映している。</t>
  </si>
  <si>
    <t>エネルギーの安定供給確保は国の責務であり、民間による国内の関連設備の整備促進を図ることが必要。</t>
  </si>
  <si>
    <t>石油・天然ガスの開発事業は長期に渡り数百億円規模の多額の資金が必要となる等多大なリスクが伴うため、民間金融機関から低利で長期の融資を受けることは困難であることから、本事業による支援は必要かつ適切である。</t>
    <rPh sb="13" eb="15">
      <t>チョウキ</t>
    </rPh>
    <rPh sb="16" eb="17">
      <t>ワタ</t>
    </rPh>
    <rPh sb="91" eb="93">
      <t>ヒツヨウ</t>
    </rPh>
    <phoneticPr fontId="6"/>
  </si>
  <si>
    <t>無</t>
  </si>
  <si>
    <t>公募により金融機関を選定しており、競争性が確保されている。</t>
  </si>
  <si>
    <t>‐</t>
  </si>
  <si>
    <t>借入金利の一定比率を利子補給するものであり、受益者である民間企業の負担関係は妥当。</t>
  </si>
  <si>
    <t>借入額に基づいて算出しており、妥当な水準である。</t>
  </si>
  <si>
    <t>借入額に対する利子補給金であり資金の流れに非合理的な点は認められない。</t>
  </si>
  <si>
    <t>融資対象が明確に定められており、事業目的に即し真に必要なものに限定されている。</t>
  </si>
  <si>
    <t>成果はまだ十分に現れていないが、潜在的な需要はある。</t>
  </si>
  <si>
    <t>借入金利の一定比率を利子補給するものであり、直接支援するよりも、低コストで実施出来ている。</t>
  </si>
  <si>
    <t>新規案件の成立は民間事業者の経済活動次第であるが、新規案件の可能性も出始めている。</t>
  </si>
  <si>
    <t>本事業により整備された施設等は十分に活用されている。</t>
  </si>
  <si>
    <t>新規案件の成立が予定より遅れたために不用が発生した。</t>
    <rPh sb="2" eb="4">
      <t>アンケン</t>
    </rPh>
    <rPh sb="8" eb="10">
      <t>ヨテイ</t>
    </rPh>
    <rPh sb="12" eb="13">
      <t>オク</t>
    </rPh>
    <rPh sb="18" eb="20">
      <t>フヨウ</t>
    </rPh>
    <rPh sb="21" eb="23">
      <t>ハッセイ</t>
    </rPh>
    <phoneticPr fontId="6"/>
  </si>
  <si>
    <t>石油・天然ガス開発企業へのヒアリング等を通じたニーズ把握を行い、予算要求に反映させることで効率化を図っている。</t>
    <rPh sb="0" eb="2">
      <t>セキユ</t>
    </rPh>
    <rPh sb="3" eb="5">
      <t>テンネン</t>
    </rPh>
    <rPh sb="7" eb="9">
      <t>カイハツ</t>
    </rPh>
    <rPh sb="9" eb="11">
      <t>キギョウ</t>
    </rPh>
    <rPh sb="18" eb="19">
      <t>トウ</t>
    </rPh>
    <rPh sb="20" eb="21">
      <t>ツウ</t>
    </rPh>
    <rPh sb="26" eb="28">
      <t>ハアク</t>
    </rPh>
    <rPh sb="29" eb="30">
      <t>オコナ</t>
    </rPh>
    <rPh sb="32" eb="34">
      <t>ヨサン</t>
    </rPh>
    <rPh sb="34" eb="36">
      <t>ヨウキュウ</t>
    </rPh>
    <rPh sb="37" eb="39">
      <t>ハンエイ</t>
    </rPh>
    <rPh sb="45" eb="48">
      <t>コウリツカ</t>
    </rPh>
    <rPh sb="49" eb="50">
      <t>ハカ</t>
    </rPh>
    <phoneticPr fontId="6"/>
  </si>
  <si>
    <t>－</t>
    <phoneticPr fontId="5"/>
  </si>
  <si>
    <t>予算要求に当たり、石油・天然ガス開発企業へのヒアリングを実施し、本事業へのニーズを予算要求に適確に反映させることにより、22年度以降の不用率は大幅に改善されている（平成21年度の執行率は59.7％）。今後も、引き続き、ヒアリングを実施し、適切かつ効果的な事業実施に努めることが必要である。</t>
  </si>
  <si>
    <t>今後も引き続き適切かつ効率的な事業実施に努めるとともに、予算の効果的な活用に向け、金融機関及び企業に対して活用を呼び掛けていく。</t>
  </si>
  <si>
    <t>0457</t>
  </si>
  <si>
    <t>0302</t>
  </si>
  <si>
    <t>0391</t>
  </si>
  <si>
    <t>0254</t>
  </si>
  <si>
    <t>0418</t>
  </si>
  <si>
    <t>0338</t>
  </si>
  <si>
    <t>0180</t>
  </si>
  <si>
    <t>0183</t>
    <phoneticPr fontId="5"/>
  </si>
  <si>
    <t>A.（株）日本政策投資銀行</t>
    <rPh sb="2" eb="5">
      <t>カブ</t>
    </rPh>
    <rPh sb="5" eb="13">
      <t>ニホンセイサクトウシギンコウ</t>
    </rPh>
    <phoneticPr fontId="6"/>
  </si>
  <si>
    <t>補給金</t>
    <rPh sb="0" eb="3">
      <t>ホキュウキン</t>
    </rPh>
    <phoneticPr fontId="7"/>
  </si>
  <si>
    <t>平成21年度からの継続案件</t>
  </si>
  <si>
    <t>平成22年度からの継続案件</t>
  </si>
  <si>
    <t>平成23年度からの継続案件</t>
  </si>
  <si>
    <t>平成24年度からの継続案件</t>
  </si>
  <si>
    <t>平成27年度からの継続案件</t>
  </si>
  <si>
    <t>(株)日本政策投資銀行</t>
  </si>
  <si>
    <t>補助金等交付</t>
  </si>
  <si>
    <t>-</t>
    <phoneticPr fontId="5"/>
  </si>
  <si>
    <t>平成21～27年度からの継続5件について利子補給を実施。</t>
    <phoneticPr fontId="5"/>
  </si>
  <si>
    <t>執行額（累計）／利子補給件数（累計）
　・平成20～令和元年度執行額（1,330,579千円）
 ・平成20～令和元年度利子補給件数（47件）　　　　　　　　　　　　　</t>
    <rPh sb="26" eb="28">
      <t>レイワ</t>
    </rPh>
    <rPh sb="28" eb="29">
      <t>ガン</t>
    </rPh>
    <rPh sb="55" eb="57">
      <t>レイワ</t>
    </rPh>
    <rPh sb="57" eb="58">
      <t>ガン</t>
    </rPh>
    <phoneticPr fontId="5"/>
  </si>
  <si>
    <t>1,330,579/47</t>
    <phoneticPr fontId="5"/>
  </si>
  <si>
    <t>－</t>
    <phoneticPr fontId="5"/>
  </si>
  <si>
    <t>長期エネルギー需給見通し（平成27年7月16日 経済産業省）
経済財政運営と改革の基本方針2019（令和元年6月21日 閣議決定）
エネルギー基本計画（平成30年7月3日 閣議決定）</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</si>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</sst>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43435</xdr:colOff>
      <xdr:row>742</xdr:row>
      <xdr:rowOff>0</xdr:rowOff>
    </xdr:from>
    <xdr:to>
      <xdr:col>33</xdr:col>
      <xdr:colOff>106499</xdr:colOff>
      <xdr:row>744</xdr:row>
      <xdr:rowOff>216468</xdr:rowOff>
    </xdr:to>
    <xdr:sp macro="" textlink="">
      <xdr:nvSpPr>
        <xdr:cNvPr id="20" name="正方形/長方形 19"/>
        <xdr:cNvSpPr/>
      </xdr:nvSpPr>
      <xdr:spPr>
        <a:xfrm>
          <a:off x="4443985" y="33432750"/>
          <a:ext cx="2263339" cy="921318"/>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194970</xdr:colOff>
      <xdr:row>746</xdr:row>
      <xdr:rowOff>48060</xdr:rowOff>
    </xdr:from>
    <xdr:to>
      <xdr:col>27</xdr:col>
      <xdr:colOff>195278</xdr:colOff>
      <xdr:row>747</xdr:row>
      <xdr:rowOff>314974</xdr:rowOff>
    </xdr:to>
    <xdr:cxnSp macro="">
      <xdr:nvCxnSpPr>
        <xdr:cNvPr id="21" name="直線矢印コネクタ 20"/>
        <xdr:cNvCxnSpPr/>
      </xdr:nvCxnSpPr>
      <xdr:spPr>
        <a:xfrm>
          <a:off x="5595645" y="34890510"/>
          <a:ext cx="308" cy="619339"/>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25</xdr:col>
      <xdr:colOff>188065</xdr:colOff>
      <xdr:row>748</xdr:row>
      <xdr:rowOff>119365</xdr:rowOff>
    </xdr:from>
    <xdr:ext cx="800219" cy="292452"/>
    <xdr:sp macro="" textlink="">
      <xdr:nvSpPr>
        <xdr:cNvPr id="22" name="テキスト ボックス 21"/>
        <xdr:cNvSpPr txBox="1"/>
      </xdr:nvSpPr>
      <xdr:spPr>
        <a:xfrm>
          <a:off x="5188690" y="35666665"/>
          <a:ext cx="800219"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利子補給</a:t>
          </a:r>
        </a:p>
      </xdr:txBody>
    </xdr:sp>
    <xdr:clientData/>
  </xdr:oneCellAnchor>
  <xdr:twoCellAnchor>
    <xdr:from>
      <xdr:col>22</xdr:col>
      <xdr:colOff>54018</xdr:colOff>
      <xdr:row>749</xdr:row>
      <xdr:rowOff>51362</xdr:rowOff>
    </xdr:from>
    <xdr:to>
      <xdr:col>33</xdr:col>
      <xdr:colOff>117082</xdr:colOff>
      <xdr:row>752</xdr:row>
      <xdr:rowOff>22418</xdr:rowOff>
    </xdr:to>
    <xdr:sp macro="" textlink="">
      <xdr:nvSpPr>
        <xdr:cNvPr id="23" name="正方形/長方形 22"/>
        <xdr:cNvSpPr/>
      </xdr:nvSpPr>
      <xdr:spPr>
        <a:xfrm>
          <a:off x="4454568" y="35951087"/>
          <a:ext cx="2263339" cy="1028331"/>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25</xdr:col>
      <xdr:colOff>114436</xdr:colOff>
      <xdr:row>742</xdr:row>
      <xdr:rowOff>143435</xdr:rowOff>
    </xdr:from>
    <xdr:ext cx="954107" cy="292452"/>
    <xdr:sp macro="" textlink="">
      <xdr:nvSpPr>
        <xdr:cNvPr id="24" name="テキスト ボックス 23"/>
        <xdr:cNvSpPr txBox="1"/>
      </xdr:nvSpPr>
      <xdr:spPr>
        <a:xfrm>
          <a:off x="5115061" y="33576185"/>
          <a:ext cx="954107"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p>
      </xdr:txBody>
    </xdr:sp>
    <xdr:clientData/>
  </xdr:oneCellAnchor>
  <xdr:oneCellAnchor>
    <xdr:from>
      <xdr:col>25</xdr:col>
      <xdr:colOff>164703</xdr:colOff>
      <xdr:row>743</xdr:row>
      <xdr:rowOff>92942</xdr:rowOff>
    </xdr:from>
    <xdr:ext cx="800219" cy="292452"/>
    <xdr:sp macro="" textlink="">
      <xdr:nvSpPr>
        <xdr:cNvPr id="25" name="テキスト ボックス 24"/>
        <xdr:cNvSpPr txBox="1"/>
      </xdr:nvSpPr>
      <xdr:spPr>
        <a:xfrm>
          <a:off x="5165328" y="33878117"/>
          <a:ext cx="800219"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oneCellAnchor>
  <xdr:oneCellAnchor>
    <xdr:from>
      <xdr:col>23</xdr:col>
      <xdr:colOff>9848</xdr:colOff>
      <xdr:row>749</xdr:row>
      <xdr:rowOff>193551</xdr:rowOff>
    </xdr:from>
    <xdr:ext cx="1923155" cy="292452"/>
    <xdr:sp macro="" textlink="">
      <xdr:nvSpPr>
        <xdr:cNvPr id="26" name="テキスト ボックス 25"/>
        <xdr:cNvSpPr txBox="1"/>
      </xdr:nvSpPr>
      <xdr:spPr>
        <a:xfrm>
          <a:off x="4610423" y="36093276"/>
          <a:ext cx="1923155"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（株）日本政策投資銀行</a:t>
          </a:r>
        </a:p>
      </xdr:txBody>
    </xdr:sp>
    <xdr:clientData/>
  </xdr:oneCellAnchor>
  <xdr:oneCellAnchor>
    <xdr:from>
      <xdr:col>25</xdr:col>
      <xdr:colOff>131614</xdr:colOff>
      <xdr:row>750</xdr:row>
      <xdr:rowOff>178776</xdr:rowOff>
    </xdr:from>
    <xdr:ext cx="800219" cy="292452"/>
    <xdr:sp macro="" textlink="">
      <xdr:nvSpPr>
        <xdr:cNvPr id="27" name="テキスト ボックス 26"/>
        <xdr:cNvSpPr txBox="1"/>
      </xdr:nvSpPr>
      <xdr:spPr>
        <a:xfrm>
          <a:off x="5132239" y="36430926"/>
          <a:ext cx="800219" cy="292452"/>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oneCellAnchor>
  <xdr:oneCellAnchor>
    <xdr:from>
      <xdr:col>17</xdr:col>
      <xdr:colOff>123825</xdr:colOff>
      <xdr:row>752</xdr:row>
      <xdr:rowOff>199571</xdr:rowOff>
    </xdr:from>
    <xdr:ext cx="4314825" cy="292452"/>
    <xdr:sp macro="" textlink="">
      <xdr:nvSpPr>
        <xdr:cNvPr id="28" name="テキスト ボックス 27"/>
        <xdr:cNvSpPr txBox="1"/>
      </xdr:nvSpPr>
      <xdr:spPr>
        <a:xfrm>
          <a:off x="3524250" y="37156571"/>
          <a:ext cx="4314825" cy="292452"/>
        </a:xfrm>
        <a:prstGeom prst="rect">
          <a:avLst/>
        </a:prstGeom>
        <a:noFill/>
        <a:ln>
          <a:noFill/>
        </a:ln>
        <a:effectLst/>
      </xdr:spPr>
      <xdr:txBody>
        <a:bodyPr vert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年度からの継続</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について利子補給を実施。</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2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185</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8" t="s">
        <v>25</v>
      </c>
      <c r="B4" s="729"/>
      <c r="C4" s="729"/>
      <c r="D4" s="729"/>
      <c r="E4" s="729"/>
      <c r="F4" s="729"/>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565</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2">
      <c r="A5" s="714" t="s">
        <v>67</v>
      </c>
      <c r="B5" s="715"/>
      <c r="C5" s="715"/>
      <c r="D5" s="715"/>
      <c r="E5" s="715"/>
      <c r="F5" s="716"/>
      <c r="G5" s="559" t="s">
        <v>459</v>
      </c>
      <c r="H5" s="560"/>
      <c r="I5" s="560"/>
      <c r="J5" s="560"/>
      <c r="K5" s="560"/>
      <c r="L5" s="560"/>
      <c r="M5" s="561" t="s">
        <v>66</v>
      </c>
      <c r="N5" s="562"/>
      <c r="O5" s="562"/>
      <c r="P5" s="562"/>
      <c r="Q5" s="562"/>
      <c r="R5" s="563"/>
      <c r="S5" s="564" t="s">
        <v>70</v>
      </c>
      <c r="T5" s="560"/>
      <c r="U5" s="560"/>
      <c r="V5" s="560"/>
      <c r="W5" s="560"/>
      <c r="X5" s="565"/>
      <c r="Y5" s="720" t="s">
        <v>3</v>
      </c>
      <c r="Z5" s="721"/>
      <c r="AA5" s="721"/>
      <c r="AB5" s="721"/>
      <c r="AC5" s="721"/>
      <c r="AD5" s="722"/>
      <c r="AE5" s="723" t="s">
        <v>566</v>
      </c>
      <c r="AF5" s="723"/>
      <c r="AG5" s="723"/>
      <c r="AH5" s="723"/>
      <c r="AI5" s="723"/>
      <c r="AJ5" s="723"/>
      <c r="AK5" s="723"/>
      <c r="AL5" s="723"/>
      <c r="AM5" s="723"/>
      <c r="AN5" s="723"/>
      <c r="AO5" s="723"/>
      <c r="AP5" s="724"/>
      <c r="AQ5" s="725" t="s">
        <v>567</v>
      </c>
      <c r="AR5" s="726"/>
      <c r="AS5" s="726"/>
      <c r="AT5" s="726"/>
      <c r="AU5" s="726"/>
      <c r="AV5" s="726"/>
      <c r="AW5" s="726"/>
      <c r="AX5" s="727"/>
    </row>
    <row r="6" spans="1:50" ht="39" customHeight="1" x14ac:dyDescent="0.2">
      <c r="A6" s="730" t="s">
        <v>4</v>
      </c>
      <c r="B6" s="731"/>
      <c r="C6" s="731"/>
      <c r="D6" s="731"/>
      <c r="E6" s="731"/>
      <c r="F6" s="731"/>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71.25" customHeight="1" x14ac:dyDescent="0.2">
      <c r="A7" s="834" t="s">
        <v>22</v>
      </c>
      <c r="B7" s="835"/>
      <c r="C7" s="835"/>
      <c r="D7" s="835"/>
      <c r="E7" s="835"/>
      <c r="F7" s="836"/>
      <c r="G7" s="837" t="s">
        <v>569</v>
      </c>
      <c r="H7" s="838"/>
      <c r="I7" s="838"/>
      <c r="J7" s="838"/>
      <c r="K7" s="838"/>
      <c r="L7" s="838"/>
      <c r="M7" s="838"/>
      <c r="N7" s="838"/>
      <c r="O7" s="838"/>
      <c r="P7" s="838"/>
      <c r="Q7" s="838"/>
      <c r="R7" s="838"/>
      <c r="S7" s="838"/>
      <c r="T7" s="838"/>
      <c r="U7" s="838"/>
      <c r="V7" s="838"/>
      <c r="W7" s="838"/>
      <c r="X7" s="839"/>
      <c r="Y7" s="399" t="s">
        <v>395</v>
      </c>
      <c r="Z7" s="300"/>
      <c r="AA7" s="300"/>
      <c r="AB7" s="300"/>
      <c r="AC7" s="300"/>
      <c r="AD7" s="400"/>
      <c r="AE7" s="387" t="s">
        <v>631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259</v>
      </c>
      <c r="B8" s="835"/>
      <c r="C8" s="835"/>
      <c r="D8" s="835"/>
      <c r="E8" s="835"/>
      <c r="F8" s="836"/>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3" t="str">
        <f>入力規則等!K13</f>
        <v>エネルギー対策</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2">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5" t="s">
        <v>30</v>
      </c>
      <c r="B10" s="746"/>
      <c r="C10" s="746"/>
      <c r="D10" s="746"/>
      <c r="E10" s="746"/>
      <c r="F10" s="746"/>
      <c r="G10" s="678" t="s">
        <v>571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2">
      <c r="A11" s="745" t="s">
        <v>5</v>
      </c>
      <c r="B11" s="746"/>
      <c r="C11" s="746"/>
      <c r="D11" s="746"/>
      <c r="E11" s="746"/>
      <c r="F11" s="754"/>
      <c r="G11" s="717" t="str">
        <f>入力規則等!P10</f>
        <v>直接実施、補助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2">
      <c r="A12" s="143" t="s">
        <v>24</v>
      </c>
      <c r="B12" s="144"/>
      <c r="C12" s="144"/>
      <c r="D12" s="144"/>
      <c r="E12" s="144"/>
      <c r="F12" s="145"/>
      <c r="G12" s="684"/>
      <c r="H12" s="685"/>
      <c r="I12" s="685"/>
      <c r="J12" s="685"/>
      <c r="K12" s="685"/>
      <c r="L12" s="685"/>
      <c r="M12" s="685"/>
      <c r="N12" s="685"/>
      <c r="O12" s="685"/>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7"/>
    </row>
    <row r="13" spans="1:50" ht="21" customHeight="1" x14ac:dyDescent="0.2">
      <c r="A13" s="146"/>
      <c r="B13" s="147"/>
      <c r="C13" s="147"/>
      <c r="D13" s="147"/>
      <c r="E13" s="147"/>
      <c r="F13" s="148"/>
      <c r="G13" s="748" t="s">
        <v>6</v>
      </c>
      <c r="H13" s="749"/>
      <c r="I13" s="641" t="s">
        <v>7</v>
      </c>
      <c r="J13" s="642"/>
      <c r="K13" s="642"/>
      <c r="L13" s="642"/>
      <c r="M13" s="642"/>
      <c r="N13" s="642"/>
      <c r="O13" s="643"/>
      <c r="P13" s="116">
        <v>144</v>
      </c>
      <c r="Q13" s="117"/>
      <c r="R13" s="117"/>
      <c r="S13" s="117"/>
      <c r="T13" s="117"/>
      <c r="U13" s="117"/>
      <c r="V13" s="118"/>
      <c r="W13" s="116">
        <v>130</v>
      </c>
      <c r="X13" s="117"/>
      <c r="Y13" s="117"/>
      <c r="Z13" s="117"/>
      <c r="AA13" s="117"/>
      <c r="AB13" s="117"/>
      <c r="AC13" s="118"/>
      <c r="AD13" s="116">
        <v>88</v>
      </c>
      <c r="AE13" s="117"/>
      <c r="AF13" s="117"/>
      <c r="AG13" s="117"/>
      <c r="AH13" s="117"/>
      <c r="AI13" s="117"/>
      <c r="AJ13" s="118"/>
      <c r="AK13" s="116">
        <v>69</v>
      </c>
      <c r="AL13" s="117"/>
      <c r="AM13" s="117"/>
      <c r="AN13" s="117"/>
      <c r="AO13" s="117"/>
      <c r="AP13" s="117"/>
      <c r="AQ13" s="118"/>
      <c r="AR13" s="113" t="s">
        <v>633</v>
      </c>
      <c r="AS13" s="114"/>
      <c r="AT13" s="114"/>
      <c r="AU13" s="114"/>
      <c r="AV13" s="114"/>
      <c r="AW13" s="114"/>
      <c r="AX13" s="398"/>
    </row>
    <row r="14" spans="1:50" ht="21" customHeight="1" x14ac:dyDescent="0.2">
      <c r="A14" s="146"/>
      <c r="B14" s="147"/>
      <c r="C14" s="147"/>
      <c r="D14" s="147"/>
      <c r="E14" s="147"/>
      <c r="F14" s="148"/>
      <c r="G14" s="750"/>
      <c r="H14" s="751"/>
      <c r="I14" s="576" t="s">
        <v>8</v>
      </c>
      <c r="J14" s="632"/>
      <c r="K14" s="632"/>
      <c r="L14" s="632"/>
      <c r="M14" s="632"/>
      <c r="N14" s="632"/>
      <c r="O14" s="633"/>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634</v>
      </c>
      <c r="AL14" s="117"/>
      <c r="AM14" s="117"/>
      <c r="AN14" s="117"/>
      <c r="AO14" s="117"/>
      <c r="AP14" s="117"/>
      <c r="AQ14" s="118"/>
      <c r="AR14" s="668"/>
      <c r="AS14" s="668"/>
      <c r="AT14" s="668"/>
      <c r="AU14" s="668"/>
      <c r="AV14" s="668"/>
      <c r="AW14" s="668"/>
      <c r="AX14" s="669"/>
    </row>
    <row r="15" spans="1:50" ht="21" customHeight="1" x14ac:dyDescent="0.2">
      <c r="A15" s="146"/>
      <c r="B15" s="147"/>
      <c r="C15" s="147"/>
      <c r="D15" s="147"/>
      <c r="E15" s="147"/>
      <c r="F15" s="148"/>
      <c r="G15" s="750"/>
      <c r="H15" s="751"/>
      <c r="I15" s="576" t="s">
        <v>51</v>
      </c>
      <c r="J15" s="577"/>
      <c r="K15" s="577"/>
      <c r="L15" s="577"/>
      <c r="M15" s="577"/>
      <c r="N15" s="577"/>
      <c r="O15" s="578"/>
      <c r="P15" s="116" t="s">
        <v>572</v>
      </c>
      <c r="Q15" s="117"/>
      <c r="R15" s="117"/>
      <c r="S15" s="117"/>
      <c r="T15" s="117"/>
      <c r="U15" s="117"/>
      <c r="V15" s="118"/>
      <c r="W15" s="116" t="s">
        <v>572</v>
      </c>
      <c r="X15" s="117"/>
      <c r="Y15" s="117"/>
      <c r="Z15" s="117"/>
      <c r="AA15" s="117"/>
      <c r="AB15" s="117"/>
      <c r="AC15" s="118"/>
      <c r="AD15" s="116" t="s">
        <v>572</v>
      </c>
      <c r="AE15" s="117"/>
      <c r="AF15" s="117"/>
      <c r="AG15" s="117"/>
      <c r="AH15" s="117"/>
      <c r="AI15" s="117"/>
      <c r="AJ15" s="118"/>
      <c r="AK15" s="116" t="s">
        <v>634</v>
      </c>
      <c r="AL15" s="117"/>
      <c r="AM15" s="117"/>
      <c r="AN15" s="117"/>
      <c r="AO15" s="117"/>
      <c r="AP15" s="117"/>
      <c r="AQ15" s="118"/>
      <c r="AR15" s="116" t="s">
        <v>634</v>
      </c>
      <c r="AS15" s="117"/>
      <c r="AT15" s="117"/>
      <c r="AU15" s="117"/>
      <c r="AV15" s="117"/>
      <c r="AW15" s="117"/>
      <c r="AX15" s="631"/>
    </row>
    <row r="16" spans="1:50" ht="21" customHeight="1" x14ac:dyDescent="0.2">
      <c r="A16" s="146"/>
      <c r="B16" s="147"/>
      <c r="C16" s="147"/>
      <c r="D16" s="147"/>
      <c r="E16" s="147"/>
      <c r="F16" s="148"/>
      <c r="G16" s="750"/>
      <c r="H16" s="751"/>
      <c r="I16" s="576" t="s">
        <v>52</v>
      </c>
      <c r="J16" s="577"/>
      <c r="K16" s="577"/>
      <c r="L16" s="577"/>
      <c r="M16" s="577"/>
      <c r="N16" s="577"/>
      <c r="O16" s="578"/>
      <c r="P16" s="116" t="s">
        <v>572</v>
      </c>
      <c r="Q16" s="117"/>
      <c r="R16" s="117"/>
      <c r="S16" s="117"/>
      <c r="T16" s="117"/>
      <c r="U16" s="117"/>
      <c r="V16" s="118"/>
      <c r="W16" s="116" t="s">
        <v>572</v>
      </c>
      <c r="X16" s="117"/>
      <c r="Y16" s="117"/>
      <c r="Z16" s="117"/>
      <c r="AA16" s="117"/>
      <c r="AB16" s="117"/>
      <c r="AC16" s="118"/>
      <c r="AD16" s="116" t="s">
        <v>572</v>
      </c>
      <c r="AE16" s="117"/>
      <c r="AF16" s="117"/>
      <c r="AG16" s="117"/>
      <c r="AH16" s="117"/>
      <c r="AI16" s="117"/>
      <c r="AJ16" s="118"/>
      <c r="AK16" s="116" t="s">
        <v>634</v>
      </c>
      <c r="AL16" s="117"/>
      <c r="AM16" s="117"/>
      <c r="AN16" s="117"/>
      <c r="AO16" s="117"/>
      <c r="AP16" s="117"/>
      <c r="AQ16" s="118"/>
      <c r="AR16" s="681"/>
      <c r="AS16" s="682"/>
      <c r="AT16" s="682"/>
      <c r="AU16" s="682"/>
      <c r="AV16" s="682"/>
      <c r="AW16" s="682"/>
      <c r="AX16" s="683"/>
    </row>
    <row r="17" spans="1:50" ht="24.75" customHeight="1" x14ac:dyDescent="0.2">
      <c r="A17" s="146"/>
      <c r="B17" s="147"/>
      <c r="C17" s="147"/>
      <c r="D17" s="147"/>
      <c r="E17" s="147"/>
      <c r="F17" s="148"/>
      <c r="G17" s="750"/>
      <c r="H17" s="751"/>
      <c r="I17" s="576" t="s">
        <v>50</v>
      </c>
      <c r="J17" s="632"/>
      <c r="K17" s="632"/>
      <c r="L17" s="632"/>
      <c r="M17" s="632"/>
      <c r="N17" s="632"/>
      <c r="O17" s="633"/>
      <c r="P17" s="116" t="s">
        <v>572</v>
      </c>
      <c r="Q17" s="117"/>
      <c r="R17" s="117"/>
      <c r="S17" s="117"/>
      <c r="T17" s="117"/>
      <c r="U17" s="117"/>
      <c r="V17" s="118"/>
      <c r="W17" s="116" t="s">
        <v>572</v>
      </c>
      <c r="X17" s="117"/>
      <c r="Y17" s="117"/>
      <c r="Z17" s="117"/>
      <c r="AA17" s="117"/>
      <c r="AB17" s="117"/>
      <c r="AC17" s="118"/>
      <c r="AD17" s="116" t="s">
        <v>572</v>
      </c>
      <c r="AE17" s="117"/>
      <c r="AF17" s="117"/>
      <c r="AG17" s="117"/>
      <c r="AH17" s="117"/>
      <c r="AI17" s="117"/>
      <c r="AJ17" s="118"/>
      <c r="AK17" s="116" t="s">
        <v>634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2"/>
      <c r="H18" s="753"/>
      <c r="I18" s="740" t="s">
        <v>20</v>
      </c>
      <c r="J18" s="741"/>
      <c r="K18" s="741"/>
      <c r="L18" s="741"/>
      <c r="M18" s="741"/>
      <c r="N18" s="741"/>
      <c r="O18" s="742"/>
      <c r="P18" s="122">
        <f>SUM(P13:V17)</f>
        <v>144</v>
      </c>
      <c r="Q18" s="123"/>
      <c r="R18" s="123"/>
      <c r="S18" s="123"/>
      <c r="T18" s="123"/>
      <c r="U18" s="123"/>
      <c r="V18" s="124"/>
      <c r="W18" s="122">
        <f>SUM(W13:AC17)</f>
        <v>130</v>
      </c>
      <c r="X18" s="123"/>
      <c r="Y18" s="123"/>
      <c r="Z18" s="123"/>
      <c r="AA18" s="123"/>
      <c r="AB18" s="123"/>
      <c r="AC18" s="124"/>
      <c r="AD18" s="122">
        <f>SUM(AD13:AJ17)</f>
        <v>88</v>
      </c>
      <c r="AE18" s="123"/>
      <c r="AF18" s="123"/>
      <c r="AG18" s="123"/>
      <c r="AH18" s="123"/>
      <c r="AI18" s="123"/>
      <c r="AJ18" s="124"/>
      <c r="AK18" s="122">
        <f>SUM(AK13:AQ17)</f>
        <v>69</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138</v>
      </c>
      <c r="Q19" s="117"/>
      <c r="R19" s="117"/>
      <c r="S19" s="117"/>
      <c r="T19" s="117"/>
      <c r="U19" s="117"/>
      <c r="V19" s="118"/>
      <c r="W19" s="116">
        <v>109</v>
      </c>
      <c r="X19" s="117"/>
      <c r="Y19" s="117"/>
      <c r="Z19" s="117"/>
      <c r="AA19" s="117"/>
      <c r="AB19" s="117"/>
      <c r="AC19" s="118"/>
      <c r="AD19" s="116">
        <v>81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0.95833333333333337</v>
      </c>
      <c r="Q20" s="540"/>
      <c r="R20" s="540"/>
      <c r="S20" s="540"/>
      <c r="T20" s="540"/>
      <c r="U20" s="540"/>
      <c r="V20" s="540"/>
      <c r="W20" s="540">
        <f t="shared" ref="W20" si="0">IF(W18=0, "-", SUM(W19)/W18)</f>
        <v>0.83846153846153848</v>
      </c>
      <c r="X20" s="540"/>
      <c r="Y20" s="540"/>
      <c r="Z20" s="540"/>
      <c r="AA20" s="540"/>
      <c r="AB20" s="540"/>
      <c r="AC20" s="540"/>
      <c r="AD20" s="540">
        <f t="shared" ref="AD20" si="1">IF(AD18=0, "-", SUM(AD19)/AD18)</f>
        <v>0.92045454545454541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5" t="s">
        <v>358</v>
      </c>
      <c r="H21" s="936"/>
      <c r="I21" s="936"/>
      <c r="J21" s="936"/>
      <c r="K21" s="936"/>
      <c r="L21" s="936"/>
      <c r="M21" s="936"/>
      <c r="N21" s="936"/>
      <c r="O21" s="936"/>
      <c r="P21" s="540">
        <f>IF(P19=0, "-", SUM(P19)/SUM(P13,P14))</f>
        <v>0.95833333333333337</v>
      </c>
      <c r="Q21" s="540"/>
      <c r="R21" s="540"/>
      <c r="S21" s="540"/>
      <c r="T21" s="540"/>
      <c r="U21" s="540"/>
      <c r="V21" s="540"/>
      <c r="W21" s="540">
        <f t="shared" ref="W21" si="2">IF(W19=0, "-", SUM(W19)/SUM(W13,W14))</f>
        <v>0.83846153846153848</v>
      </c>
      <c r="X21" s="540"/>
      <c r="Y21" s="540"/>
      <c r="Z21" s="540"/>
      <c r="AA21" s="540"/>
      <c r="AB21" s="540"/>
      <c r="AC21" s="540"/>
      <c r="AD21" s="540">
        <f t="shared" ref="AD21" si="3">IF(AD19=0, "-", SUM(AD19)/SUM(AD13,AD14))</f>
        <v>0.92045454545454541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69</v>
      </c>
      <c r="Q23" s="114"/>
      <c r="R23" s="114"/>
      <c r="S23" s="114"/>
      <c r="T23" s="114"/>
      <c r="U23" s="114"/>
      <c r="V23" s="115"/>
      <c r="W23" s="113" t="s">
        <v>633</v>
      </c>
      <c r="X23" s="114"/>
      <c r="Y23" s="114"/>
      <c r="Z23" s="114"/>
      <c r="AA23" s="114"/>
      <c r="AB23" s="114"/>
      <c r="AC23" s="115"/>
      <c r="AD23" s="207" t="s">
        <v>633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69</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3"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4" t="s">
        <v>235</v>
      </c>
      <c r="AR30" s="645"/>
      <c r="AS30" s="645"/>
      <c r="AT30" s="646"/>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t="s">
        <v>574</v>
      </c>
      <c r="AV31" s="275"/>
      <c r="AW31" s="383" t="s">
        <v>181</v>
      </c>
      <c r="AX31" s="384"/>
    </row>
    <row r="32" spans="1:50" ht="23.25" customHeight="1" x14ac:dyDescent="0.2">
      <c r="A32" s="516"/>
      <c r="B32" s="514"/>
      <c r="C32" s="514"/>
      <c r="D32" s="514"/>
      <c r="E32" s="514"/>
      <c r="F32" s="515"/>
      <c r="G32" s="541" t="s">
        <v>576</v>
      </c>
      <c r="H32" s="542"/>
      <c r="I32" s="542"/>
      <c r="J32" s="542"/>
      <c r="K32" s="542"/>
      <c r="L32" s="542"/>
      <c r="M32" s="542"/>
      <c r="N32" s="542"/>
      <c r="O32" s="543"/>
      <c r="P32" s="165" t="s">
        <v>577</v>
      </c>
      <c r="Q32" s="165"/>
      <c r="R32" s="165"/>
      <c r="S32" s="165"/>
      <c r="T32" s="165"/>
      <c r="U32" s="165"/>
      <c r="V32" s="165"/>
      <c r="W32" s="165"/>
      <c r="X32" s="236"/>
      <c r="Y32" s="342" t="s">
        <v>12</v>
      </c>
      <c r="Z32" s="550"/>
      <c r="AA32" s="551"/>
      <c r="AB32" s="552" t="s">
        <v>575</v>
      </c>
      <c r="AC32" s="552"/>
      <c r="AD32" s="552"/>
      <c r="AE32" s="368">
        <v>2</v>
      </c>
      <c r="AF32" s="369"/>
      <c r="AG32" s="369"/>
      <c r="AH32" s="369"/>
      <c r="AI32" s="368">
        <v>2</v>
      </c>
      <c r="AJ32" s="369"/>
      <c r="AK32" s="369"/>
      <c r="AL32" s="369"/>
      <c r="AM32" s="368">
        <v>3</v>
      </c>
      <c r="AN32" s="369"/>
      <c r="AO32" s="369"/>
      <c r="AP32" s="369"/>
      <c r="AQ32" s="119" t="s">
        <v>572</v>
      </c>
      <c r="AR32" s="120"/>
      <c r="AS32" s="120"/>
      <c r="AT32" s="121"/>
      <c r="AU32" s="369" t="s">
        <v>572</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8">
        <v>6</v>
      </c>
      <c r="AF33" s="369"/>
      <c r="AG33" s="369"/>
      <c r="AH33" s="369"/>
      <c r="AI33" s="368">
        <v>6</v>
      </c>
      <c r="AJ33" s="369"/>
      <c r="AK33" s="369"/>
      <c r="AL33" s="369"/>
      <c r="AM33" s="368">
        <v>6</v>
      </c>
      <c r="AN33" s="369"/>
      <c r="AO33" s="369"/>
      <c r="AP33" s="369"/>
      <c r="AQ33" s="119">
        <v>6</v>
      </c>
      <c r="AR33" s="120"/>
      <c r="AS33" s="120"/>
      <c r="AT33" s="121"/>
      <c r="AU33" s="369" t="s">
        <v>572</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f t="shared" ref="AE34" si="4">AE32/AE33*100</f>
        <v>33.333333333333329</v>
      </c>
      <c r="AF34" s="369"/>
      <c r="AG34" s="369"/>
      <c r="AH34" s="369"/>
      <c r="AI34" s="368">
        <f t="shared" ref="AI34" si="5">AI32/AI33*100</f>
        <v>33.333333333333329</v>
      </c>
      <c r="AJ34" s="369"/>
      <c r="AK34" s="369"/>
      <c r="AL34" s="369"/>
      <c r="AM34" s="368">
        <f t="shared" ref="AM34" si="6">AM32/AM33*100</f>
        <v>50</v>
      </c>
      <c r="AN34" s="369"/>
      <c r="AO34" s="369"/>
      <c r="AP34" s="369"/>
      <c r="AQ34" s="119" t="s">
        <v>572</v>
      </c>
      <c r="AR34" s="120"/>
      <c r="AS34" s="120"/>
      <c r="AT34" s="121"/>
      <c r="AU34" s="369" t="s">
        <v>572</v>
      </c>
      <c r="AV34" s="369"/>
      <c r="AW34" s="369"/>
      <c r="AX34" s="371"/>
    </row>
    <row r="35" spans="1:50" ht="23.25" customHeight="1" x14ac:dyDescent="0.2">
      <c r="A35" s="905" t="s">
        <v>386</v>
      </c>
      <c r="B35" s="906"/>
      <c r="C35" s="906"/>
      <c r="D35" s="906"/>
      <c r="E35" s="906"/>
      <c r="F35" s="907"/>
      <c r="G35" s="911" t="s">
        <v>578</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2">
      <c r="A37" s="647" t="s">
        <v>353</v>
      </c>
      <c r="B37" s="648"/>
      <c r="C37" s="648"/>
      <c r="D37" s="648"/>
      <c r="E37" s="648"/>
      <c r="F37" s="649"/>
      <c r="G37" s="566" t="s">
        <v>146</v>
      </c>
      <c r="H37" s="385"/>
      <c r="I37" s="385"/>
      <c r="J37" s="385"/>
      <c r="K37" s="385"/>
      <c r="L37" s="385"/>
      <c r="M37" s="385"/>
      <c r="N37" s="385"/>
      <c r="O37" s="567"/>
      <c r="P37" s="634" t="s">
        <v>59</v>
      </c>
      <c r="Q37" s="385"/>
      <c r="R37" s="385"/>
      <c r="S37" s="385"/>
      <c r="T37" s="385"/>
      <c r="U37" s="385"/>
      <c r="V37" s="385"/>
      <c r="W37" s="385"/>
      <c r="X37" s="567"/>
      <c r="Y37" s="635"/>
      <c r="Z37" s="636"/>
      <c r="AA37" s="637"/>
      <c r="AB37" s="638" t="s">
        <v>11</v>
      </c>
      <c r="AC37" s="639"/>
      <c r="AD37" s="640"/>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0"/>
      <c r="B41" s="651"/>
      <c r="C41" s="651"/>
      <c r="D41" s="651"/>
      <c r="E41" s="651"/>
      <c r="F41" s="652"/>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7" t="s">
        <v>353</v>
      </c>
      <c r="B44" s="648"/>
      <c r="C44" s="648"/>
      <c r="D44" s="648"/>
      <c r="E44" s="648"/>
      <c r="F44" s="649"/>
      <c r="G44" s="566" t="s">
        <v>146</v>
      </c>
      <c r="H44" s="385"/>
      <c r="I44" s="385"/>
      <c r="J44" s="385"/>
      <c r="K44" s="385"/>
      <c r="L44" s="385"/>
      <c r="M44" s="385"/>
      <c r="N44" s="385"/>
      <c r="O44" s="567"/>
      <c r="P44" s="634" t="s">
        <v>59</v>
      </c>
      <c r="Q44" s="385"/>
      <c r="R44" s="385"/>
      <c r="S44" s="385"/>
      <c r="T44" s="385"/>
      <c r="U44" s="385"/>
      <c r="V44" s="385"/>
      <c r="W44" s="385"/>
      <c r="X44" s="567"/>
      <c r="Y44" s="635"/>
      <c r="Z44" s="636"/>
      <c r="AA44" s="637"/>
      <c r="AB44" s="638" t="s">
        <v>11</v>
      </c>
      <c r="AC44" s="639"/>
      <c r="AD44" s="640"/>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0"/>
      <c r="B48" s="651"/>
      <c r="C48" s="651"/>
      <c r="D48" s="651"/>
      <c r="E48" s="651"/>
      <c r="F48" s="652"/>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4" t="s">
        <v>59</v>
      </c>
      <c r="Q51" s="385"/>
      <c r="R51" s="385"/>
      <c r="S51" s="385"/>
      <c r="T51" s="385"/>
      <c r="U51" s="385"/>
      <c r="V51" s="385"/>
      <c r="W51" s="385"/>
      <c r="X51" s="567"/>
      <c r="Y51" s="635"/>
      <c r="Z51" s="636"/>
      <c r="AA51" s="637"/>
      <c r="AB51" s="638" t="s">
        <v>11</v>
      </c>
      <c r="AC51" s="639"/>
      <c r="AD51" s="640"/>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0"/>
      <c r="B55" s="651"/>
      <c r="C55" s="651"/>
      <c r="D55" s="651"/>
      <c r="E55" s="651"/>
      <c r="F55" s="652"/>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4" t="s">
        <v>59</v>
      </c>
      <c r="Q58" s="385"/>
      <c r="R58" s="385"/>
      <c r="S58" s="385"/>
      <c r="T58" s="385"/>
      <c r="U58" s="385"/>
      <c r="V58" s="385"/>
      <c r="W58" s="385"/>
      <c r="X58" s="567"/>
      <c r="Y58" s="635"/>
      <c r="Z58" s="636"/>
      <c r="AA58" s="637"/>
      <c r="AB58" s="638" t="s">
        <v>11</v>
      </c>
      <c r="AC58" s="639"/>
      <c r="AD58" s="640"/>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2" t="s">
        <v>398</v>
      </c>
      <c r="AF65" s="373"/>
      <c r="AG65" s="373"/>
      <c r="AH65" s="374"/>
      <c r="AI65" s="372" t="s">
        <v>396</v>
      </c>
      <c r="AJ65" s="373"/>
      <c r="AK65" s="373"/>
      <c r="AL65" s="374"/>
      <c r="AM65" s="379" t="s">
        <v>425</v>
      </c>
      <c r="AN65" s="379"/>
      <c r="AO65" s="379"/>
      <c r="AP65" s="379"/>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376</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376</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377</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375</v>
      </c>
      <c r="X70" s="953"/>
      <c r="Y70" s="958" t="s">
        <v>12</v>
      </c>
      <c r="Z70" s="958"/>
      <c r="AA70" s="959"/>
      <c r="AB70" s="960" t="s">
        <v>376</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376</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377</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354</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389</v>
      </c>
      <c r="B78" s="921"/>
      <c r="C78" s="921"/>
      <c r="D78" s="921"/>
      <c r="E78" s="918" t="s">
        <v>332</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348</v>
      </c>
      <c r="AP79" s="153"/>
      <c r="AQ79" s="153"/>
      <c r="AR79" s="80" t="s">
        <v>346</v>
      </c>
      <c r="AS79" s="152"/>
      <c r="AT79" s="153"/>
      <c r="AU79" s="153"/>
      <c r="AV79" s="153"/>
      <c r="AW79" s="153"/>
      <c r="AX79" s="154"/>
    </row>
    <row r="80" spans="1:50" ht="18.75" hidden="1" customHeight="1" x14ac:dyDescent="0.2">
      <c r="A80" s="520"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3" t="s">
        <v>62</v>
      </c>
      <c r="Z87" s="764"/>
      <c r="AA87" s="765"/>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5" t="s">
        <v>54</v>
      </c>
      <c r="Z88" s="736"/>
      <c r="AA88" s="737"/>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5" t="s">
        <v>13</v>
      </c>
      <c r="Z89" s="736"/>
      <c r="AA89" s="737"/>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3" t="s">
        <v>62</v>
      </c>
      <c r="Z92" s="764"/>
      <c r="AA92" s="765"/>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5" t="s">
        <v>54</v>
      </c>
      <c r="Z93" s="736"/>
      <c r="AA93" s="737"/>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5" t="s">
        <v>13</v>
      </c>
      <c r="Z94" s="736"/>
      <c r="AA94" s="737"/>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3" t="s">
        <v>62</v>
      </c>
      <c r="Z97" s="764"/>
      <c r="AA97" s="765"/>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4"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398</v>
      </c>
      <c r="AF100" s="832"/>
      <c r="AG100" s="832"/>
      <c r="AH100" s="833"/>
      <c r="AI100" s="831" t="s">
        <v>418</v>
      </c>
      <c r="AJ100" s="832"/>
      <c r="AK100" s="832"/>
      <c r="AL100" s="833"/>
      <c r="AM100" s="831" t="s">
        <v>425</v>
      </c>
      <c r="AN100" s="832"/>
      <c r="AO100" s="832"/>
      <c r="AP100" s="833"/>
      <c r="AQ100" s="937" t="s">
        <v>438</v>
      </c>
      <c r="AR100" s="938"/>
      <c r="AS100" s="938"/>
      <c r="AT100" s="939"/>
      <c r="AU100" s="937" t="s">
        <v>439</v>
      </c>
      <c r="AV100" s="938"/>
      <c r="AW100" s="938"/>
      <c r="AX100" s="940"/>
    </row>
    <row r="101" spans="1:60" ht="23.25" customHeight="1" x14ac:dyDescent="0.2">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21" t="s">
        <v>55</v>
      </c>
      <c r="Z101" s="721"/>
      <c r="AA101" s="722"/>
      <c r="AB101" s="552" t="s">
        <v>580</v>
      </c>
      <c r="AC101" s="552"/>
      <c r="AD101" s="552"/>
      <c r="AE101" s="368">
        <v>0</v>
      </c>
      <c r="AF101" s="369"/>
      <c r="AG101" s="369"/>
      <c r="AH101" s="370"/>
      <c r="AI101" s="368">
        <v>0</v>
      </c>
      <c r="AJ101" s="369"/>
      <c r="AK101" s="369"/>
      <c r="AL101" s="370"/>
      <c r="AM101" s="368">
        <v>10</v>
      </c>
      <c r="AN101" s="369"/>
      <c r="AO101" s="369"/>
      <c r="AP101" s="370"/>
      <c r="AQ101" s="368" t="s">
        <v>574</v>
      </c>
      <c r="AR101" s="369"/>
      <c r="AS101" s="369"/>
      <c r="AT101" s="370"/>
      <c r="AU101" s="368" t="s">
        <v>574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580</v>
      </c>
      <c r="AC102" s="552"/>
      <c r="AD102" s="552"/>
      <c r="AE102" s="362">
        <v>27</v>
      </c>
      <c r="AF102" s="362"/>
      <c r="AG102" s="362"/>
      <c r="AH102" s="362"/>
      <c r="AI102" s="362">
        <v>27</v>
      </c>
      <c r="AJ102" s="362"/>
      <c r="AK102" s="362"/>
      <c r="AL102" s="362"/>
      <c r="AM102" s="362">
        <v>15</v>
      </c>
      <c r="AN102" s="362"/>
      <c r="AO102" s="362"/>
      <c r="AP102" s="362"/>
      <c r="AQ102" s="822">
        <v>25</v>
      </c>
      <c r="AR102" s="823"/>
      <c r="AS102" s="823"/>
      <c r="AT102" s="824"/>
      <c r="AU102" s="822" t="s">
        <v>636</v>
      </c>
      <c r="AV102" s="823"/>
      <c r="AW102" s="823"/>
      <c r="AX102" s="824"/>
    </row>
    <row r="103" spans="1:60" ht="31.5" hidden="1" customHeight="1" x14ac:dyDescent="0.2">
      <c r="A103" s="489" t="s">
        <v>355</v>
      </c>
      <c r="B103" s="490"/>
      <c r="C103" s="490"/>
      <c r="D103" s="490"/>
      <c r="E103" s="490"/>
      <c r="F103" s="491"/>
      <c r="G103" s="736" t="s">
        <v>60</v>
      </c>
      <c r="H103" s="736"/>
      <c r="I103" s="736"/>
      <c r="J103" s="736"/>
      <c r="K103" s="736"/>
      <c r="L103" s="736"/>
      <c r="M103" s="736"/>
      <c r="N103" s="736"/>
      <c r="O103" s="736"/>
      <c r="P103" s="736"/>
      <c r="Q103" s="736"/>
      <c r="R103" s="736"/>
      <c r="S103" s="736"/>
      <c r="T103" s="736"/>
      <c r="U103" s="736"/>
      <c r="V103" s="736"/>
      <c r="W103" s="736"/>
      <c r="X103" s="737"/>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2">
      <c r="A106" s="489" t="s">
        <v>355</v>
      </c>
      <c r="B106" s="490"/>
      <c r="C106" s="490"/>
      <c r="D106" s="490"/>
      <c r="E106" s="490"/>
      <c r="F106" s="491"/>
      <c r="G106" s="736" t="s">
        <v>60</v>
      </c>
      <c r="H106" s="736"/>
      <c r="I106" s="736"/>
      <c r="J106" s="736"/>
      <c r="K106" s="736"/>
      <c r="L106" s="736"/>
      <c r="M106" s="736"/>
      <c r="N106" s="736"/>
      <c r="O106" s="736"/>
      <c r="P106" s="736"/>
      <c r="Q106" s="736"/>
      <c r="R106" s="736"/>
      <c r="S106" s="736"/>
      <c r="T106" s="736"/>
      <c r="U106" s="736"/>
      <c r="V106" s="736"/>
      <c r="W106" s="736"/>
      <c r="X106" s="737"/>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2">
      <c r="A109" s="489" t="s">
        <v>355</v>
      </c>
      <c r="B109" s="490"/>
      <c r="C109" s="490"/>
      <c r="D109" s="490"/>
      <c r="E109" s="490"/>
      <c r="F109" s="491"/>
      <c r="G109" s="736" t="s">
        <v>60</v>
      </c>
      <c r="H109" s="736"/>
      <c r="I109" s="736"/>
      <c r="J109" s="736"/>
      <c r="K109" s="736"/>
      <c r="L109" s="736"/>
      <c r="M109" s="736"/>
      <c r="N109" s="736"/>
      <c r="O109" s="736"/>
      <c r="P109" s="736"/>
      <c r="Q109" s="736"/>
      <c r="R109" s="736"/>
      <c r="S109" s="736"/>
      <c r="T109" s="736"/>
      <c r="U109" s="736"/>
      <c r="V109" s="736"/>
      <c r="W109" s="736"/>
      <c r="X109" s="737"/>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2">
      <c r="A112" s="489" t="s">
        <v>355</v>
      </c>
      <c r="B112" s="490"/>
      <c r="C112" s="490"/>
      <c r="D112" s="490"/>
      <c r="E112" s="490"/>
      <c r="F112" s="491"/>
      <c r="G112" s="736" t="s">
        <v>60</v>
      </c>
      <c r="H112" s="736"/>
      <c r="I112" s="736"/>
      <c r="J112" s="736"/>
      <c r="K112" s="736"/>
      <c r="L112" s="736"/>
      <c r="M112" s="736"/>
      <c r="N112" s="736"/>
      <c r="O112" s="736"/>
      <c r="P112" s="736"/>
      <c r="Q112" s="736"/>
      <c r="R112" s="736"/>
      <c r="S112" s="736"/>
      <c r="T112" s="736"/>
      <c r="U112" s="736"/>
      <c r="V112" s="736"/>
      <c r="W112" s="736"/>
      <c r="X112" s="737"/>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628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581</v>
      </c>
      <c r="AC116" s="305"/>
      <c r="AD116" s="306"/>
      <c r="AE116" s="362">
        <v>29754</v>
      </c>
      <c r="AF116" s="362"/>
      <c r="AG116" s="362"/>
      <c r="AH116" s="362"/>
      <c r="AI116" s="362">
        <v>28743</v>
      </c>
      <c r="AJ116" s="362"/>
      <c r="AK116" s="362"/>
      <c r="AL116" s="362"/>
      <c r="AM116" s="362">
        <v>28310</v>
      </c>
      <c r="AN116" s="362"/>
      <c r="AO116" s="362"/>
      <c r="AP116" s="362"/>
      <c r="AQ116" s="368" t="s">
        <v>574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581</v>
      </c>
      <c r="AC117" s="346"/>
      <c r="AD117" s="347"/>
      <c r="AE117" s="310" t="s">
        <v>582</v>
      </c>
      <c r="AF117" s="310"/>
      <c r="AG117" s="310"/>
      <c r="AH117" s="310"/>
      <c r="AI117" s="310" t="s">
        <v>583</v>
      </c>
      <c r="AJ117" s="310"/>
      <c r="AK117" s="310"/>
      <c r="AL117" s="310"/>
      <c r="AM117" s="310" t="s">
        <v>629</v>
      </c>
      <c r="AN117" s="310"/>
      <c r="AO117" s="310"/>
      <c r="AP117" s="310"/>
      <c r="AQ117" s="310" t="s">
        <v>630</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2" t="s">
        <v>413</v>
      </c>
      <c r="B130" s="1000"/>
      <c r="C130" s="999" t="s">
        <v>239</v>
      </c>
      <c r="D130" s="1000"/>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3"/>
      <c r="B131" s="256"/>
      <c r="C131" s="255"/>
      <c r="D131" s="256"/>
      <c r="E131" s="242" t="s">
        <v>267</v>
      </c>
      <c r="F131" s="243"/>
      <c r="G131" s="240" t="s">
        <v>585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3</v>
      </c>
      <c r="AR133" s="275"/>
      <c r="AS133" s="141" t="s">
        <v>236</v>
      </c>
      <c r="AT133" s="176"/>
      <c r="AU133" s="140">
        <v>12</v>
      </c>
      <c r="AV133" s="140"/>
      <c r="AW133" s="141" t="s">
        <v>181</v>
      </c>
      <c r="AX133" s="142"/>
    </row>
    <row r="134" spans="1:50" ht="39.75" customHeight="1" x14ac:dyDescent="0.2">
      <c r="A134" s="1003"/>
      <c r="B134" s="256"/>
      <c r="C134" s="255"/>
      <c r="D134" s="256"/>
      <c r="E134" s="255"/>
      <c r="F134" s="318"/>
      <c r="G134" s="235" t="s">
        <v>586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587</v>
      </c>
      <c r="AC134" s="228"/>
      <c r="AD134" s="228"/>
      <c r="AE134" s="270">
        <v>26.6</v>
      </c>
      <c r="AF134" s="120"/>
      <c r="AG134" s="120"/>
      <c r="AH134" s="120"/>
      <c r="AI134" s="270">
        <v>29.4</v>
      </c>
      <c r="AJ134" s="120"/>
      <c r="AK134" s="120"/>
      <c r="AL134" s="120"/>
      <c r="AM134" s="270">
        <v>34.700000000000003</v>
      </c>
      <c r="AN134" s="120"/>
      <c r="AO134" s="120"/>
      <c r="AP134" s="120"/>
      <c r="AQ134" s="270" t="s">
        <v>414</v>
      </c>
      <c r="AR134" s="120"/>
      <c r="AS134" s="120"/>
      <c r="AT134" s="120"/>
      <c r="AU134" s="270" t="s">
        <v>588</v>
      </c>
      <c r="AV134" s="120"/>
      <c r="AW134" s="120"/>
      <c r="AX134" s="219"/>
    </row>
    <row r="135" spans="1:50" ht="39.75"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587</v>
      </c>
      <c r="AC135" s="137"/>
      <c r="AD135" s="137"/>
      <c r="AE135" s="270">
        <v>40</v>
      </c>
      <c r="AF135" s="120"/>
      <c r="AG135" s="120"/>
      <c r="AH135" s="120"/>
      <c r="AI135" s="270">
        <v>40</v>
      </c>
      <c r="AJ135" s="120"/>
      <c r="AK135" s="120"/>
      <c r="AL135" s="120"/>
      <c r="AM135" s="270">
        <v>40</v>
      </c>
      <c r="AN135" s="120"/>
      <c r="AO135" s="120"/>
      <c r="AP135" s="120"/>
      <c r="AQ135" s="270">
        <v>40</v>
      </c>
      <c r="AR135" s="120"/>
      <c r="AS135" s="120"/>
      <c r="AT135" s="120"/>
      <c r="AU135" s="270">
        <v>40</v>
      </c>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100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3"/>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3"/>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25" hidden="1" customHeight="1" x14ac:dyDescent="0.2">
      <c r="A481" s="100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568</v>
      </c>
      <c r="AE702" s="904"/>
      <c r="AF702" s="904"/>
      <c r="AG702" s="893" t="s">
        <v>590</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70" t="s">
        <v>591</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592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4" t="s">
        <v>39</v>
      </c>
      <c r="B705" s="77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8" t="s">
        <v>568</v>
      </c>
      <c r="AE705" s="739"/>
      <c r="AF705" s="739"/>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1"/>
      <c r="B706" s="778"/>
      <c r="C706" s="617"/>
      <c r="D706" s="618"/>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593</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1"/>
      <c r="B707" s="778"/>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4" t="s">
        <v>593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1"/>
      <c r="B708" s="662"/>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3" t="s">
        <v>568</v>
      </c>
      <c r="AE708" s="674"/>
      <c r="AF708" s="674"/>
      <c r="AG708" s="527" t="s">
        <v>596</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1"/>
      <c r="B709" s="662"/>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70" t="s">
        <v>597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2">
      <c r="A710" s="661"/>
      <c r="B710" s="662"/>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70" t="s">
        <v>598</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2">
      <c r="A711" s="661"/>
      <c r="B711" s="662"/>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70" t="s">
        <v>599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2">
      <c r="A712" s="661"/>
      <c r="B712" s="662"/>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568</v>
      </c>
      <c r="AE712" s="587"/>
      <c r="AF712" s="587"/>
      <c r="AG712" s="595" t="s">
        <v>604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1"/>
      <c r="B713" s="66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60"/>
      <c r="AG713" s="670" t="s">
        <v>572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63"/>
      <c r="B714" s="664"/>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568</v>
      </c>
      <c r="AE714" s="593"/>
      <c r="AF714" s="594"/>
      <c r="AG714" s="695" t="s">
        <v>605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2">
      <c r="A715" s="624" t="s">
        <v>40</v>
      </c>
      <c r="B715" s="660"/>
      <c r="C715" s="665" t="s">
        <v>329</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568</v>
      </c>
      <c r="AE715" s="674"/>
      <c r="AF715" s="785"/>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1"/>
      <c r="B716" s="662"/>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568</v>
      </c>
      <c r="AE716" s="767"/>
      <c r="AF716" s="767"/>
      <c r="AG716" s="670" t="s">
        <v>601</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2">
      <c r="A717" s="661"/>
      <c r="B717" s="662"/>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70" t="s">
        <v>602</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2">
      <c r="A718" s="663"/>
      <c r="B718" s="664"/>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4" t="s">
        <v>58</v>
      </c>
      <c r="B719" s="655"/>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3" t="s">
        <v>595</v>
      </c>
      <c r="AE719" s="674"/>
      <c r="AF719" s="674"/>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6"/>
      <c r="B720" s="657"/>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6"/>
      <c r="B721" s="657"/>
      <c r="C721" s="926"/>
      <c r="D721" s="927"/>
      <c r="E721" s="927"/>
      <c r="F721" s="928"/>
      <c r="G721" s="946"/>
      <c r="H721" s="947"/>
      <c r="I721" s="82" t="str">
        <f>IF(OR(G721="　", G721=""), "", "-")</f>
        <v/>
      </c>
      <c r="J721" s="925" t="s">
        <v>574</v>
      </c>
      <c r="K721" s="925"/>
      <c r="L721" s="82" t="str">
        <f>IF(M721="","","-")</f>
        <v/>
      </c>
      <c r="M721" s="83"/>
      <c r="N721" s="922" t="s">
        <v>606</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6"/>
      <c r="B722" s="657"/>
      <c r="C722" s="926"/>
      <c r="D722" s="927"/>
      <c r="E722" s="927"/>
      <c r="F722" s="928"/>
      <c r="G722" s="946"/>
      <c r="H722" s="947"/>
      <c r="I722" s="82" t="str">
        <f t="shared" ref="I722:I725" si="7">IF(OR(G722="　", G722=""), "", "-")</f>
        <v/>
      </c>
      <c r="J722" s="925"/>
      <c r="K722" s="925"/>
      <c r="L722" s="82" t="str">
        <f t="shared" ref="L722:L725" si="8">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6"/>
      <c r="B723" s="657"/>
      <c r="C723" s="926"/>
      <c r="D723" s="927"/>
      <c r="E723" s="927"/>
      <c r="F723" s="928"/>
      <c r="G723" s="946"/>
      <c r="H723" s="947"/>
      <c r="I723" s="82" t="str">
        <f t="shared" si="7"/>
        <v/>
      </c>
      <c r="J723" s="925"/>
      <c r="K723" s="925"/>
      <c r="L723" s="82" t="str">
        <f t="shared" si="8"/>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6"/>
      <c r="B724" s="657"/>
      <c r="C724" s="926"/>
      <c r="D724" s="927"/>
      <c r="E724" s="927"/>
      <c r="F724" s="928"/>
      <c r="G724" s="946"/>
      <c r="H724" s="947"/>
      <c r="I724" s="82" t="str">
        <f t="shared" si="7"/>
        <v/>
      </c>
      <c r="J724" s="925"/>
      <c r="K724" s="925"/>
      <c r="L724" s="82" t="str">
        <f t="shared" si="8"/>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8"/>
      <c r="B725" s="659"/>
      <c r="C725" s="929"/>
      <c r="D725" s="930"/>
      <c r="E725" s="930"/>
      <c r="F725" s="931"/>
      <c r="G725" s="968"/>
      <c r="H725" s="969"/>
      <c r="I725" s="84" t="str">
        <f t="shared" si="7"/>
        <v/>
      </c>
      <c r="J725" s="970"/>
      <c r="K725" s="970"/>
      <c r="L725" s="84" t="str">
        <f t="shared" si="8"/>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4" t="s">
        <v>48</v>
      </c>
      <c r="B726" s="625"/>
      <c r="C726" s="447" t="s">
        <v>53</v>
      </c>
      <c r="D726" s="582"/>
      <c r="E726" s="582"/>
      <c r="F726" s="583"/>
      <c r="G726" s="805" t="s">
        <v>607</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 customHeight="1" thickBot="1" x14ac:dyDescent="0.25">
      <c r="A727" s="626"/>
      <c r="B727" s="627"/>
      <c r="C727" s="701" t="s">
        <v>57</v>
      </c>
      <c r="D727" s="702"/>
      <c r="E727" s="702"/>
      <c r="F727" s="703"/>
      <c r="G727" s="803" t="s">
        <v>608</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3.5" customHeight="1" thickBot="1" x14ac:dyDescent="0.25">
      <c r="A729" s="773" t="s">
        <v>632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2">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35.5" customHeight="1" thickBot="1" x14ac:dyDescent="0.25">
      <c r="A731" s="621"/>
      <c r="B731" s="622"/>
      <c r="C731" s="622"/>
      <c r="D731" s="622"/>
      <c r="E731" s="623"/>
      <c r="F731" s="686" t="s">
        <v>632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2">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7.5" customHeight="1" thickBot="1" x14ac:dyDescent="0.25">
      <c r="A733" s="757"/>
      <c r="B733" s="758"/>
      <c r="C733" s="758"/>
      <c r="D733" s="758"/>
      <c r="E733" s="759"/>
      <c r="F733" s="774" t="s">
        <v>632</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2">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5">
      <c r="A735" s="612" t="s">
        <v>632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2">
      <c r="A737" s="100" t="s">
        <v>409</v>
      </c>
      <c r="B737" s="101"/>
      <c r="C737" s="101"/>
      <c r="D737" s="102"/>
      <c r="E737" s="103" t="s">
        <v>609</v>
      </c>
      <c r="F737" s="103"/>
      <c r="G737" s="103"/>
      <c r="H737" s="103"/>
      <c r="I737" s="103"/>
      <c r="J737" s="103"/>
      <c r="K737" s="103"/>
      <c r="L737" s="103"/>
      <c r="M737" s="103"/>
      <c r="N737" s="109" t="s">
        <v>404</v>
      </c>
      <c r="O737" s="109"/>
      <c r="P737" s="109"/>
      <c r="Q737" s="109"/>
      <c r="R737" s="103" t="s">
        <v>611</v>
      </c>
      <c r="S737" s="103"/>
      <c r="T737" s="103"/>
      <c r="U737" s="103"/>
      <c r="V737" s="103"/>
      <c r="W737" s="103"/>
      <c r="X737" s="103"/>
      <c r="Y737" s="103"/>
      <c r="Z737" s="103"/>
      <c r="AA737" s="109" t="s">
        <v>403</v>
      </c>
      <c r="AB737" s="109"/>
      <c r="AC737" s="109"/>
      <c r="AD737" s="109"/>
      <c r="AE737" s="103" t="s">
        <v>613</v>
      </c>
      <c r="AF737" s="103"/>
      <c r="AG737" s="103"/>
      <c r="AH737" s="103"/>
      <c r="AI737" s="103"/>
      <c r="AJ737" s="103"/>
      <c r="AK737" s="103"/>
      <c r="AL737" s="103"/>
      <c r="AM737" s="103"/>
      <c r="AN737" s="109" t="s">
        <v>402</v>
      </c>
      <c r="AO737" s="109"/>
      <c r="AP737" s="109"/>
      <c r="AQ737" s="109"/>
      <c r="AR737" s="110" t="s">
        <v>614</v>
      </c>
      <c r="AS737" s="111"/>
      <c r="AT737" s="111"/>
      <c r="AU737" s="111"/>
      <c r="AV737" s="111"/>
      <c r="AW737" s="111"/>
      <c r="AX737" s="112"/>
      <c r="AY737" s="88"/>
      <c r="AZ737" s="88"/>
    </row>
    <row r="738" spans="1:52" ht="24.75" customHeight="1" x14ac:dyDescent="0.2">
      <c r="A738" s="100" t="s">
        <v>401</v>
      </c>
      <c r="B738" s="101"/>
      <c r="C738" s="101"/>
      <c r="D738" s="102"/>
      <c r="E738" s="103" t="s">
        <v>610</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612</v>
      </c>
      <c r="AF738" s="103"/>
      <c r="AG738" s="103"/>
      <c r="AH738" s="103"/>
      <c r="AI738" s="103"/>
      <c r="AJ738" s="103"/>
      <c r="AK738" s="103"/>
      <c r="AL738" s="103"/>
      <c r="AM738" s="103"/>
      <c r="AN738" s="109" t="s">
        <v>398</v>
      </c>
      <c r="AO738" s="109"/>
      <c r="AP738" s="109"/>
      <c r="AQ738" s="109"/>
      <c r="AR738" s="110" t="s">
        <v>615</v>
      </c>
      <c r="AS738" s="111"/>
      <c r="AT738" s="111"/>
      <c r="AU738" s="111"/>
      <c r="AV738" s="111"/>
      <c r="AW738" s="111"/>
      <c r="AX738" s="112"/>
    </row>
    <row r="739" spans="1:52" ht="24.75" customHeight="1" x14ac:dyDescent="0.2">
      <c r="A739" s="100" t="s">
        <v>397</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t="s">
        <v>346</v>
      </c>
      <c r="J740" s="125"/>
      <c r="K740" s="92" t="str">
        <f>IF(OR(I740="　", I740=""), "", "-")</f>
        <v/>
      </c>
      <c r="L740" s="126">
        <v>183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8" t="s">
        <v>392</v>
      </c>
      <c r="B780" s="769"/>
      <c r="C780" s="769"/>
      <c r="D780" s="769"/>
      <c r="E780" s="769"/>
      <c r="F780" s="770"/>
      <c r="G780" s="443" t="s">
        <v>617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71"/>
      <c r="C781" s="771"/>
      <c r="D781" s="771"/>
      <c r="E781" s="771"/>
      <c r="F781" s="772"/>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71"/>
      <c r="C782" s="771"/>
      <c r="D782" s="771"/>
      <c r="E782" s="771"/>
      <c r="F782" s="772"/>
      <c r="G782" s="453" t="s">
        <v>618</v>
      </c>
      <c r="H782" s="755"/>
      <c r="I782" s="755"/>
      <c r="J782" s="755"/>
      <c r="K782" s="756"/>
      <c r="L782" s="456" t="s">
        <v>619</v>
      </c>
      <c r="M782" s="457"/>
      <c r="N782" s="457"/>
      <c r="O782" s="457"/>
      <c r="P782" s="457"/>
      <c r="Q782" s="457"/>
      <c r="R782" s="457"/>
      <c r="S782" s="457"/>
      <c r="T782" s="457"/>
      <c r="U782" s="457"/>
      <c r="V782" s="457"/>
      <c r="W782" s="457"/>
      <c r="X782" s="458"/>
      <c r="Y782" s="459">
        <v>2</v>
      </c>
      <c r="Z782" s="460"/>
      <c r="AA782" s="460"/>
      <c r="AB782" s="558"/>
      <c r="AC782" s="453" t="s">
        <v>606</v>
      </c>
      <c r="AD782" s="454"/>
      <c r="AE782" s="454"/>
      <c r="AF782" s="454"/>
      <c r="AG782" s="455"/>
      <c r="AH782" s="456" t="s">
        <v>572</v>
      </c>
      <c r="AI782" s="457"/>
      <c r="AJ782" s="457"/>
      <c r="AK782" s="457"/>
      <c r="AL782" s="457"/>
      <c r="AM782" s="457"/>
      <c r="AN782" s="457"/>
      <c r="AO782" s="457"/>
      <c r="AP782" s="457"/>
      <c r="AQ782" s="457"/>
      <c r="AR782" s="457"/>
      <c r="AS782" s="457"/>
      <c r="AT782" s="458"/>
      <c r="AU782" s="459" t="s">
        <v>572</v>
      </c>
      <c r="AV782" s="460"/>
      <c r="AW782" s="460"/>
      <c r="AX782" s="461"/>
    </row>
    <row r="783" spans="1:50" ht="24.75" customHeight="1" x14ac:dyDescent="0.2">
      <c r="A783" s="557"/>
      <c r="B783" s="771"/>
      <c r="C783" s="771"/>
      <c r="D783" s="771"/>
      <c r="E783" s="771"/>
      <c r="F783" s="772"/>
      <c r="G783" s="352" t="s">
        <v>618</v>
      </c>
      <c r="H783" s="615"/>
      <c r="I783" s="615"/>
      <c r="J783" s="615"/>
      <c r="K783" s="616"/>
      <c r="L783" s="405" t="s">
        <v>620</v>
      </c>
      <c r="M783" s="406"/>
      <c r="N783" s="406"/>
      <c r="O783" s="406"/>
      <c r="P783" s="406"/>
      <c r="Q783" s="406"/>
      <c r="R783" s="406"/>
      <c r="S783" s="406"/>
      <c r="T783" s="406"/>
      <c r="U783" s="406"/>
      <c r="V783" s="406"/>
      <c r="W783" s="406"/>
      <c r="X783" s="407"/>
      <c r="Y783" s="402">
        <v>10</v>
      </c>
      <c r="Z783" s="403"/>
      <c r="AA783" s="403"/>
      <c r="AB783" s="409"/>
      <c r="AC783" s="352" t="s">
        <v>606</v>
      </c>
      <c r="AD783" s="353"/>
      <c r="AE783" s="353"/>
      <c r="AF783" s="353"/>
      <c r="AG783" s="354"/>
      <c r="AH783" s="405" t="s">
        <v>572</v>
      </c>
      <c r="AI783" s="406"/>
      <c r="AJ783" s="406"/>
      <c r="AK783" s="406"/>
      <c r="AL783" s="406"/>
      <c r="AM783" s="406"/>
      <c r="AN783" s="406"/>
      <c r="AO783" s="406"/>
      <c r="AP783" s="406"/>
      <c r="AQ783" s="406"/>
      <c r="AR783" s="406"/>
      <c r="AS783" s="406"/>
      <c r="AT783" s="407"/>
      <c r="AU783" s="402" t="s">
        <v>572</v>
      </c>
      <c r="AV783" s="403"/>
      <c r="AW783" s="403"/>
      <c r="AX783" s="404"/>
    </row>
    <row r="784" spans="1:50" ht="24.75" customHeight="1" x14ac:dyDescent="0.2">
      <c r="A784" s="557"/>
      <c r="B784" s="771"/>
      <c r="C784" s="771"/>
      <c r="D784" s="771"/>
      <c r="E784" s="771"/>
      <c r="F784" s="772"/>
      <c r="G784" s="352" t="s">
        <v>618</v>
      </c>
      <c r="H784" s="615"/>
      <c r="I784" s="615"/>
      <c r="J784" s="615"/>
      <c r="K784" s="616"/>
      <c r="L784" s="405" t="s">
        <v>621</v>
      </c>
      <c r="M784" s="406"/>
      <c r="N784" s="406"/>
      <c r="O784" s="406"/>
      <c r="P784" s="406"/>
      <c r="Q784" s="406"/>
      <c r="R784" s="406"/>
      <c r="S784" s="406"/>
      <c r="T784" s="406"/>
      <c r="U784" s="406"/>
      <c r="V784" s="406"/>
      <c r="W784" s="406"/>
      <c r="X784" s="407"/>
      <c r="Y784" s="402">
        <v>17</v>
      </c>
      <c r="Z784" s="403"/>
      <c r="AA784" s="403"/>
      <c r="AB784" s="409"/>
      <c r="AC784" s="352" t="s">
        <v>606</v>
      </c>
      <c r="AD784" s="353"/>
      <c r="AE784" s="353"/>
      <c r="AF784" s="353"/>
      <c r="AG784" s="354"/>
      <c r="AH784" s="405" t="s">
        <v>572</v>
      </c>
      <c r="AI784" s="406"/>
      <c r="AJ784" s="406"/>
      <c r="AK784" s="406"/>
      <c r="AL784" s="406"/>
      <c r="AM784" s="406"/>
      <c r="AN784" s="406"/>
      <c r="AO784" s="406"/>
      <c r="AP784" s="406"/>
      <c r="AQ784" s="406"/>
      <c r="AR784" s="406"/>
      <c r="AS784" s="406"/>
      <c r="AT784" s="407"/>
      <c r="AU784" s="402" t="s">
        <v>572</v>
      </c>
      <c r="AV784" s="403"/>
      <c r="AW784" s="403"/>
      <c r="AX784" s="404"/>
    </row>
    <row r="785" spans="1:50" ht="24.75" customHeight="1" x14ac:dyDescent="0.2">
      <c r="A785" s="557"/>
      <c r="B785" s="771"/>
      <c r="C785" s="771"/>
      <c r="D785" s="771"/>
      <c r="E785" s="771"/>
      <c r="F785" s="772"/>
      <c r="G785" s="352" t="s">
        <v>618</v>
      </c>
      <c r="H785" s="615"/>
      <c r="I785" s="615"/>
      <c r="J785" s="615"/>
      <c r="K785" s="616"/>
      <c r="L785" s="405" t="s">
        <v>622</v>
      </c>
      <c r="M785" s="406"/>
      <c r="N785" s="406"/>
      <c r="O785" s="406"/>
      <c r="P785" s="406"/>
      <c r="Q785" s="406"/>
      <c r="R785" s="406"/>
      <c r="S785" s="406"/>
      <c r="T785" s="406"/>
      <c r="U785" s="406"/>
      <c r="V785" s="406"/>
      <c r="W785" s="406"/>
      <c r="X785" s="407"/>
      <c r="Y785" s="402">
        <v>10</v>
      </c>
      <c r="Z785" s="403"/>
      <c r="AA785" s="403"/>
      <c r="AB785" s="409"/>
      <c r="AC785" s="352" t="s">
        <v>606</v>
      </c>
      <c r="AD785" s="353"/>
      <c r="AE785" s="353"/>
      <c r="AF785" s="353"/>
      <c r="AG785" s="354"/>
      <c r="AH785" s="405" t="s">
        <v>572</v>
      </c>
      <c r="AI785" s="406"/>
      <c r="AJ785" s="406"/>
      <c r="AK785" s="406"/>
      <c r="AL785" s="406"/>
      <c r="AM785" s="406"/>
      <c r="AN785" s="406"/>
      <c r="AO785" s="406"/>
      <c r="AP785" s="406"/>
      <c r="AQ785" s="406"/>
      <c r="AR785" s="406"/>
      <c r="AS785" s="406"/>
      <c r="AT785" s="407"/>
      <c r="AU785" s="402" t="s">
        <v>572</v>
      </c>
      <c r="AV785" s="403"/>
      <c r="AW785" s="403"/>
      <c r="AX785" s="404"/>
    </row>
    <row r="786" spans="1:50" ht="24.75" customHeight="1" x14ac:dyDescent="0.2">
      <c r="A786" s="557"/>
      <c r="B786" s="771"/>
      <c r="C786" s="771"/>
      <c r="D786" s="771"/>
      <c r="E786" s="771"/>
      <c r="F786" s="772"/>
      <c r="G786" s="352" t="s">
        <v>618</v>
      </c>
      <c r="H786" s="615"/>
      <c r="I786" s="615"/>
      <c r="J786" s="615"/>
      <c r="K786" s="616"/>
      <c r="L786" s="405" t="s">
        <v>623</v>
      </c>
      <c r="M786" s="406"/>
      <c r="N786" s="406"/>
      <c r="O786" s="406"/>
      <c r="P786" s="406"/>
      <c r="Q786" s="406"/>
      <c r="R786" s="406"/>
      <c r="S786" s="406"/>
      <c r="T786" s="406"/>
      <c r="U786" s="406"/>
      <c r="V786" s="406"/>
      <c r="W786" s="406"/>
      <c r="X786" s="407"/>
      <c r="Y786" s="402">
        <v>42</v>
      </c>
      <c r="Z786" s="403"/>
      <c r="AA786" s="403"/>
      <c r="AB786" s="409"/>
      <c r="AC786" s="352" t="s">
        <v>606</v>
      </c>
      <c r="AD786" s="353"/>
      <c r="AE786" s="353"/>
      <c r="AF786" s="353"/>
      <c r="AG786" s="354"/>
      <c r="AH786" s="405" t="s">
        <v>572</v>
      </c>
      <c r="AI786" s="406"/>
      <c r="AJ786" s="406"/>
      <c r="AK786" s="406"/>
      <c r="AL786" s="406"/>
      <c r="AM786" s="406"/>
      <c r="AN786" s="406"/>
      <c r="AO786" s="406"/>
      <c r="AP786" s="406"/>
      <c r="AQ786" s="406"/>
      <c r="AR786" s="406"/>
      <c r="AS786" s="406"/>
      <c r="AT786" s="407"/>
      <c r="AU786" s="402" t="s">
        <v>572</v>
      </c>
      <c r="AV786" s="403"/>
      <c r="AW786" s="403"/>
      <c r="AX786" s="404"/>
    </row>
    <row r="787" spans="1:50" ht="24.75" customHeight="1" x14ac:dyDescent="0.2">
      <c r="A787" s="557"/>
      <c r="B787" s="771"/>
      <c r="C787" s="771"/>
      <c r="D787" s="771"/>
      <c r="E787" s="771"/>
      <c r="F787" s="772"/>
      <c r="G787" s="352"/>
      <c r="H787" s="615"/>
      <c r="I787" s="615"/>
      <c r="J787" s="615"/>
      <c r="K787" s="616"/>
      <c r="L787" s="405"/>
      <c r="M787" s="406"/>
      <c r="N787" s="406"/>
      <c r="O787" s="406"/>
      <c r="P787" s="406"/>
      <c r="Q787" s="406"/>
      <c r="R787" s="406"/>
      <c r="S787" s="406"/>
      <c r="T787" s="406"/>
      <c r="U787" s="406"/>
      <c r="V787" s="406"/>
      <c r="W787" s="406"/>
      <c r="X787" s="407"/>
      <c r="Y787" s="402"/>
      <c r="Z787" s="403"/>
      <c r="AA787" s="403"/>
      <c r="AB787" s="409"/>
      <c r="AC787" s="352" t="s">
        <v>606</v>
      </c>
      <c r="AD787" s="353"/>
      <c r="AE787" s="353"/>
      <c r="AF787" s="353"/>
      <c r="AG787" s="354"/>
      <c r="AH787" s="405" t="s">
        <v>572</v>
      </c>
      <c r="AI787" s="406"/>
      <c r="AJ787" s="406"/>
      <c r="AK787" s="406"/>
      <c r="AL787" s="406"/>
      <c r="AM787" s="406"/>
      <c r="AN787" s="406"/>
      <c r="AO787" s="406"/>
      <c r="AP787" s="406"/>
      <c r="AQ787" s="406"/>
      <c r="AR787" s="406"/>
      <c r="AS787" s="406"/>
      <c r="AT787" s="407"/>
      <c r="AU787" s="402" t="s">
        <v>574</v>
      </c>
      <c r="AV787" s="403"/>
      <c r="AW787" s="403"/>
      <c r="AX787" s="404"/>
    </row>
    <row r="788" spans="1:50" ht="24.75" hidden="1" customHeight="1" x14ac:dyDescent="0.2">
      <c r="A788" s="557"/>
      <c r="B788" s="771"/>
      <c r="C788" s="771"/>
      <c r="D788" s="771"/>
      <c r="E788" s="771"/>
      <c r="F788" s="77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71"/>
      <c r="C789" s="771"/>
      <c r="D789" s="771"/>
      <c r="E789" s="771"/>
      <c r="F789" s="77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71"/>
      <c r="C790" s="771"/>
      <c r="D790" s="771"/>
      <c r="E790" s="771"/>
      <c r="F790" s="77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71"/>
      <c r="C791" s="771"/>
      <c r="D791" s="771"/>
      <c r="E791" s="771"/>
      <c r="F791" s="77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71"/>
      <c r="C792" s="771"/>
      <c r="D792" s="771"/>
      <c r="E792" s="771"/>
      <c r="F792" s="772"/>
      <c r="G792" s="413" t="s">
        <v>20</v>
      </c>
      <c r="H792" s="414"/>
      <c r="I792" s="414"/>
      <c r="J792" s="414"/>
      <c r="K792" s="414"/>
      <c r="L792" s="415"/>
      <c r="M792" s="416"/>
      <c r="N792" s="416"/>
      <c r="O792" s="416"/>
      <c r="P792" s="416"/>
      <c r="Q792" s="416"/>
      <c r="R792" s="416"/>
      <c r="S792" s="416"/>
      <c r="T792" s="416"/>
      <c r="U792" s="416"/>
      <c r="V792" s="416"/>
      <c r="W792" s="416"/>
      <c r="X792" s="417"/>
      <c r="Y792" s="418">
        <f>SUM(Y782:AB791)</f>
        <v>81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71"/>
      <c r="C793" s="771"/>
      <c r="D793" s="771"/>
      <c r="E793" s="771"/>
      <c r="F793" s="772"/>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71"/>
      <c r="C794" s="771"/>
      <c r="D794" s="771"/>
      <c r="E794" s="771"/>
      <c r="F794" s="772"/>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71"/>
      <c r="C795" s="771"/>
      <c r="D795" s="771"/>
      <c r="E795" s="771"/>
      <c r="F795" s="772"/>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71"/>
      <c r="C796" s="771"/>
      <c r="D796" s="771"/>
      <c r="E796" s="771"/>
      <c r="F796" s="77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71"/>
      <c r="C797" s="771"/>
      <c r="D797" s="771"/>
      <c r="E797" s="771"/>
      <c r="F797" s="77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71"/>
      <c r="C798" s="771"/>
      <c r="D798" s="771"/>
      <c r="E798" s="771"/>
      <c r="F798" s="77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71"/>
      <c r="C799" s="771"/>
      <c r="D799" s="771"/>
      <c r="E799" s="771"/>
      <c r="F799" s="77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71"/>
      <c r="C800" s="771"/>
      <c r="D800" s="771"/>
      <c r="E800" s="771"/>
      <c r="F800" s="77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71"/>
      <c r="C801" s="771"/>
      <c r="D801" s="771"/>
      <c r="E801" s="771"/>
      <c r="F801" s="77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1"/>
      <c r="C802" s="771"/>
      <c r="D802" s="771"/>
      <c r="E802" s="771"/>
      <c r="F802" s="77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1"/>
      <c r="C803" s="771"/>
      <c r="D803" s="771"/>
      <c r="E803" s="771"/>
      <c r="F803" s="77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1"/>
      <c r="C804" s="771"/>
      <c r="D804" s="771"/>
      <c r="E804" s="771"/>
      <c r="F804" s="77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71"/>
      <c r="C805" s="771"/>
      <c r="D805" s="771"/>
      <c r="E805" s="771"/>
      <c r="F805" s="77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71"/>
      <c r="C806" s="771"/>
      <c r="D806" s="771"/>
      <c r="E806" s="771"/>
      <c r="F806" s="772"/>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1"/>
      <c r="C807" s="771"/>
      <c r="D807" s="771"/>
      <c r="E807" s="771"/>
      <c r="F807" s="772"/>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1"/>
      <c r="C808" s="771"/>
      <c r="D808" s="771"/>
      <c r="E808" s="771"/>
      <c r="F808" s="772"/>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1"/>
      <c r="C809" s="771"/>
      <c r="D809" s="771"/>
      <c r="E809" s="771"/>
      <c r="F809" s="77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1"/>
      <c r="C810" s="771"/>
      <c r="D810" s="771"/>
      <c r="E810" s="771"/>
      <c r="F810" s="77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1"/>
      <c r="C811" s="771"/>
      <c r="D811" s="771"/>
      <c r="E811" s="771"/>
      <c r="F811" s="77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1"/>
      <c r="C812" s="771"/>
      <c r="D812" s="771"/>
      <c r="E812" s="771"/>
      <c r="F812" s="77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1"/>
      <c r="C813" s="771"/>
      <c r="D813" s="771"/>
      <c r="E813" s="771"/>
      <c r="F813" s="77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1"/>
      <c r="C814" s="771"/>
      <c r="D814" s="771"/>
      <c r="E814" s="771"/>
      <c r="F814" s="77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1"/>
      <c r="C815" s="771"/>
      <c r="D815" s="771"/>
      <c r="E815" s="771"/>
      <c r="F815" s="77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1"/>
      <c r="C816" s="771"/>
      <c r="D816" s="771"/>
      <c r="E816" s="771"/>
      <c r="F816" s="77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1"/>
      <c r="C817" s="771"/>
      <c r="D817" s="771"/>
      <c r="E817" s="771"/>
      <c r="F817" s="77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1"/>
      <c r="C818" s="771"/>
      <c r="D818" s="771"/>
      <c r="E818" s="771"/>
      <c r="F818" s="77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1"/>
      <c r="C819" s="771"/>
      <c r="D819" s="771"/>
      <c r="E819" s="771"/>
      <c r="F819" s="772"/>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1"/>
      <c r="C820" s="771"/>
      <c r="D820" s="771"/>
      <c r="E820" s="771"/>
      <c r="F820" s="772"/>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1"/>
      <c r="C821" s="771"/>
      <c r="D821" s="771"/>
      <c r="E821" s="771"/>
      <c r="F821" s="772"/>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1"/>
      <c r="C822" s="771"/>
      <c r="D822" s="771"/>
      <c r="E822" s="771"/>
      <c r="F822" s="77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1"/>
      <c r="C823" s="771"/>
      <c r="D823" s="771"/>
      <c r="E823" s="771"/>
      <c r="F823" s="77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1"/>
      <c r="C824" s="771"/>
      <c r="D824" s="771"/>
      <c r="E824" s="771"/>
      <c r="F824" s="77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1"/>
      <c r="C825" s="771"/>
      <c r="D825" s="771"/>
      <c r="E825" s="771"/>
      <c r="F825" s="77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1"/>
      <c r="C826" s="771"/>
      <c r="D826" s="771"/>
      <c r="E826" s="771"/>
      <c r="F826" s="77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1"/>
      <c r="C827" s="771"/>
      <c r="D827" s="771"/>
      <c r="E827" s="771"/>
      <c r="F827" s="77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1"/>
      <c r="C828" s="771"/>
      <c r="D828" s="771"/>
      <c r="E828" s="771"/>
      <c r="F828" s="77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1"/>
      <c r="C829" s="771"/>
      <c r="D829" s="771"/>
      <c r="E829" s="771"/>
      <c r="F829" s="77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1"/>
      <c r="C830" s="771"/>
      <c r="D830" s="771"/>
      <c r="E830" s="771"/>
      <c r="F830" s="77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1"/>
      <c r="C831" s="771"/>
      <c r="D831" s="771"/>
      <c r="E831" s="771"/>
      <c r="F831" s="77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5.75" customHeight="1" x14ac:dyDescent="0.2">
      <c r="A838" s="408">
        <v>1</v>
      </c>
      <c r="B838" s="408">
        <v>1</v>
      </c>
      <c r="C838" s="422" t="s">
        <v>624</v>
      </c>
      <c r="D838" s="422"/>
      <c r="E838" s="422"/>
      <c r="F838" s="422"/>
      <c r="G838" s="422"/>
      <c r="H838" s="422"/>
      <c r="I838" s="422"/>
      <c r="J838" s="423">
        <v>2010001120389</v>
      </c>
      <c r="K838" s="424"/>
      <c r="L838" s="424"/>
      <c r="M838" s="424"/>
      <c r="N838" s="424"/>
      <c r="O838" s="424"/>
      <c r="P838" s="429" t="s">
        <v>627</v>
      </c>
      <c r="Q838" s="321"/>
      <c r="R838" s="321"/>
      <c r="S838" s="321"/>
      <c r="T838" s="321"/>
      <c r="U838" s="321"/>
      <c r="V838" s="321"/>
      <c r="W838" s="321"/>
      <c r="X838" s="321"/>
      <c r="Y838" s="322">
        <v>81</v>
      </c>
      <c r="Z838" s="323"/>
      <c r="AA838" s="323"/>
      <c r="AB838" s="324"/>
      <c r="AC838" s="332" t="s">
        <v>625</v>
      </c>
      <c r="AD838" s="427"/>
      <c r="AE838" s="427"/>
      <c r="AF838" s="427"/>
      <c r="AG838" s="427"/>
      <c r="AH838" s="425" t="s">
        <v>574</v>
      </c>
      <c r="AI838" s="426"/>
      <c r="AJ838" s="426"/>
      <c r="AK838" s="426"/>
      <c r="AL838" s="329" t="s">
        <v>626</v>
      </c>
      <c r="AM838" s="330"/>
      <c r="AN838" s="330"/>
      <c r="AO838" s="331"/>
      <c r="AP838" s="325" t="s">
        <v>574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334</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3">
    <cfRule type="expression" dxfId="2793" priority="13877">
      <formula>IF(RIGHT(TEXT(Y783,"0.#"),1)=".",FALSE,TRUE)</formula>
    </cfRule>
    <cfRule type="expression" dxfId="2792" priority="13878">
      <formula>IF(RIGHT(TEXT(Y783,"0.#"),1)=".",TRUE,FALSE)</formula>
    </cfRule>
  </conditionalFormatting>
  <conditionalFormatting sqref="Y792">
    <cfRule type="expression" dxfId="2791" priority="13873">
      <formula>IF(RIGHT(TEXT(Y792,"0.#"),1)=".",FALSE,TRUE)</formula>
    </cfRule>
    <cfRule type="expression" dxfId="2790" priority="13874">
      <formula>IF(RIGHT(TEXT(Y792,"0.#"),1)=".",TRUE,FALSE)</formula>
    </cfRule>
  </conditionalFormatting>
  <conditionalFormatting sqref="Y823:Y830 Y821 Y810:Y817 Y808 Y797:Y804 Y795">
    <cfRule type="expression" dxfId="2789" priority="13655">
      <formula>IF(RIGHT(TEXT(Y795,"0.#"),1)=".",FALSE,TRUE)</formula>
    </cfRule>
    <cfRule type="expression" dxfId="2788" priority="13656">
      <formula>IF(RIGHT(TEXT(Y795,"0.#"),1)=".",TRUE,FALSE)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4:Y791 Y782">
    <cfRule type="expression" dxfId="2781" priority="13679">
      <formula>IF(RIGHT(TEXT(Y782,"0.#"),1)=".",FALSE,TRUE)</formula>
    </cfRule>
    <cfRule type="expression" dxfId="2780" priority="13680">
      <formula>IF(RIGHT(TEXT(Y782,"0.#"),1)=".",TRUE,FALSE)</formula>
    </cfRule>
  </conditionalFormatting>
  <conditionalFormatting sqref="AU783">
    <cfRule type="expression" dxfId="2779" priority="13677">
      <formula>IF(RIGHT(TEXT(AU783,"0.#"),1)=".",FALSE,TRUE)</formula>
    </cfRule>
    <cfRule type="expression" dxfId="2778" priority="13678">
      <formula>IF(RIGHT(TEXT(AU783,"0.#"),1)=".",TRUE,FALSE)</formula>
    </cfRule>
  </conditionalFormatting>
  <conditionalFormatting sqref="AU792">
    <cfRule type="expression" dxfId="2777" priority="13675">
      <formula>IF(RIGHT(TEXT(AU792,"0.#"),1)=".",FALSE,TRUE)</formula>
    </cfRule>
    <cfRule type="expression" dxfId="2776" priority="13676">
      <formula>IF(RIGHT(TEXT(AU792,"0.#"),1)=".",TRUE,FALSE)</formula>
    </cfRule>
  </conditionalFormatting>
  <conditionalFormatting sqref="AU784:AU791 AU782">
    <cfRule type="expression" dxfId="2775" priority="13673">
      <formula>IF(RIGHT(TEXT(AU782,"0.#"),1)=".",FALSE,TRUE)</formula>
    </cfRule>
    <cfRule type="expression" dxfId="2774" priority="13674">
      <formula>IF(RIGHT(TEXT(AU782,"0.#"),1)=".",TRUE,FALSE)</formula>
    </cfRule>
  </conditionalFormatting>
  <conditionalFormatting sqref="Y822 Y809 Y796">
    <cfRule type="expression" dxfId="2773" priority="13659">
      <formula>IF(RIGHT(TEXT(Y796,"0.#"),1)=".",FALSE,TRUE)</formula>
    </cfRule>
    <cfRule type="expression" dxfId="2772" priority="13660">
      <formula>IF(RIGHT(TEXT(Y796,"0.#"),1)=".",TRUE,FALSE)</formula>
    </cfRule>
  </conditionalFormatting>
  <conditionalFormatting sqref="Y831 Y818 Y805">
    <cfRule type="expression" dxfId="2771" priority="13657">
      <formula>IF(RIGHT(TEXT(Y805,"0.#"),1)=".",FALSE,TRUE)</formula>
    </cfRule>
    <cfRule type="expression" dxfId="2770" priority="13658">
      <formula>IF(RIGHT(TEXT(Y805,"0.#"),1)=".",TRUE,FALSE)</formula>
    </cfRule>
  </conditionalFormatting>
  <conditionalFormatting sqref="AU822 AU809 AU796">
    <cfRule type="expression" dxfId="2769" priority="13653">
      <formula>IF(RIGHT(TEXT(AU796,"0.#"),1)=".",FALSE,TRUE)</formula>
    </cfRule>
    <cfRule type="expression" dxfId="2768" priority="13654">
      <formula>IF(RIGHT(TEXT(AU796,"0.#"),1)=".",TRUE,FALSE)</formula>
    </cfRule>
  </conditionalFormatting>
  <conditionalFormatting sqref="AU831 AU818 AU805">
    <cfRule type="expression" dxfId="2767" priority="13651">
      <formula>IF(RIGHT(TEXT(AU805,"0.#"),1)=".",FALSE,TRUE)</formula>
    </cfRule>
    <cfRule type="expression" dxfId="2766" priority="13652">
      <formula>IF(RIGHT(TEXT(AU805,"0.#"),1)=".",TRUE,FALSE)</formula>
    </cfRule>
  </conditionalFormatting>
  <conditionalFormatting sqref="AU823:AU830 AU821 AU810:AU817 AU808 AU797:AU804 AU795">
    <cfRule type="expression" dxfId="2765" priority="13649">
      <formula>IF(RIGHT(TEXT(AU795,"0.#"),1)=".",FALSE,TRUE)</formula>
    </cfRule>
    <cfRule type="expression" dxfId="2764" priority="13650">
      <formula>IF(RIGHT(TEXT(AU795,"0.#"),1)=".",TRUE,FALSE)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0:AO867">
    <cfRule type="expression" dxfId="2499" priority="6627">
      <formula>IF(AND(AL840&gt;=0, RIGHT(TEXT(AL840,"0.#"),1)&lt;&gt;"."),TRUE,FALSE)</formula>
    </cfRule>
    <cfRule type="expression" dxfId="2498" priority="6628">
      <formula>IF(AND(AL840&gt;=0, RIGHT(TEXT(AL840,"0.#"),1)="."),TRUE,FALSE)</formula>
    </cfRule>
    <cfRule type="expression" dxfId="2497" priority="6629">
      <formula>IF(AND(AL840&lt;0, RIGHT(TEXT(AL840,"0.#"),1)&lt;&gt;"."),TRUE,FALSE)</formula>
    </cfRule>
    <cfRule type="expression" dxfId="2496" priority="6630">
      <formula>IF(AND(AL840&lt;0, RIGHT(TEXT(AL840,"0.#"),1)="."),TRUE,FALSE)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0:Y867">
    <cfRule type="expression" dxfId="2425" priority="2955">
      <formula>IF(RIGHT(TEXT(Y840,"0.#"),1)=".",FALSE,TRUE)</formula>
    </cfRule>
    <cfRule type="expression" dxfId="2424" priority="2956">
      <formula>IF(RIGHT(TEXT(Y840,"0.#"),1)=".",TRUE,FALSE)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3:AO1132">
    <cfRule type="expression" dxfId="2395" priority="2861">
      <formula>IF(AND(AL1103&gt;=0, RIGHT(TEXT(AL1103,"0.#"),1)&lt;&gt;"."),TRUE,FALSE)</formula>
    </cfRule>
    <cfRule type="expression" dxfId="2394" priority="2862">
      <formula>IF(AND(AL1103&gt;=0, RIGHT(TEXT(AL1103,"0.#"),1)="."),TRUE,FALSE)</formula>
    </cfRule>
    <cfRule type="expression" dxfId="2393" priority="2863">
      <formula>IF(AND(AL1103&lt;0, RIGHT(TEXT(AL1103,"0.#"),1)&lt;&gt;"."),TRUE,FALSE)</formula>
    </cfRule>
    <cfRule type="expression" dxfId="2392" priority="2864">
      <formula>IF(AND(AL1103&lt;0, RIGHT(TEXT(AL1103,"0.#"),1)="."),TRUE,FALSE)</formula>
    </cfRule>
  </conditionalFormatting>
  <conditionalFormatting sqref="Y1103:Y1132">
    <cfRule type="expression" dxfId="2391" priority="2859">
      <formula>IF(RIGHT(TEXT(Y1103,"0.#"),1)=".",FALSE,TRUE)</formula>
    </cfRule>
    <cfRule type="expression" dxfId="2390" priority="2860">
      <formula>IF(RIGHT(TEXT(Y1103,"0.#"),1)=".",TRUE,FALSE)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8:AO839">
    <cfRule type="expression" dxfId="2381" priority="2813">
      <formula>IF(AND(AL838&gt;=0, RIGHT(TEXT(AL838,"0.#"),1)&lt;&gt;"."),TRUE,FALSE)</formula>
    </cfRule>
    <cfRule type="expression" dxfId="2380" priority="2814">
      <formula>IF(AND(AL838&gt;=0, RIGHT(TEXT(AL838,"0.#"),1)="."),TRUE,FALSE)</formula>
    </cfRule>
    <cfRule type="expression" dxfId="2379" priority="2815">
      <formula>IF(AND(AL838&lt;0, RIGHT(TEXT(AL838,"0.#"),1)&lt;&gt;"."),TRUE,FALSE)</formula>
    </cfRule>
    <cfRule type="expression" dxfId="2378" priority="2816">
      <formula>IF(AND(AL838&lt;0, RIGHT(TEXT(AL838,"0.#"),1)="."),TRUE,FALSE)</formula>
    </cfRule>
  </conditionalFormatting>
  <conditionalFormatting sqref="Y838:Y839">
    <cfRule type="expression" dxfId="2377" priority="2811">
      <formula>IF(RIGHT(TEXT(Y838,"0.#"),1)=".",FALSE,TRUE)</formula>
    </cfRule>
    <cfRule type="expression" dxfId="2376" priority="2812">
      <formula>IF(RIGHT(TEXT(Y838,"0.#"),1)=".",TRUE,FALSE)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3:Y900">
    <cfRule type="expression" dxfId="2059" priority="2071">
      <formula>IF(RIGHT(TEXT(Y873,"0.#"),1)=".",FALSE,TRUE)</formula>
    </cfRule>
    <cfRule type="expression" dxfId="2058" priority="2072">
      <formula>IF(RIGHT(TEXT(Y873,"0.#"),1)=".",TRUE,FALSE)</formula>
    </cfRule>
  </conditionalFormatting>
  <conditionalFormatting sqref="Y871:Y872">
    <cfRule type="expression" dxfId="2057" priority="2065">
      <formula>IF(RIGHT(TEXT(Y871,"0.#"),1)=".",FALSE,TRUE)</formula>
    </cfRule>
    <cfRule type="expression" dxfId="2056" priority="2066">
      <formula>IF(RIGHT(TEXT(Y871,"0.#"),1)=".",TRUE,FALSE)</formula>
    </cfRule>
  </conditionalFormatting>
  <conditionalFormatting sqref="Y906:Y933">
    <cfRule type="expression" dxfId="2055" priority="2059">
      <formula>IF(RIGHT(TEXT(Y906,"0.#"),1)=".",FALSE,TRUE)</formula>
    </cfRule>
    <cfRule type="expression" dxfId="2054" priority="2060">
      <formula>IF(RIGHT(TEXT(Y906,"0.#"),1)=".",TRUE,FALSE)</formula>
    </cfRule>
  </conditionalFormatting>
  <conditionalFormatting sqref="Y904:Y905">
    <cfRule type="expression" dxfId="2053" priority="2053">
      <formula>IF(RIGHT(TEXT(Y904,"0.#"),1)=".",FALSE,TRUE)</formula>
    </cfRule>
    <cfRule type="expression" dxfId="2052" priority="2054">
      <formula>IF(RIGHT(TEXT(Y904,"0.#"),1)=".",TRUE,FALSE)</formula>
    </cfRule>
  </conditionalFormatting>
  <conditionalFormatting sqref="Y939:Y966">
    <cfRule type="expression" dxfId="2051" priority="2047">
      <formula>IF(RIGHT(TEXT(Y939,"0.#"),1)=".",FALSE,TRUE)</formula>
    </cfRule>
    <cfRule type="expression" dxfId="2050" priority="2048">
      <formula>IF(RIGHT(TEXT(Y939,"0.#"),1)=".",TRUE,FALSE)</formula>
    </cfRule>
  </conditionalFormatting>
  <conditionalFormatting sqref="Y937:Y938">
    <cfRule type="expression" dxfId="2049" priority="2041">
      <formula>IF(RIGHT(TEXT(Y937,"0.#"),1)=".",FALSE,TRUE)</formula>
    </cfRule>
    <cfRule type="expression" dxfId="2048" priority="2042">
      <formula>IF(RIGHT(TEXT(Y937,"0.#"),1)=".",TRUE,FALSE)</formula>
    </cfRule>
  </conditionalFormatting>
  <conditionalFormatting sqref="Y972:Y999">
    <cfRule type="expression" dxfId="2047" priority="2035">
      <formula>IF(RIGHT(TEXT(Y972,"0.#"),1)=".",FALSE,TRUE)</formula>
    </cfRule>
    <cfRule type="expression" dxfId="2046" priority="2036">
      <formula>IF(RIGHT(TEXT(Y972,"0.#"),1)=".",TRUE,FALSE)</formula>
    </cfRule>
  </conditionalFormatting>
  <conditionalFormatting sqref="Y970:Y971">
    <cfRule type="expression" dxfId="2045" priority="2029">
      <formula>IF(RIGHT(TEXT(Y970,"0.#"),1)=".",FALSE,TRUE)</formula>
    </cfRule>
    <cfRule type="expression" dxfId="2044" priority="2030">
      <formula>IF(RIGHT(TEXT(Y970,"0.#"),1)=".",TRUE,FALSE)</formula>
    </cfRule>
  </conditionalFormatting>
  <conditionalFormatting sqref="Y1005:Y1032">
    <cfRule type="expression" dxfId="2043" priority="2023">
      <formula>IF(RIGHT(TEXT(Y1005,"0.#"),1)=".",FALSE,TRUE)</formula>
    </cfRule>
    <cfRule type="expression" dxfId="2042" priority="2024">
      <formula>IF(RIGHT(TEXT(Y1005,"0.#"),1)=".",TRUE,FALSE)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3:AO900">
    <cfRule type="expression" dxfId="1961" priority="2073">
      <formula>IF(AND(AL873&gt;=0, RIGHT(TEXT(AL873,"0.#"),1)&lt;&gt;"."),TRUE,FALSE)</formula>
    </cfRule>
    <cfRule type="expression" dxfId="1960" priority="2074">
      <formula>IF(AND(AL873&gt;=0, RIGHT(TEXT(AL873,"0.#"),1)="."),TRUE,FALSE)</formula>
    </cfRule>
    <cfRule type="expression" dxfId="1959" priority="2075">
      <formula>IF(AND(AL873&lt;0, RIGHT(TEXT(AL873,"0.#"),1)&lt;&gt;"."),TRUE,FALSE)</formula>
    </cfRule>
    <cfRule type="expression" dxfId="1958" priority="2076">
      <formula>IF(AND(AL873&lt;0, RIGHT(TEXT(AL873,"0.#"),1)="."),TRUE,FALSE)</formula>
    </cfRule>
  </conditionalFormatting>
  <conditionalFormatting sqref="AL871:AO872">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6:AO933">
    <cfRule type="expression" dxfId="1953" priority="2061">
      <formula>IF(AND(AL906&gt;=0, RIGHT(TEXT(AL906,"0.#"),1)&lt;&gt;"."),TRUE,FALSE)</formula>
    </cfRule>
    <cfRule type="expression" dxfId="1952" priority="2062">
      <formula>IF(AND(AL906&gt;=0, RIGHT(TEXT(AL906,"0.#"),1)="."),TRUE,FALSE)</formula>
    </cfRule>
    <cfRule type="expression" dxfId="1951" priority="2063">
      <formula>IF(AND(AL906&lt;0, RIGHT(TEXT(AL906,"0.#"),1)&lt;&gt;"."),TRUE,FALSE)</formula>
    </cfRule>
    <cfRule type="expression" dxfId="1950" priority="2064">
      <formula>IF(AND(AL906&lt;0, RIGHT(TEXT(AL906,"0.#"),1)="."),TRUE,FALSE)</formula>
    </cfRule>
  </conditionalFormatting>
  <conditionalFormatting sqref="AL904:AO905">
    <cfRule type="expression" dxfId="1949" priority="2055">
      <formula>IF(AND(AL904&gt;=0, RIGHT(TEXT(AL904,"0.#"),1)&lt;&gt;"."),TRUE,FALSE)</formula>
    </cfRule>
    <cfRule type="expression" dxfId="1948" priority="2056">
      <formula>IF(AND(AL904&gt;=0, RIGHT(TEXT(AL904,"0.#"),1)="."),TRUE,FALSE)</formula>
    </cfRule>
    <cfRule type="expression" dxfId="1947" priority="2057">
      <formula>IF(AND(AL904&lt;0, RIGHT(TEXT(AL904,"0.#"),1)&lt;&gt;"."),TRUE,FALSE)</formula>
    </cfRule>
    <cfRule type="expression" dxfId="1946" priority="2058">
      <formula>IF(AND(AL904&lt;0, RIGHT(TEXT(AL904,"0.#"),1)="."),TRUE,FALSE)</formula>
    </cfRule>
  </conditionalFormatting>
  <conditionalFormatting sqref="AL939:AO966">
    <cfRule type="expression" dxfId="1945" priority="2049">
      <formula>IF(AND(AL939&gt;=0, RIGHT(TEXT(AL939,"0.#"),1)&lt;&gt;"."),TRUE,FALSE)</formula>
    </cfRule>
    <cfRule type="expression" dxfId="1944" priority="2050">
      <formula>IF(AND(AL939&gt;=0, RIGHT(TEXT(AL939,"0.#"),1)="."),TRUE,FALSE)</formula>
    </cfRule>
    <cfRule type="expression" dxfId="1943" priority="2051">
      <formula>IF(AND(AL939&lt;0, RIGHT(TEXT(AL939,"0.#"),1)&lt;&gt;"."),TRUE,FALSE)</formula>
    </cfRule>
    <cfRule type="expression" dxfId="1942" priority="2052">
      <formula>IF(AND(AL939&lt;0, RIGHT(TEXT(AL939,"0.#"),1)="."),TRUE,FALSE)</formula>
    </cfRule>
  </conditionalFormatting>
  <conditionalFormatting sqref="AL937:AO938">
    <cfRule type="expression" dxfId="1941" priority="2043">
      <formula>IF(AND(AL937&gt;=0, RIGHT(TEXT(AL937,"0.#"),1)&lt;&gt;"."),TRUE,FALSE)</formula>
    </cfRule>
    <cfRule type="expression" dxfId="1940" priority="2044">
      <formula>IF(AND(AL937&gt;=0, RIGHT(TEXT(AL937,"0.#"),1)="."),TRUE,FALSE)</formula>
    </cfRule>
    <cfRule type="expression" dxfId="1939" priority="2045">
      <formula>IF(AND(AL937&lt;0, RIGHT(TEXT(AL937,"0.#"),1)&lt;&gt;"."),TRUE,FALSE)</formula>
    </cfRule>
    <cfRule type="expression" dxfId="1938" priority="2046">
      <formula>IF(AND(AL937&lt;0, RIGHT(TEXT(AL937,"0.#"),1)="."),TRUE,FALSE)</formula>
    </cfRule>
  </conditionalFormatting>
  <conditionalFormatting sqref="AL972:AO999">
    <cfRule type="expression" dxfId="1937" priority="2037">
      <formula>IF(AND(AL972&gt;=0, RIGHT(TEXT(AL972,"0.#"),1)&lt;&gt;"."),TRUE,FALSE)</formula>
    </cfRule>
    <cfRule type="expression" dxfId="1936" priority="2038">
      <formula>IF(AND(AL972&gt;=0, RIGHT(TEXT(AL972,"0.#"),1)="."),TRUE,FALSE)</formula>
    </cfRule>
    <cfRule type="expression" dxfId="1935" priority="2039">
      <formula>IF(AND(AL972&lt;0, RIGHT(TEXT(AL972,"0.#"),1)&lt;&gt;"."),TRUE,FALSE)</formula>
    </cfRule>
    <cfRule type="expression" dxfId="1934" priority="2040">
      <formula>IF(AND(AL972&lt;0, RIGHT(TEXT(AL972,"0.#"),1)="."),TRUE,FALSE)</formula>
    </cfRule>
  </conditionalFormatting>
  <conditionalFormatting sqref="AL970:AO971">
    <cfRule type="expression" dxfId="1933" priority="2031">
      <formula>IF(AND(AL970&gt;=0, RIGHT(TEXT(AL970,"0.#"),1)&lt;&gt;"."),TRUE,FALSE)</formula>
    </cfRule>
    <cfRule type="expression" dxfId="1932" priority="2032">
      <formula>IF(AND(AL970&gt;=0, RIGHT(TEXT(AL970,"0.#"),1)="."),TRUE,FALSE)</formula>
    </cfRule>
    <cfRule type="expression" dxfId="1931" priority="2033">
      <formula>IF(AND(AL970&lt;0, RIGHT(TEXT(AL970,"0.#"),1)&lt;&gt;"."),TRUE,FALSE)</formula>
    </cfRule>
    <cfRule type="expression" dxfId="1930" priority="2034">
      <formula>IF(AND(AL970&lt;0, RIGHT(TEXT(AL970,"0.#"),1)="."),TRUE,FALSE)</formula>
    </cfRule>
  </conditionalFormatting>
  <conditionalFormatting sqref="AL1005:AO1032">
    <cfRule type="expression" dxfId="1929" priority="2025">
      <formula>IF(AND(AL1005&gt;=0, RIGHT(TEXT(AL1005,"0.#"),1)&lt;&gt;"."),TRUE,FALSE)</formula>
    </cfRule>
    <cfRule type="expression" dxfId="1928" priority="2026">
      <formula>IF(AND(AL1005&gt;=0, RIGHT(TEXT(AL1005,"0.#"),1)="."),TRUE,FALSE)</formula>
    </cfRule>
    <cfRule type="expression" dxfId="1927" priority="2027">
      <formula>IF(AND(AL1005&lt;0, RIGHT(TEXT(AL1005,"0.#"),1)&lt;&gt;"."),TRUE,FALSE)</formula>
    </cfRule>
    <cfRule type="expression" dxfId="1926" priority="2028">
      <formula>IF(AND(AL1005&lt;0, RIGHT(TEXT(AL1005,"0.#"),1)="."),TRUE,FALSE)</formula>
    </cfRule>
  </conditionalFormatting>
  <conditionalFormatting sqref="AL1003:AO1004">
    <cfRule type="expression" dxfId="1925" priority="2019">
      <formula>IF(AND(AL1003&gt;=0, RIGHT(TEXT(AL1003,"0.#"),1)&lt;&gt;"."),TRUE,FALSE)</formula>
    </cfRule>
    <cfRule type="expression" dxfId="1924" priority="2020">
      <formula>IF(AND(AL1003&gt;=0, RIGHT(TEXT(AL1003,"0.#"),1)="."),TRUE,FALSE)</formula>
    </cfRule>
    <cfRule type="expression" dxfId="1923" priority="2021">
      <formula>IF(AND(AL1003&lt;0, RIGHT(TEXT(AL1003,"0.#"),1)&lt;&gt;"."),TRUE,FALSE)</formula>
    </cfRule>
    <cfRule type="expression" dxfId="1922" priority="2022">
      <formula>IF(AND(AL1003&lt;0, RIGHT(TEXT(AL1003,"0.#"),1)="."),TRUE,FALSE)</formula>
    </cfRule>
  </conditionalFormatting>
  <conditionalFormatting sqref="Y1003:Y1004">
    <cfRule type="expression" dxfId="1921" priority="2017">
      <formula>IF(RIGHT(TEXT(Y1003,"0.#"),1)=".",FALSE,TRUE)</formula>
    </cfRule>
    <cfRule type="expression" dxfId="1920" priority="2018">
      <formula>IF(RIGHT(TEXT(Y1003,"0.#"),1)=".",TRUE,FALSE)</formula>
    </cfRule>
  </conditionalFormatting>
  <conditionalFormatting sqref="AL1038:AO1065">
    <cfRule type="expression" dxfId="1919" priority="2013">
      <formula>IF(AND(AL1038&gt;=0, RIGHT(TEXT(AL1038,"0.#"),1)&lt;&gt;"."),TRUE,FALSE)</formula>
    </cfRule>
    <cfRule type="expression" dxfId="1918" priority="2014">
      <formula>IF(AND(AL1038&gt;=0, RIGHT(TEXT(AL1038,"0.#"),1)="."),TRUE,FALSE)</formula>
    </cfRule>
    <cfRule type="expression" dxfId="1917" priority="2015">
      <formula>IF(AND(AL1038&lt;0, RIGHT(TEXT(AL1038,"0.#"),1)&lt;&gt;"."),TRUE,FALSE)</formula>
    </cfRule>
    <cfRule type="expression" dxfId="1916" priority="2016">
      <formula>IF(AND(AL1038&lt;0, RIGHT(TEXT(AL1038,"0.#"),1)="."),TRUE,FALSE)</formula>
    </cfRule>
  </conditionalFormatting>
  <conditionalFormatting sqref="Y1038:Y1065">
    <cfRule type="expression" dxfId="1915" priority="2011">
      <formula>IF(RIGHT(TEXT(Y1038,"0.#"),1)=".",FALSE,TRUE)</formula>
    </cfRule>
    <cfRule type="expression" dxfId="1914" priority="2012">
      <formula>IF(RIGHT(TEXT(Y1038,"0.#"),1)=".",TRUE,FALSE)</formula>
    </cfRule>
  </conditionalFormatting>
  <conditionalFormatting sqref="AL1036:AO1037">
    <cfRule type="expression" dxfId="1913" priority="2007">
      <formula>IF(AND(AL1036&gt;=0, RIGHT(TEXT(AL1036,"0.#"),1)&lt;&gt;"."),TRUE,FALSE)</formula>
    </cfRule>
    <cfRule type="expression" dxfId="1912" priority="2008">
      <formula>IF(AND(AL1036&gt;=0, RIGHT(TEXT(AL1036,"0.#"),1)="."),TRUE,FALSE)</formula>
    </cfRule>
    <cfRule type="expression" dxfId="1911" priority="2009">
      <formula>IF(AND(AL1036&lt;0, RIGHT(TEXT(AL1036,"0.#"),1)&lt;&gt;"."),TRUE,FALSE)</formula>
    </cfRule>
    <cfRule type="expression" dxfId="1910" priority="2010">
      <formula>IF(AND(AL1036&lt;0, RIGHT(TEXT(AL1036,"0.#"),1)="."),TRUE,FALSE)</formula>
    </cfRule>
  </conditionalFormatting>
  <conditionalFormatting sqref="Y1036:Y1037">
    <cfRule type="expression" dxfId="1909" priority="2005">
      <formula>IF(RIGHT(TEXT(Y1036,"0.#"),1)=".",FALSE,TRUE)</formula>
    </cfRule>
    <cfRule type="expression" dxfId="1908" priority="2006">
      <formula>IF(RIGHT(TEXT(Y1036,"0.#"),1)=".",TRUE,FALSE)</formula>
    </cfRule>
  </conditionalFormatting>
  <conditionalFormatting sqref="AL1071:AO1098">
    <cfRule type="expression" dxfId="1907" priority="2001">
      <formula>IF(AND(AL1071&gt;=0, RIGHT(TEXT(AL1071,"0.#"),1)&lt;&gt;"."),TRUE,FALSE)</formula>
    </cfRule>
    <cfRule type="expression" dxfId="1906" priority="2002">
      <formula>IF(AND(AL1071&gt;=0, RIGHT(TEXT(AL1071,"0.#"),1)="."),TRUE,FALSE)</formula>
    </cfRule>
    <cfRule type="expression" dxfId="1905" priority="2003">
      <formula>IF(AND(AL1071&lt;0, RIGHT(TEXT(AL1071,"0.#"),1)&lt;&gt;"."),TRUE,FALSE)</formula>
    </cfRule>
    <cfRule type="expression" dxfId="1904" priority="2004">
      <formula>IF(AND(AL1071&lt;0, RIGHT(TEXT(AL1071,"0.#"),1)="."),TRUE,FALSE)</formula>
    </cfRule>
  </conditionalFormatting>
  <conditionalFormatting sqref="Y1071:Y1098">
    <cfRule type="expression" dxfId="1903" priority="1999">
      <formula>IF(RIGHT(TEXT(Y1071,"0.#"),1)=".",FALSE,TRUE)</formula>
    </cfRule>
    <cfRule type="expression" dxfId="1902" priority="2000">
      <formula>IF(RIGHT(TEXT(Y1071,"0.#"),1)=".",TRUE,FALSE)</formula>
    </cfRule>
  </conditionalFormatting>
  <conditionalFormatting sqref="AL1069:AO1070">
    <cfRule type="expression" dxfId="1901" priority="1995">
      <formula>IF(AND(AL1069&gt;=0, RIGHT(TEXT(AL1069,"0.#"),1)&lt;&gt;"."),TRUE,FALSE)</formula>
    </cfRule>
    <cfRule type="expression" dxfId="1900" priority="1996">
      <formula>IF(AND(AL1069&gt;=0, RIGHT(TEXT(AL1069,"0.#"),1)="."),TRUE,FALSE)</formula>
    </cfRule>
    <cfRule type="expression" dxfId="1899" priority="1997">
      <formula>IF(AND(AL1069&lt;0, RIGHT(TEXT(AL1069,"0.#"),1)&lt;&gt;"."),TRUE,FALSE)</formula>
    </cfRule>
    <cfRule type="expression" dxfId="1898" priority="1998">
      <formula>IF(AND(AL1069&lt;0, RIGHT(TEXT(AL1069,"0.#"),1)="."),TRUE,FALSE)</formula>
    </cfRule>
  </conditionalFormatting>
  <conditionalFormatting sqref="Y1069:Y1070">
    <cfRule type="expression" dxfId="1897" priority="1993">
      <formula>IF(RIGHT(TEXT(Y1069,"0.#"),1)=".",FALSE,TRUE)</formula>
    </cfRule>
    <cfRule type="expression" dxfId="1896" priority="1994">
      <formula>IF(RIGHT(TEXT(Y1069,"0.#"),1)=".",TRUE,FALSE)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134:AQ135 AU134:AU135">
    <cfRule type="expression" dxfId="701" priority="1">
      <formula>IF(RIGHT(TEXT(AQ134,"0.#"),1)=".",FALSE,TRUE)</formula>
    </cfRule>
    <cfRule type="expression" dxfId="70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99" max="49" man="1"/>
    <brk id="189" max="49" man="1"/>
    <brk id="735" max="49" man="1"/>
    <brk id="838" max="49" man="1"/>
    <brk id="868" max="49" man="1"/>
    <brk id="901" max="49" man="1"/>
    <brk id="934" max="49" man="1"/>
    <brk id="967" max="49" man="1"/>
    <brk id="1000" max="49" man="1"/>
    <brk id="1033" max="49" man="1"/>
    <brk id="1066" max="49" man="1"/>
    <brk id="1100"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568</v>
      </c>
      <c r="R4" s="13" t="str">
        <f t="shared" si="3"/>
        <v>補助</v>
      </c>
      <c r="S4" s="13" t="str">
        <f t="shared" si="4"/>
        <v>直接実施、補助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568</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直接実施、補助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5" t="s">
        <v>386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3" t="s">
        <v>353</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0"/>
      <c r="B13" s="651"/>
      <c r="C13" s="651"/>
      <c r="D13" s="651"/>
      <c r="E13" s="651"/>
      <c r="F13" s="65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5" t="s">
        <v>386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3" t="s">
        <v>353</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0"/>
      <c r="B20" s="651"/>
      <c r="C20" s="651"/>
      <c r="D20" s="651"/>
      <c r="E20" s="651"/>
      <c r="F20" s="65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5" t="s">
        <v>386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3" t="s">
        <v>353</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0"/>
      <c r="B27" s="651"/>
      <c r="C27" s="651"/>
      <c r="D27" s="651"/>
      <c r="E27" s="651"/>
      <c r="F27" s="65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5" t="s">
        <v>386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3" t="s">
        <v>353</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0"/>
      <c r="B34" s="651"/>
      <c r="C34" s="651"/>
      <c r="D34" s="651"/>
      <c r="E34" s="651"/>
      <c r="F34" s="65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5" t="s">
        <v>386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3" t="s">
        <v>353</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0"/>
      <c r="B41" s="651"/>
      <c r="C41" s="651"/>
      <c r="D41" s="651"/>
      <c r="E41" s="651"/>
      <c r="F41" s="65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5" t="s">
        <v>386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3" t="s">
        <v>353</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0"/>
      <c r="B48" s="651"/>
      <c r="C48" s="651"/>
      <c r="D48" s="651"/>
      <c r="E48" s="651"/>
      <c r="F48" s="65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5" t="s">
        <v>386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3" t="s">
        <v>353</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0"/>
      <c r="B55" s="651"/>
      <c r="C55" s="651"/>
      <c r="D55" s="651"/>
      <c r="E55" s="651"/>
      <c r="F55" s="65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5" t="s">
        <v>386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3" t="s">
        <v>353</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0"/>
      <c r="B62" s="651"/>
      <c r="C62" s="651"/>
      <c r="D62" s="651"/>
      <c r="E62" s="651"/>
      <c r="F62" s="65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5" t="s">
        <v>386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3" t="s">
        <v>353</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0"/>
      <c r="B69" s="651"/>
      <c r="C69" s="651"/>
      <c r="D69" s="651"/>
      <c r="E69" s="651"/>
      <c r="F69" s="652"/>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5" t="s">
        <v>386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0D2276-9AB7-4C74-863B-5EBF7B318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B81326-5036-436A-9CB7-FAD9C0C00BAE}">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57245C23-E817-4CAF-8180-13D945A439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2020-07-22T01:29:34Z</cp:lastPrinted>
  <dcterms:created xsi:type="dcterms:W3CDTF">2012-03-13T00:50:25Z</dcterms:created>
  <dcterms:modified xsi:type="dcterms:W3CDTF">2020-07-29T03:31:11Z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