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省エネ課/中間公表用/R1R2終了事業/"/>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M72" i="3"/>
  <c r="AM69" i="3"/>
  <c r="AM34" i="3" l="1"/>
  <c r="P29" i="3" l="1"/>
  <c r="AK15" i="3"/>
  <c r="AD16"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<sst xmlns="http://schemas.openxmlformats.org/spreadsheetml/2006/main" count="2958" uniqueCount="640">
  <si>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</si>
  <si>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</si>
  <si>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</si>
  <si>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</si>
  <si>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</si>
  <si>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</si>
  <si>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</si>
  <si>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</si>
  <si>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</si>
  <si>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</si>
  <si>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</si>
  <si>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</si>
  <si>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</si>
  <si>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</si>
  <si>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</si>
  <si>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</si>
  <si>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</si>
  <si>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</si>
  <si>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</si>
  <si>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</si>
  <si>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</si>
  <si>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</si>
  <si>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</si>
  <si>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</si>
  <si>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</si>
  <si>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</si>
  <si>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</si>
  <si>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</si>
  <si>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</si>
  <si>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</si>
  <si>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</si>
  <si>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</si>
  <si>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</si>
  <si>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</si>
  <si>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</si>
  <si>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</si>
  <si>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</si>
  <si>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</si>
  <si>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</si>
  <si>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</si>
  <si>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</si>
  <si>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</si>
  <si>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</si>
  <si>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</si>
  <si>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</si>
  <si>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</si>
  <si>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</si>
  <si>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</si>
  <si>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</si>
  <si>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</si>
  <si>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</si>
  <si>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</si>
  <si>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</si>
  <si>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</si>
  <si>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</si>
  <si>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</si>
  <si>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</si>
  <si>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</si>
  <si>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</si>
  <si>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</si>
  <si>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</si>
  <si>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</si>
  <si>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</si>
  <si>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</si>
  <si>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</si>
  <si>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</si>
  <si>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</si>
  <si>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</si>
  <si>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</si>
  <si>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</si>
  <si>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</si>
  <si>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</si>
  <si>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</si>
  <si>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</si>
  <si>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</si>
  <si>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</si>
  <si>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</si>
  <si>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</si>
  <si>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</si>
  <si>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</si>
  <si>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</si>
  <si>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</si>
  <si>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</si>
  <si>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</si>
  <si>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</si>
  <si>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</si>
  <si>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</si>
  <si>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</si>
  <si>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</si>
  <si>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</si>
  <si>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</si>
  <si>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</si>
  <si>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</si>
  <si>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</si>
  <si>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</si>
  <si>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</si>
  <si>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</si>
  <si>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</si>
  <si>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</si>
  <si>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</si>
  <si>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</si>
  <si>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</si>
  <si>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</si>
  <si>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</si>
  <si>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</si>
  <si>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</si>
  <si>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</si>
  <si>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</si>
  <si>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</si>
  <si>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</si>
  <si>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</si>
  <si>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</si>
  <si>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</si>
  <si>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</si>
  <si>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</si>
  <si>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</si>
  <si>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</si>
  <si>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</si>
  <si>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</si>
  <si>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</si>
  <si>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</si>
  <si>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</si>
  <si>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</si>
  <si>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</si>
  <si>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</si>
  <si>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</si>
  <si>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</si>
  <si>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</si>
  <si>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</si>
  <si>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</si>
  <si>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</si>
  <si>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</si>
  <si>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</si>
  <si>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</si>
  <si>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</si>
  <si>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</si>
  <si>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</si>
  <si>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</si>
  <si>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</si>
  <si>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</si>
  <si>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</si>
  <si>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</si>
  <si>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</si>
  <si>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</si>
  <si>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</si>
  <si>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</si>
  <si>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</si>
  <si>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</si>
  <si>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</si>
  <si>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</si>
  <si>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</si>
  <si>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</si>
  <si>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</si>
  <si>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</si>
  <si>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</si>
  <si>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</si>
  <si>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</si>
  <si>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</si>
  <si>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</si>
  <si>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</si>
  <si>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</si>
  <si>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</si>
  <si>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</si>
  <si>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</si>
  <si>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</si>
  <si>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</si>
  <si>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</si>
  <si>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</si>
  <si>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</si>
  <si>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</si>
  <si>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</si>
  <si>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</si>
  <si>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</si>
  <si>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</si>
  <si>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</si>
  <si>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</si>
  <si>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</si>
  <si>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</si>
  <si>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</si>
  <si>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</si>
  <si>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</si>
  <si>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</si>
  <si>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</si>
  <si>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</si>
  <si>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</si>
  <si>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</si>
  <si>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</si>
  <si>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</si>
  <si>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</si>
  <si>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</si>
  <si>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</si>
  <si>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</si>
  <si>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</si>
  <si>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</si>
  <si>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</si>
  <si>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</si>
  <si>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</si>
  <si>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</si>
  <si>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</si>
  <si>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</si>
  <si>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</si>
  <si>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</si>
  <si>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</si>
  <si>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</si>
  <si>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</si>
  <si>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</si>
  <si>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</si>
  <si>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</si>
  <si>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</si>
  <si>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</si>
  <si>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</si>
  <si>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</si>
  <si>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</si>
  <si>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</si>
  <si>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</si>
  <si>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</si>
  <si>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</si>
  <si>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</si>
  <si>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</si>
  <si>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</si>
  <si>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</si>
  <si>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</si>
  <si>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</si>
  <si>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</si>
  <si>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</si>
  <si>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</si>
  <si>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</si>
  <si>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</si>
  <si>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</si>
  <si>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</si>
  <si>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</si>
  <si>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</si>
  <si>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</si>
  <si>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</si>
  <si>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</si>
  <si>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</si>
  <si>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</si>
  <si>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</si>
  <si>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</si>
  <si>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</si>
  <si>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</si>
  <si>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</si>
  <si>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</si>
  <si>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</si>
  <si>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</si>
  <si>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</si>
  <si>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</si>
  <si>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</si>
  <si>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</si>
  <si>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</si>
  <si>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</si>
  <si>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</si>
  <si>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</si>
  <si>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</si>
  <si>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</si>
  <si>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</si>
  <si>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</si>
  <si>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</si>
  <si>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</si>
  <si>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</si>
  <si>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</si>
  <si>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</si>
  <si>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</si>
  <si>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</si>
  <si>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</si>
  <si>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</si>
  <si>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</si>
  <si>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</si>
  <si>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</si>
  <si>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</si>
  <si>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</si>
  <si>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</si>
  <si>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</si>
  <si>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</si>
  <si>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</si>
  <si>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</si>
  <si>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</si>
  <si>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</si>
  <si>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</si>
  <si>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</si>
  <si>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</si>
  <si>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</si>
  <si>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</si>
  <si>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</si>
  <si>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</si>
  <si>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</si>
  <si>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</si>
  <si>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</si>
  <si>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</si>
  <si>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</si>
  <si>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</si>
  <si>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</si>
  <si>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</si>
  <si>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</si>
  <si>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</si>
  <si>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</si>
  <si>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</si>
  <si>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</si>
  <si>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</si>
  <si>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</si>
  <si>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</si>
  <si>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</si>
  <si>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</si>
  <si>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</si>
  <si>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</si>
  <si>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</si>
  <si>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</si>
  <si>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</si>
  <si>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</si>
  <si>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</si>
  <si>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</si>
  <si>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</si>
  <si>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</si>
  <si>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</si>
  <si>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</si>
  <si>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</si>
  <si>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</si>
  <si>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</si>
  <si>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</si>
  <si>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</si>
  <si>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</si>
  <si>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</si>
  <si>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</si>
  <si>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</si>
  <si>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</si>
  <si>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</si>
  <si>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</si>
  <si>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</si>
  <si>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</si>
  <si>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</si>
  <si>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</si>
  <si>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</si>
  <si>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</si>
  <si>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</si>
  <si>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</si>
  <si>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</si>
  <si>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</si>
  <si>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</si>
  <si>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</si>
  <si>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</si>
  <si>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</si>
  <si>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</si>
  <si>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</si>
  <si>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</si>
  <si>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</si>
  <si>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</si>
  <si>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</si>
  <si>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</si>
  <si>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</si>
  <si>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</si>
  <si>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</si>
  <si>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</si>
  <si>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</si>
  <si>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</si>
  <si>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</si>
  <si>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</si>
  <si>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</si>
  <si>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</si>
  <si>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</si>
  <si>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</si>
  <si>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</si>
  <si>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</si>
  <si>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</si>
  <si>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</si>
  <si>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</si>
  <si>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</si>
  <si>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</si>
  <si>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</si>
  <si>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</si>
  <si>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</si>
  <si>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</si>
  <si>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</si>
  <si>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</si>
  <si>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</si>
  <si>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</si>
  <si>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</si>
  <si>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</si>
  <si>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</si>
  <si>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</si>
  <si>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</si>
  <si>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</si>
  <si>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</si>
  <si>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</si>
  <si>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</si>
  <si>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</si>
  <si>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</si>
  <si>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</si>
  <si>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</si>
  <si>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</si>
  <si>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</si>
  <si>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</si>
  <si>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</si>
  <si>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</si>
  <si>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</si>
  <si>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</si>
  <si>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</si>
  <si>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</si>
  <si>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</si>
  <si>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</si>
  <si>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</si>
  <si>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</si>
  <si>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</si>
  <si>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</si>
  <si>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</si>
  <si>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</si>
  <si>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</si>
  <si>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</si>
  <si>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</si>
  <si>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</si>
  <si>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</si>
  <si>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</si>
  <si>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</si>
  <si>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</si>
  <si>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</si>
  <si>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</si>
  <si>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</si>
  <si>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</si>
  <si>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</si>
  <si>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</si>
  <si>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</si>
  <si>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</si>
  <si>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</si>
  <si>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</si>
  <si>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</si>
  <si>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</si>
  <si>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</si>
  <si>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</si>
  <si>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</si>
  <si>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</si>
  <si>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</si>
  <si>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</si>
  <si>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</si>
  <si>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</si>
  <si>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</si>
  <si>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</si>
  <si>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</si>
  <si>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</si>
  <si>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</si>
  <si>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</si>
  <si>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</si>
  <si>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</si>
  <si>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</si>
  <si>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</si>
  <si>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</si>
  <si>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</si>
  <si>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</si>
  <si>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</si>
  <si>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</si>
  <si>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</si>
  <si>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</si>
  <si>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</si>
  <si>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</si>
  <si>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</si>
  <si>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</si>
  <si>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</si>
  <si>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</si>
  <si>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</si>
  <si>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</si>
  <si>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</si>
  <si>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</si>
  <si>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</si>
  <si>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</si>
  <si>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</si>
  <si>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</si>
  <si>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</si>
  <si>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</si>
  <si>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</si>
  <si>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</si>
  <si>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</si>
  <si>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</si>
  <si>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</si>
  <si>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</si>
  <si>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</si>
  <si>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</si>
  <si>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</si>
  <si>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</si>
  <si>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</si>
  <si>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</si>
  <si>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</si>
  <si>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</si>
  <si>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</si>
  <si>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</si>
  <si>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</si>
  <si>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</si>
  <si>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</si>
  <si>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</si>
  <si>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</si>
  <si>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</si>
  <si>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</si>
  <si>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</si>
  <si>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</si>
  <si>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</si>
  <si>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</si>
  <si>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</si>
  <si>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</si>
  <si>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</si>
  <si>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</si>
  <si>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</si>
  <si>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</si>
  <si>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</si>
  <si>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</si>
  <si>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</si>
  <si>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</si>
  <si>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</si>
  <si>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</si>
  <si>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</si>
  <si>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</si>
  <si>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</si>
  <si>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</si>
  <si>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</si>
  <si>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</si>
  <si>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</si>
  <si>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</si>
  <si>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</si>
  <si>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</si>
  <si>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</si>
  <si>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</si>
  <si>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</si>
  <si>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</si>
  <si>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</si>
  <si>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</si>
  <si>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</si>
  <si>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</si>
  <si>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</si>
  <si>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</si>
  <si>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</si>
  <si>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</si>
  <si>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</si>
  <si>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</si>
  <si>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</si>
  <si>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</si>
  <si>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</si>
  <si>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</si>
  <si>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</si>
  <si>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</si>
  <si>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</si>
  <si>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</si>
  <si>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</si>
  <si>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</si>
  <si>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</si>
  <si>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</si>
  <si>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</si>
  <si>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</si>
  <si>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</si>
  <si>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</si>
  <si>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</si>
  <si>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</si>
  <si>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</si>
  <si>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</si>
  <si>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</si>
  <si>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</si>
  <si>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</si>
  <si>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</si>
  <si>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</si>
  <si>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</si>
  <si>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</si>
  <si>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</si>
  <si>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</si>
  <si>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</si>
  <si>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</si>
  <si>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</si>
  <si>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</si>
  <si>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</si>
  <si>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ネット・ゼロ・エネルギー・ハウスを活用したレジリエンス強化事業費補助金</t>
    <phoneticPr fontId="5"/>
  </si>
  <si>
    <t>資源エネルギー庁
省エネルギー・新エネルギー部</t>
    <phoneticPr fontId="5"/>
  </si>
  <si>
    <t>省エネルギー課</t>
    <phoneticPr fontId="5"/>
  </si>
  <si>
    <t>江澤 正名</t>
    <rPh sb="0" eb="2">
      <t>エザワ</t>
    </rPh>
    <rPh sb="3" eb="4">
      <t>セイ</t>
    </rPh>
    <rPh sb="4" eb="5">
      <t>メイ</t>
    </rPh>
    <phoneticPr fontId="5"/>
  </si>
  <si>
    <t>特別会計に関する法律第85条第3項第1号ホ
特別会計に関する法律施行令第50条第7項第9号</t>
    <phoneticPr fontId="5"/>
  </si>
  <si>
    <t>-</t>
  </si>
  <si>
    <t>-</t>
    <phoneticPr fontId="5"/>
  </si>
  <si>
    <t>-</t>
    <phoneticPr fontId="5"/>
  </si>
  <si>
    <t>ZEH+の要件である太陽光発電設備と、追加要件の１つである蓄電システムの導入により約1万kWに相当する電力系統負荷の低減を達成する</t>
    <phoneticPr fontId="5"/>
  </si>
  <si>
    <t>電力インフラ総点検を踏まえた対応による効果（kW）</t>
    <phoneticPr fontId="5"/>
  </si>
  <si>
    <t>kW</t>
  </si>
  <si>
    <t>-</t>
    <phoneticPr fontId="5"/>
  </si>
  <si>
    <t>平成31年度ネット・ゼロ・エネルギー・ハウスを活用したレジリエンス強化事業費補助金の採択実績データ</t>
    <rPh sb="0" eb="2">
      <t>ヘイセイ</t>
    </rPh>
    <rPh sb="4" eb="6">
      <t>ネンド</t>
    </rPh>
    <rPh sb="42" eb="44">
      <t>サイタク</t>
    </rPh>
    <rPh sb="44" eb="46">
      <t>ジッセキ</t>
    </rPh>
    <phoneticPr fontId="5"/>
  </si>
  <si>
    <t>1tあたりのCO2削減コストにつき、平成30年度のZEH＋支援事業と同等の省エネ量を目指す</t>
    <rPh sb="29" eb="31">
      <t>シエン</t>
    </rPh>
    <rPh sb="31" eb="33">
      <t>ジギョウ</t>
    </rPh>
    <rPh sb="34" eb="36">
      <t>ドウトウ</t>
    </rPh>
    <rPh sb="37" eb="38">
      <t>ショウ</t>
    </rPh>
    <rPh sb="40" eb="41">
      <t>リョウ</t>
    </rPh>
    <rPh sb="42" eb="44">
      <t>メザ</t>
    </rPh>
    <phoneticPr fontId="5"/>
  </si>
  <si>
    <t>1tあたりのCO2削減コスト
15,526円/t-CO2</t>
    <phoneticPr fontId="5"/>
  </si>
  <si>
    <t>当該年度の成果である省エネ量（原油換算）に家庭部門の平均ＣＯ２排出係数（2.80t-CO2/kl）を乗じて、CO2削減量を算出</t>
    <phoneticPr fontId="5"/>
  </si>
  <si>
    <t>執行額／（CO2削減量（t）×機器の平均耐用年数（15年））</t>
    <phoneticPr fontId="5"/>
  </si>
  <si>
    <t>支援件数</t>
    <rPh sb="0" eb="2">
      <t>シエン</t>
    </rPh>
    <rPh sb="2" eb="4">
      <t>ケンスウ</t>
    </rPh>
    <phoneticPr fontId="5"/>
  </si>
  <si>
    <t>件</t>
    <rPh sb="0" eb="1">
      <t>ケン</t>
    </rPh>
    <phoneticPr fontId="5"/>
  </si>
  <si>
    <t>当該年度執行額／交付事業件数</t>
    <phoneticPr fontId="5"/>
  </si>
  <si>
    <t>百万円/件</t>
    <rPh sb="0" eb="1">
      <t>ヒャク</t>
    </rPh>
    <rPh sb="1" eb="3">
      <t>マンエン</t>
    </rPh>
    <rPh sb="4" eb="5">
      <t>ケン</t>
    </rPh>
    <phoneticPr fontId="5"/>
  </si>
  <si>
    <t>1,794.1/1,191</t>
    <phoneticPr fontId="5"/>
  </si>
  <si>
    <t>6. エネルギー・環境</t>
    <phoneticPr fontId="5"/>
  </si>
  <si>
    <t>6-2. 新エネルギー・省エネルギー</t>
    <phoneticPr fontId="5"/>
  </si>
  <si>
    <t>最終エネルギー消費量＜民生家庭部門＞（原油換算百万ｋｌ）</t>
    <phoneticPr fontId="5"/>
  </si>
  <si>
    <t>百万kl</t>
    <phoneticPr fontId="5"/>
  </si>
  <si>
    <t>エネルギー基本計画において「住宅については、２０２０年までにハウスメーカー等が新築する注文戸建住宅の半数以上で、２０３０年までに新築住宅の平均でＺＥＨの実現を目指す」とされていることを踏まえ、住宅の省エネ投資促進を推進することで、家庭部門の省エネルギーに寄与する。</t>
    <phoneticPr fontId="5"/>
  </si>
  <si>
    <t>○</t>
  </si>
  <si>
    <t>無</t>
  </si>
  <si>
    <t>‐</t>
  </si>
  <si>
    <t>「防災・減災，国土強靱化のための３か年緊急対策」における「電力インフラの強靱化に関する緊急対策」として、省電力設備投資を支援することで、電力系統負荷を低減し、効率的に電力需給構造の強靱化を進めることは社会にとって喫緊の課題。</t>
    <rPh sb="52" eb="55">
      <t>ショウデンリョク</t>
    </rPh>
    <rPh sb="55" eb="57">
      <t>セツビ</t>
    </rPh>
    <rPh sb="57" eb="59">
      <t>トウシ</t>
    </rPh>
    <rPh sb="60" eb="62">
      <t>シエン</t>
    </rPh>
    <rPh sb="84" eb="85">
      <t>チカラ</t>
    </rPh>
    <rPh sb="100" eb="102">
      <t>シャカイ</t>
    </rPh>
    <rPh sb="106" eb="108">
      <t>キッキン</t>
    </rPh>
    <rPh sb="109" eb="111">
      <t>カダイ</t>
    </rPh>
    <phoneticPr fontId="5"/>
  </si>
  <si>
    <t>「防災・減災，国土強靱化のための３か年緊急対策」における「電力インフラの強靱化に関する緊急対策」として、国が主導して全国的な支援を実施する必要がある。
また、本事業の補助対象住宅は国が普及に向けた施策を講じているネット・ゼロ・エネルギー・ハウスに追加措置を講じることで実現する観点からも、国がZEHの施策と一体的に執行することが効率的。</t>
    <rPh sb="79" eb="80">
      <t>ホン</t>
    </rPh>
    <rPh sb="80" eb="82">
      <t>ジギョウ</t>
    </rPh>
    <rPh sb="83" eb="85">
      <t>ホジョ</t>
    </rPh>
    <rPh sb="85" eb="87">
      <t>タイショウ</t>
    </rPh>
    <rPh sb="87" eb="89">
      <t>ジュウタク</t>
    </rPh>
    <rPh sb="90" eb="91">
      <t>クニ</t>
    </rPh>
    <rPh sb="92" eb="94">
      <t>フキュウ</t>
    </rPh>
    <rPh sb="95" eb="96">
      <t>ム</t>
    </rPh>
    <rPh sb="98" eb="100">
      <t>シサク</t>
    </rPh>
    <rPh sb="101" eb="102">
      <t>コウ</t>
    </rPh>
    <rPh sb="123" eb="125">
      <t>ツイカ</t>
    </rPh>
    <rPh sb="125" eb="127">
      <t>ソチ</t>
    </rPh>
    <rPh sb="128" eb="129">
      <t>コウ</t>
    </rPh>
    <rPh sb="134" eb="136">
      <t>ジツゲン</t>
    </rPh>
    <rPh sb="138" eb="140">
      <t>カンテン</t>
    </rPh>
    <rPh sb="144" eb="145">
      <t>クニ</t>
    </rPh>
    <rPh sb="150" eb="152">
      <t>シサク</t>
    </rPh>
    <rPh sb="153" eb="156">
      <t>イッタイテキ</t>
    </rPh>
    <rPh sb="157" eb="159">
      <t>シッコウ</t>
    </rPh>
    <rPh sb="164" eb="167">
      <t>コウリツテキ</t>
    </rPh>
    <phoneticPr fontId="5"/>
  </si>
  <si>
    <t>「防災・減災，国土強靱化のための３か年緊急対策」における「電力インフラの強靱化に関する緊急対策」として措置する事業であり、優先度は高い。</t>
    <rPh sb="1" eb="3">
      <t>ボウサイ</t>
    </rPh>
    <rPh sb="4" eb="6">
      <t>ゲンサイ</t>
    </rPh>
    <rPh sb="7" eb="9">
      <t>コクド</t>
    </rPh>
    <rPh sb="9" eb="11">
      <t>キョウジン</t>
    </rPh>
    <rPh sb="11" eb="12">
      <t>カ</t>
    </rPh>
    <rPh sb="18" eb="19">
      <t>ネン</t>
    </rPh>
    <rPh sb="19" eb="21">
      <t>キンキュウ</t>
    </rPh>
    <rPh sb="21" eb="23">
      <t>タイサク</t>
    </rPh>
    <rPh sb="29" eb="31">
      <t>デンリョク</t>
    </rPh>
    <rPh sb="36" eb="38">
      <t>キョウジン</t>
    </rPh>
    <rPh sb="38" eb="39">
      <t>カ</t>
    </rPh>
    <rPh sb="40" eb="41">
      <t>カン</t>
    </rPh>
    <rPh sb="43" eb="45">
      <t>キンキュウ</t>
    </rPh>
    <rPh sb="45" eb="47">
      <t>タイサク</t>
    </rPh>
    <rPh sb="51" eb="53">
      <t>ソチ</t>
    </rPh>
    <rPh sb="55" eb="57">
      <t>ジギョウ</t>
    </rPh>
    <phoneticPr fontId="5"/>
  </si>
  <si>
    <t>採択先は、一定の公募期間を設け、公募説明会を実施して募集した上で、学識経験者を含む関係分野の専門家で構成された審査委員会において決定した採択方法を用いて決定している。</t>
    <phoneticPr fontId="5"/>
  </si>
  <si>
    <t>レジリエンス強化の効果の一部は補助対象者（居住者）自身にも裨益するところ、掛かり増し費用の一部を補助する本事業の建付けは妥当である。</t>
    <rPh sb="6" eb="8">
      <t>キョウカ</t>
    </rPh>
    <rPh sb="9" eb="11">
      <t>コウカ</t>
    </rPh>
    <rPh sb="12" eb="14">
      <t>イチブ</t>
    </rPh>
    <rPh sb="15" eb="17">
      <t>ホジョ</t>
    </rPh>
    <rPh sb="21" eb="24">
      <t>キョジュウシャ</t>
    </rPh>
    <rPh sb="25" eb="27">
      <t>ジシン</t>
    </rPh>
    <rPh sb="29" eb="31">
      <t>ヒエキ</t>
    </rPh>
    <rPh sb="37" eb="38">
      <t>カ</t>
    </rPh>
    <rPh sb="40" eb="41">
      <t>マ</t>
    </rPh>
    <rPh sb="42" eb="44">
      <t>ヒヨウ</t>
    </rPh>
    <rPh sb="45" eb="47">
      <t>イチブ</t>
    </rPh>
    <rPh sb="48" eb="50">
      <t>ホジョ</t>
    </rPh>
    <rPh sb="52" eb="53">
      <t>ホン</t>
    </rPh>
    <rPh sb="53" eb="55">
      <t>ジギョウ</t>
    </rPh>
    <rPh sb="56" eb="58">
      <t>タテツ</t>
    </rPh>
    <rPh sb="60" eb="62">
      <t>ダトウ</t>
    </rPh>
    <phoneticPr fontId="5"/>
  </si>
  <si>
    <t>‐</t>
    <phoneticPr fontId="5"/>
  </si>
  <si>
    <t>執行団体への支払いに際しては、支払額、その明細及びその根拠を示す書類等を確認しており、合理的なものとなっている。</t>
    <rPh sb="34" eb="35">
      <t>トウ</t>
    </rPh>
    <rPh sb="36" eb="38">
      <t>カクニン</t>
    </rPh>
    <rPh sb="43" eb="46">
      <t>ゴウリテキ</t>
    </rPh>
    <phoneticPr fontId="5"/>
  </si>
  <si>
    <t>費目・使途は事業目的に即した真に必要な経費か否かを精査した上で支出しており、限定されている。</t>
    <rPh sb="38" eb="40">
      <t>ゲンテイ</t>
    </rPh>
    <phoneticPr fontId="5"/>
  </si>
  <si>
    <t>執行団体公募において、執行団体の効率的な補助事業の実施による事務費削減について評価を行っている。</t>
    <phoneticPr fontId="5"/>
  </si>
  <si>
    <t>普及が進みつつあるZEH+のレジリエンス性を強化する事業とすることで、レジリエンス性の高い住宅の普及が加速すると考えれら、より高い効果が期待できる。</t>
    <rPh sb="0" eb="2">
      <t>フキュウ</t>
    </rPh>
    <rPh sb="3" eb="4">
      <t>スス</t>
    </rPh>
    <rPh sb="20" eb="21">
      <t>セイ</t>
    </rPh>
    <rPh sb="22" eb="24">
      <t>キョウカ</t>
    </rPh>
    <rPh sb="26" eb="28">
      <t>ジギョウ</t>
    </rPh>
    <rPh sb="41" eb="42">
      <t>セイ</t>
    </rPh>
    <rPh sb="43" eb="44">
      <t>タカ</t>
    </rPh>
    <rPh sb="45" eb="47">
      <t>ジュウタク</t>
    </rPh>
    <rPh sb="48" eb="50">
      <t>フキュウ</t>
    </rPh>
    <rPh sb="51" eb="53">
      <t>カソク</t>
    </rPh>
    <rPh sb="56" eb="57">
      <t>カンガ</t>
    </rPh>
    <rPh sb="63" eb="64">
      <t>タカ</t>
    </rPh>
    <rPh sb="65" eb="67">
      <t>コウカ</t>
    </rPh>
    <rPh sb="68" eb="70">
      <t>キタイ</t>
    </rPh>
    <phoneticPr fontId="5"/>
  </si>
  <si>
    <t>国土交通省</t>
  </si>
  <si>
    <t>環境省</t>
  </si>
  <si>
    <t>省エネルギー投資促進に向けた支援補助金</t>
  </si>
  <si>
    <t>地域型住宅グリーン化事業</t>
  </si>
  <si>
    <t>二酸化炭素排出抑制対策事業費等補助金（戸建住宅におけるネット・ゼロ・エネルギー・ハウス（ZEH）化支援事業）</t>
    <phoneticPr fontId="5"/>
  </si>
  <si>
    <t xml:space="preserve">
ZEHの普及については、経済産業省・国土交通省・環境省の３省が連携して施策を展開している。
・ZEHの支援事業についても、将来のさらなる普及に向けて供給を促進すべきZEH（ZEH＋）を経済産業省事業にて、引き続き供給を促進すべきZEHを環境省事業にて、中小工務店が連携して建築するZEHを国土交通省事業にて、それぞれ支援対象としている。</t>
    <phoneticPr fontId="5"/>
  </si>
  <si>
    <t>-</t>
    <phoneticPr fontId="5"/>
  </si>
  <si>
    <t>A.一般社団法人環境共創イニシアチブ</t>
    <phoneticPr fontId="5"/>
  </si>
  <si>
    <t>事業費</t>
    <rPh sb="0" eb="2">
      <t>ジギョウ</t>
    </rPh>
    <rPh sb="2" eb="3">
      <t>ヒ</t>
    </rPh>
    <phoneticPr fontId="5"/>
  </si>
  <si>
    <t>事務費</t>
    <rPh sb="0" eb="3">
      <t>ジムヒ</t>
    </rPh>
    <phoneticPr fontId="5"/>
  </si>
  <si>
    <t>民間団体等への補助金交付</t>
    <rPh sb="0" eb="2">
      <t>ミンカン</t>
    </rPh>
    <rPh sb="2" eb="4">
      <t>ダンタイ</t>
    </rPh>
    <rPh sb="4" eb="5">
      <t>トウ</t>
    </rPh>
    <rPh sb="7" eb="10">
      <t>ホジョキン</t>
    </rPh>
    <rPh sb="10" eb="12">
      <t>コウフ</t>
    </rPh>
    <phoneticPr fontId="5"/>
  </si>
  <si>
    <t>人件費、旅費等</t>
    <rPh sb="0" eb="3">
      <t>ジンケンヒ</t>
    </rPh>
    <rPh sb="4" eb="6">
      <t>リョヒ</t>
    </rPh>
    <rPh sb="6" eb="7">
      <t>ナド</t>
    </rPh>
    <phoneticPr fontId="5"/>
  </si>
  <si>
    <t>B.個人</t>
    <rPh sb="2" eb="4">
      <t>コジン</t>
    </rPh>
    <phoneticPr fontId="5"/>
  </si>
  <si>
    <t>設備導入費</t>
    <rPh sb="0" eb="2">
      <t>セツビ</t>
    </rPh>
    <rPh sb="2" eb="4">
      <t>ドウニュウ</t>
    </rPh>
    <rPh sb="4" eb="5">
      <t>ヒ</t>
    </rPh>
    <phoneticPr fontId="5"/>
  </si>
  <si>
    <t>ZEH化とレジリエンス強化に係る事業</t>
    <rPh sb="3" eb="4">
      <t>カ</t>
    </rPh>
    <rPh sb="11" eb="13">
      <t>キョウカ</t>
    </rPh>
    <rPh sb="14" eb="15">
      <t>カカ</t>
    </rPh>
    <rPh sb="16" eb="18">
      <t>ジギョウ</t>
    </rPh>
    <phoneticPr fontId="5"/>
  </si>
  <si>
    <t>一般社団法人環境共創イニシアチブ</t>
    <rPh sb="0" eb="2">
      <t>イッパン</t>
    </rPh>
    <rPh sb="2" eb="4">
      <t>シャダン</t>
    </rPh>
    <rPh sb="4" eb="6">
      <t>ホウジン</t>
    </rPh>
    <rPh sb="6" eb="10">
      <t>カンキョウキョウソウ</t>
    </rPh>
    <phoneticPr fontId="5"/>
  </si>
  <si>
    <t>民間企業等への補助金交付、事業管理業務</t>
    <phoneticPr fontId="5"/>
  </si>
  <si>
    <t>補助金等交付</t>
  </si>
  <si>
    <t>-</t>
    <phoneticPr fontId="5"/>
  </si>
  <si>
    <t>－</t>
    <phoneticPr fontId="5"/>
  </si>
  <si>
    <t>個人</t>
    <rPh sb="0" eb="2">
      <t>コジン</t>
    </rPh>
    <phoneticPr fontId="5"/>
  </si>
  <si>
    <t>ZEH+R強化事業</t>
    <rPh sb="5" eb="7">
      <t>キョウカ</t>
    </rPh>
    <rPh sb="7" eb="9">
      <t>ジギョウ</t>
    </rPh>
    <phoneticPr fontId="25"/>
  </si>
  <si>
    <t>-</t>
    <phoneticPr fontId="5"/>
  </si>
  <si>
    <t>-</t>
    <phoneticPr fontId="5"/>
  </si>
  <si>
    <t>パリ協定に基づく成長戦略としての長期戦略（令和元年6月11日　閣議決定)
防災・減災，国土強靱化のための３か年緊急対策（平成30年12月14日　閣議決定）
エネルギー基本計画（平成30年7月3日　閣議決定）
長期エネルギー需給見通し（平成27年7月16日）
エネルギー革新戦略（平成28年4月19日）</t>
    <phoneticPr fontId="5"/>
  </si>
  <si>
    <t>自然災害に伴う長期停電リスクを回避可能な住宅モデル等を推進していくため、停電時においても自立的に電力供給可能な、ネット・ゼロ・エネルギー・ハウス（ZEH）を活用した地域防災拠点の整備及びレジリエンス性を備えたZEHの導入を進めていく。</t>
    <rPh sb="0" eb="2">
      <t>シゼン</t>
    </rPh>
    <rPh sb="2" eb="4">
      <t>サイガイ</t>
    </rPh>
    <rPh sb="5" eb="6">
      <t>トモナ</t>
    </rPh>
    <rPh sb="7" eb="9">
      <t>チョウキ</t>
    </rPh>
    <rPh sb="9" eb="11">
      <t>テイデン</t>
    </rPh>
    <rPh sb="15" eb="17">
      <t>カイヒ</t>
    </rPh>
    <rPh sb="17" eb="19">
      <t>カノウ</t>
    </rPh>
    <rPh sb="20" eb="22">
      <t>ジュウタク</t>
    </rPh>
    <rPh sb="25" eb="26">
      <t>トウ</t>
    </rPh>
    <rPh sb="27" eb="29">
      <t>スイシン</t>
    </rPh>
    <rPh sb="36" eb="39">
      <t>テイデンジ</t>
    </rPh>
    <rPh sb="44" eb="46">
      <t>ジリツ</t>
    </rPh>
    <rPh sb="46" eb="47">
      <t>テキ</t>
    </rPh>
    <rPh sb="48" eb="50">
      <t>デンリョク</t>
    </rPh>
    <rPh sb="50" eb="52">
      <t>キョウキュウ</t>
    </rPh>
    <rPh sb="52" eb="54">
      <t>カノウ</t>
    </rPh>
    <rPh sb="78" eb="80">
      <t>カツヨウ</t>
    </rPh>
    <rPh sb="82" eb="84">
      <t>チイキ</t>
    </rPh>
    <rPh sb="84" eb="86">
      <t>ボウサイ</t>
    </rPh>
    <rPh sb="86" eb="88">
      <t>キョテン</t>
    </rPh>
    <rPh sb="89" eb="91">
      <t>セイビ</t>
    </rPh>
    <rPh sb="91" eb="92">
      <t>オヨ</t>
    </rPh>
    <rPh sb="99" eb="100">
      <t>セイ</t>
    </rPh>
    <rPh sb="101" eb="102">
      <t>ソナ</t>
    </rPh>
    <rPh sb="108" eb="110">
      <t>ドウニュウ</t>
    </rPh>
    <rPh sb="111" eb="112">
      <t>スス</t>
    </rPh>
    <phoneticPr fontId="5"/>
  </si>
  <si>
    <t>避難所等のように災害時に地域に貢献する施設等と住宅とが一体となってネット・ゼロ・エネルギー達成を目指すコミュニティ（コミュニティZEH）構築に係る環境整備に支援を行う。また、ZEHビルダー/プランナーが設計、建築、販売する戸建住宅を対象に、ZEHよりも先進的なモデルであるZEH＋の定義を満足し、①蓄電システム②太陽熱利用システム③停電自立型燃料電池のうち一つ以上の設備を導入する住宅（ZEH+R）に対し支援を行う。</t>
    <rPh sb="0" eb="3">
      <t>ヒナンジョ</t>
    </rPh>
    <rPh sb="3" eb="4">
      <t>トウ</t>
    </rPh>
    <rPh sb="8" eb="11">
      <t>サイガイジ</t>
    </rPh>
    <rPh sb="12" eb="14">
      <t>チイキ</t>
    </rPh>
    <rPh sb="15" eb="17">
      <t>コウケン</t>
    </rPh>
    <rPh sb="19" eb="21">
      <t>シセツ</t>
    </rPh>
    <rPh sb="21" eb="22">
      <t>トウ</t>
    </rPh>
    <rPh sb="23" eb="25">
      <t>ジュウタク</t>
    </rPh>
    <rPh sb="27" eb="29">
      <t>イッタイ</t>
    </rPh>
    <rPh sb="45" eb="47">
      <t>タッセイ</t>
    </rPh>
    <rPh sb="48" eb="50">
      <t>メザ</t>
    </rPh>
    <rPh sb="68" eb="70">
      <t>コウチク</t>
    </rPh>
    <rPh sb="71" eb="72">
      <t>カカ</t>
    </rPh>
    <rPh sb="73" eb="75">
      <t>カンキョウ</t>
    </rPh>
    <rPh sb="75" eb="77">
      <t>セイビ</t>
    </rPh>
    <rPh sb="78" eb="80">
      <t>シエン</t>
    </rPh>
    <rPh sb="81" eb="82">
      <t>オコナ</t>
    </rPh>
    <rPh sb="101" eb="103">
      <t>セッケイ</t>
    </rPh>
    <rPh sb="104" eb="106">
      <t>ケンチク</t>
    </rPh>
    <rPh sb="107" eb="109">
      <t>ハンバイ</t>
    </rPh>
    <rPh sb="111" eb="113">
      <t>コダ</t>
    </rPh>
    <rPh sb="113" eb="115">
      <t>ジュウタク</t>
    </rPh>
    <rPh sb="116" eb="118">
      <t>タイショウ</t>
    </rPh>
    <rPh sb="126" eb="129">
      <t>センシンテキ</t>
    </rPh>
    <rPh sb="141" eb="143">
      <t>テイギ</t>
    </rPh>
    <rPh sb="144" eb="146">
      <t>マンゾク</t>
    </rPh>
    <rPh sb="149" eb="151">
      <t>チクデン</t>
    </rPh>
    <rPh sb="156" eb="159">
      <t>タイヨウネツ</t>
    </rPh>
    <rPh sb="159" eb="161">
      <t>リヨウ</t>
    </rPh>
    <rPh sb="166" eb="168">
      <t>テイデン</t>
    </rPh>
    <rPh sb="168" eb="170">
      <t>ジリツ</t>
    </rPh>
    <rPh sb="170" eb="171">
      <t>ガタ</t>
    </rPh>
    <rPh sb="171" eb="173">
      <t>ネンリョウ</t>
    </rPh>
    <rPh sb="173" eb="175">
      <t>デンチ</t>
    </rPh>
    <rPh sb="178" eb="179">
      <t>ヒト</t>
    </rPh>
    <rPh sb="180" eb="182">
      <t>イジョウ</t>
    </rPh>
    <rPh sb="183" eb="185">
      <t>セツビ</t>
    </rPh>
    <rPh sb="186" eb="188">
      <t>ドウニュウ</t>
    </rPh>
    <rPh sb="190" eb="192">
      <t>ジュウタク</t>
    </rPh>
    <rPh sb="200" eb="201">
      <t>タイ</t>
    </rPh>
    <rPh sb="202" eb="204">
      <t>シエン</t>
    </rPh>
    <rPh sb="205" eb="206">
      <t>オコナ</t>
    </rPh>
    <phoneticPr fontId="5"/>
  </si>
  <si>
    <t>執行団体の事務費削減等により単位当たりコスト削減に努めている。</t>
    <phoneticPr fontId="5"/>
  </si>
  <si>
    <t>繰越の要因は、不測の事態により着工や事業の開始が遅れたもので、その理由は妥当である。</t>
    <rPh sb="18" eb="20">
      <t>ジギョウ</t>
    </rPh>
    <rPh sb="21" eb="23">
      <t>カイシ</t>
    </rPh>
    <phoneticPr fontId="5"/>
  </si>
  <si>
    <t>令和２年度に繰り越しを行った予算についても適切な事業執行に努めるとともに、本事業の効果等について、適切に評価・検証を行う。</t>
    <rPh sb="0" eb="2">
      <t>レイワ</t>
    </rPh>
    <rPh sb="3" eb="5">
      <t>ネンド</t>
    </rPh>
    <rPh sb="6" eb="7">
      <t>ク</t>
    </rPh>
    <rPh sb="8" eb="9">
      <t>コ</t>
    </rPh>
    <rPh sb="11" eb="12">
      <t>オコナ</t>
    </rPh>
    <rPh sb="14" eb="16">
      <t>ヨサン</t>
    </rPh>
    <phoneticPr fontId="5"/>
  </si>
  <si>
    <t>成果目標を超える成果実績となり、成果目標に見合った結果が得られた。</t>
    <rPh sb="0" eb="2">
      <t>セイカ</t>
    </rPh>
    <rPh sb="2" eb="4">
      <t>モクヒョウ</t>
    </rPh>
    <rPh sb="5" eb="6">
      <t>コ</t>
    </rPh>
    <rPh sb="8" eb="10">
      <t>セイカ</t>
    </rPh>
    <rPh sb="10" eb="12">
      <t>ジッセキ</t>
    </rPh>
    <phoneticPr fontId="5"/>
  </si>
  <si>
    <t>見込みに見合う結果となっている。</t>
    <rPh sb="0" eb="2">
      <t>ミコ</t>
    </rPh>
    <rPh sb="4" eb="6">
      <t>ミア</t>
    </rPh>
    <rPh sb="7" eb="9">
      <t>ケッカ</t>
    </rPh>
    <phoneticPr fontId="5"/>
  </si>
  <si>
    <t>本事業により導入される省エネ設備は、居住者にとって不可欠なものであり、十分に活用されている。</t>
    <rPh sb="18" eb="21">
      <t>キョジュウシャ</t>
    </rPh>
    <phoneticPr fontId="5"/>
  </si>
  <si>
    <t>令和元年度当初予算事業においては、当初の成果目標を超える成果実績となった。令和元年度補正予算事業は令和２年度に繰越を行っている。</t>
    <rPh sb="0" eb="2">
      <t>レイワ</t>
    </rPh>
    <rPh sb="2" eb="4">
      <t>ガンネン</t>
    </rPh>
    <rPh sb="4" eb="5">
      <t>ド</t>
    </rPh>
    <rPh sb="5" eb="7">
      <t>トウショ</t>
    </rPh>
    <rPh sb="7" eb="9">
      <t>ヨサン</t>
    </rPh>
    <rPh sb="9" eb="11">
      <t>ジギョウ</t>
    </rPh>
    <rPh sb="17" eb="19">
      <t>トウショ</t>
    </rPh>
    <rPh sb="20" eb="22">
      <t>セイカ</t>
    </rPh>
    <rPh sb="22" eb="24">
      <t>モクヒョウ</t>
    </rPh>
    <rPh sb="25" eb="26">
      <t>コ</t>
    </rPh>
    <rPh sb="28" eb="30">
      <t>セイカ</t>
    </rPh>
    <rPh sb="30" eb="32">
      <t>ジッセキ</t>
    </rPh>
    <rPh sb="37" eb="39">
      <t>レイワ</t>
    </rPh>
    <rPh sb="39" eb="41">
      <t>ガンネン</t>
    </rPh>
    <rPh sb="41" eb="42">
      <t>ド</t>
    </rPh>
    <rPh sb="42" eb="44">
      <t>ホセイ</t>
    </rPh>
    <rPh sb="44" eb="46">
      <t>ヨサン</t>
    </rPh>
    <rPh sb="46" eb="48">
      <t>ジギョウ</t>
    </rPh>
    <rPh sb="49" eb="51">
      <t>レイワ</t>
    </rPh>
    <rPh sb="52" eb="54">
      <t>ネンド</t>
    </rPh>
    <rPh sb="55" eb="57">
      <t>クリコシ</t>
    </rPh>
    <rPh sb="58" eb="59">
      <t>オコナ</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</si>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</sst>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95251</xdr:colOff>
      <xdr:row>741</xdr:row>
      <xdr:rowOff>297007</xdr:rowOff>
    </xdr:from>
    <xdr:to>
      <xdr:col>39</xdr:col>
      <xdr:colOff>114302</xdr:colOff>
      <xdr:row>758</xdr:row>
      <xdr:rowOff>454312</xdr:rowOff>
    </xdr:to>
    <xdr:grpSp>
      <xdr:nvGrpSpPr>
        <xdr:cNvPr id="2" name="グループ化 1"/>
        <xdr:cNvGrpSpPr/>
      </xdr:nvGrpSpPr>
      <xdr:grpSpPr>
        <a:xfrm>
          <a:off x="3409951" y="37876307"/>
          <a:ext cx="3886201" cy="6494605"/>
          <a:chOff x="4745913" y="39933562"/>
          <a:chExt cx="2608872" cy="4920345"/>
        </a:xfrm>
      </xdr:grpSpPr>
      <xdr:sp macro="" textlink="">
        <xdr:nvSpPr>
          <xdr:cNvPr id="3" name="正方形/長方形 2"/>
          <xdr:cNvSpPr/>
        </xdr:nvSpPr>
        <xdr:spPr bwMode="auto">
          <a:xfrm>
            <a:off x="5019879" y="39933562"/>
            <a:ext cx="2062369" cy="76558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経済産業省</a:t>
            </a:r>
            <a:endParaRPr kumimoji="1" lang="en-US" altLang="ja-JP" sz="1100"/>
          </a:p>
          <a:p>
            <a:pPr algn="ctr"/>
            <a:r>
              <a:rPr kumimoji="1" lang="en-US" altLang="ja-JP" sz="1100"/>
              <a:t>1,794</a:t>
            </a:r>
            <a:r>
              <a:rPr kumimoji="1" lang="ja-JP" altLang="en-US" sz="1100"/>
              <a:t>百万円</a:t>
            </a:r>
          </a:p>
        </xdr:txBody>
      </xdr:sp>
      <xdr:sp macro="" textlink="">
        <xdr:nvSpPr>
          <xdr:cNvPr id="4" name="正方形/長方形 3"/>
          <xdr:cNvSpPr/>
        </xdr:nvSpPr>
        <xdr:spPr bwMode="auto">
          <a:xfrm>
            <a:off x="5019879" y="42005181"/>
            <a:ext cx="2062369" cy="76558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（一社）環境共創イニシアチブ　　　　</a:t>
            </a:r>
            <a:endParaRPr kumimoji="1" lang="en-US" altLang="ja-JP" sz="1100">
              <a:solidFill>
                <a:srgbClr val="FF0000"/>
              </a:solidFill>
            </a:endParaRPr>
          </a:p>
          <a:p>
            <a:pPr algn="ctr"/>
            <a:r>
              <a:rPr kumimoji="1" lang="en-US" altLang="ja-JP" sz="1100">
                <a:solidFill>
                  <a:schemeClr val="dk1"/>
                </a:solidFill>
                <a:effectLst/>
                <a:latin typeface="+mn-lt"/>
                <a:ea typeface="+mn-ea"/>
                <a:cs typeface="+mn-cs"/>
              </a:rPr>
              <a:t>1,794</a:t>
            </a:r>
            <a:r>
              <a:rPr kumimoji="1" lang="ja-JP" altLang="en-US" sz="1100"/>
              <a:t>百万円</a:t>
            </a:r>
          </a:p>
        </xdr:txBody>
      </xdr:sp>
      <xdr:cxnSp macro="">
        <xdr:nvCxnSpPr>
          <xdr:cNvPr id="5" name="直線矢印コネクタ 4"/>
          <xdr:cNvCxnSpPr/>
        </xdr:nvCxnSpPr>
        <xdr:spPr bwMode="auto">
          <a:xfrm>
            <a:off x="6048376" y="41231858"/>
            <a:ext cx="0" cy="32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bwMode="auto">
          <a:xfrm>
            <a:off x="5521113" y="41757949"/>
            <a:ext cx="1059902" cy="189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7" name="大かっこ 6"/>
          <xdr:cNvSpPr/>
        </xdr:nvSpPr>
        <xdr:spPr bwMode="auto">
          <a:xfrm>
            <a:off x="4745913" y="40700332"/>
            <a:ext cx="2608872" cy="5468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レジリエンスを強化した</a:t>
            </a:r>
            <a:r>
              <a:rPr kumimoji="1" lang="en-US" altLang="ja-JP" sz="1100"/>
              <a:t>ZEH</a:t>
            </a:r>
            <a:r>
              <a:rPr kumimoji="1" lang="ja-JP" altLang="en-US" sz="1100"/>
              <a:t>を建築等した者に対する補助事業を実施</a:t>
            </a:r>
            <a:endParaRPr kumimoji="1" lang="en-US" altLang="ja-JP" sz="1100"/>
          </a:p>
        </xdr:txBody>
      </xdr:sp>
      <xdr:sp macro="" textlink="">
        <xdr:nvSpPr>
          <xdr:cNvPr id="8" name="大かっこ 7"/>
          <xdr:cNvSpPr/>
        </xdr:nvSpPr>
        <xdr:spPr bwMode="auto">
          <a:xfrm>
            <a:off x="4813643" y="42809937"/>
            <a:ext cx="2474842" cy="5468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交付要件に適合した事業に対し補助金を交付</a:t>
            </a:r>
          </a:p>
        </xdr:txBody>
      </xdr:sp>
      <xdr:sp macro="" textlink="">
        <xdr:nvSpPr>
          <xdr:cNvPr id="9" name="正方形/長方形 8"/>
          <xdr:cNvSpPr/>
        </xdr:nvSpPr>
        <xdr:spPr bwMode="auto">
          <a:xfrm>
            <a:off x="5019879" y="44088319"/>
            <a:ext cx="2062369" cy="76558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個人　</a:t>
            </a:r>
            <a:r>
              <a:rPr kumimoji="1" lang="en-US" altLang="ja-JP" sz="1100"/>
              <a:t>1,191</a:t>
            </a:r>
            <a:r>
              <a:rPr kumimoji="1" lang="ja-JP" altLang="en-US" sz="1100"/>
              <a:t>者</a:t>
            </a:r>
            <a:endParaRPr kumimoji="1" lang="en-US" altLang="ja-JP" sz="1100"/>
          </a:p>
          <a:p>
            <a:pPr algn="ctr"/>
            <a:r>
              <a:rPr kumimoji="1" lang="en-US" altLang="ja-JP" sz="1100"/>
              <a:t>1,607</a:t>
            </a:r>
            <a:r>
              <a:rPr kumimoji="1" lang="ja-JP" altLang="en-US" sz="1100"/>
              <a:t>百万円</a:t>
            </a:r>
          </a:p>
        </xdr:txBody>
      </xdr:sp>
      <xdr:cxnSp macro="">
        <xdr:nvCxnSpPr>
          <xdr:cNvPr id="10" name="直線矢印コネクタ 9"/>
          <xdr:cNvCxnSpPr/>
        </xdr:nvCxnSpPr>
        <xdr:spPr bwMode="auto">
          <a:xfrm>
            <a:off x="6048376" y="43425949"/>
            <a:ext cx="0" cy="323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5525931" y="43846564"/>
            <a:ext cx="1050266" cy="179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301</v>
      </c>
      <c r="AT2" s="987"/>
      <c r="AU2" s="987"/>
      <c r="AV2" s="51" t="str">
        <f>IF(AW2="", "", "-")</f>
        <v/>
      </c>
      <c r="AW2" s="932"/>
      <c r="AX2" s="932"/>
    </row>
    <row r="3" spans="1:50" ht="21" customHeight="1" thickBot="1" x14ac:dyDescent="0.25">
      <c r="A3" s="886" t="s">
        <v>430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562</v>
      </c>
      <c r="AK3" s="888"/>
      <c r="AL3" s="888"/>
      <c r="AM3" s="888"/>
      <c r="AN3" s="888"/>
      <c r="AO3" s="888"/>
      <c r="AP3" s="888"/>
      <c r="AQ3" s="888"/>
      <c r="AR3" s="888"/>
      <c r="AS3" s="888"/>
      <c r="AT3" s="888"/>
      <c r="AU3" s="888"/>
      <c r="AV3" s="888"/>
      <c r="AW3" s="888"/>
      <c r="AX3" s="24" t="s">
        <v>65</v>
      </c>
    </row>
    <row r="4" spans="1:50" ht="31" customHeight="1" x14ac:dyDescent="0.2">
      <c r="A4" s="723" t="s">
        <v>25</v>
      </c>
      <c r="B4" s="724"/>
      <c r="C4" s="724"/>
      <c r="D4" s="724"/>
      <c r="E4" s="724"/>
      <c r="F4" s="724"/>
      <c r="G4" s="701" t="s">
        <v>563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858" t="s">
        <v>422</v>
      </c>
      <c r="H5" s="859"/>
      <c r="I5" s="859"/>
      <c r="J5" s="859"/>
      <c r="K5" s="859"/>
      <c r="L5" s="859"/>
      <c r="M5" s="860" t="s">
        <v>66</v>
      </c>
      <c r="N5" s="861"/>
      <c r="O5" s="861"/>
      <c r="P5" s="861"/>
      <c r="Q5" s="861"/>
      <c r="R5" s="862"/>
      <c r="S5" s="863" t="s">
        <v>423</v>
      </c>
      <c r="T5" s="859"/>
      <c r="U5" s="859"/>
      <c r="V5" s="859"/>
      <c r="W5" s="859"/>
      <c r="X5" s="864"/>
      <c r="Y5" s="717" t="s">
        <v>3</v>
      </c>
      <c r="Z5" s="562"/>
      <c r="AA5" s="562"/>
      <c r="AB5" s="562"/>
      <c r="AC5" s="562"/>
      <c r="AD5" s="563"/>
      <c r="AE5" s="718" t="s">
        <v>565</v>
      </c>
      <c r="AF5" s="718"/>
      <c r="AG5" s="718"/>
      <c r="AH5" s="718"/>
      <c r="AI5" s="718"/>
      <c r="AJ5" s="718"/>
      <c r="AK5" s="718"/>
      <c r="AL5" s="718"/>
      <c r="AM5" s="718"/>
      <c r="AN5" s="718"/>
      <c r="AO5" s="718"/>
      <c r="AP5" s="719"/>
      <c r="AQ5" s="720" t="s">
        <v>566</v>
      </c>
      <c r="AR5" s="721"/>
      <c r="AS5" s="721"/>
      <c r="AT5" s="721"/>
      <c r="AU5" s="721"/>
      <c r="AV5" s="721"/>
      <c r="AW5" s="721"/>
      <c r="AX5" s="722"/>
    </row>
    <row r="6" spans="1:50" ht="39" customHeight="1" x14ac:dyDescent="0.2">
      <c r="A6" s="725" t="s">
        <v>4</v>
      </c>
      <c r="B6" s="726"/>
      <c r="C6" s="726"/>
      <c r="D6" s="726"/>
      <c r="E6" s="726"/>
      <c r="F6" s="726"/>
      <c r="G6" s="411" t="str">
        <f>入力規則等!F39</f>
        <v>エネルギー対策特別会計エネルギー需給勘定</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101.25" customHeight="1" x14ac:dyDescent="0.2">
      <c r="A7" s="514" t="s">
        <v>22</v>
      </c>
      <c r="B7" s="515"/>
      <c r="C7" s="515"/>
      <c r="D7" s="515"/>
      <c r="E7" s="515"/>
      <c r="F7" s="516"/>
      <c r="G7" s="517" t="s">
        <v>567</v>
      </c>
      <c r="H7" s="518"/>
      <c r="I7" s="518"/>
      <c r="J7" s="518"/>
      <c r="K7" s="518"/>
      <c r="L7" s="518"/>
      <c r="M7" s="518"/>
      <c r="N7" s="518"/>
      <c r="O7" s="518"/>
      <c r="P7" s="518"/>
      <c r="Q7" s="518"/>
      <c r="R7" s="518"/>
      <c r="S7" s="518"/>
      <c r="T7" s="518"/>
      <c r="U7" s="518"/>
      <c r="V7" s="518"/>
      <c r="W7" s="518"/>
      <c r="X7" s="519"/>
      <c r="Y7" s="943" t="s">
        <v>394</v>
      </c>
      <c r="Z7" s="462"/>
      <c r="AA7" s="462"/>
      <c r="AB7" s="462"/>
      <c r="AC7" s="462"/>
      <c r="AD7" s="944"/>
      <c r="AE7" s="933" t="s">
        <v>627</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2">
      <c r="A8" s="514" t="s">
        <v>259</v>
      </c>
      <c r="B8" s="515"/>
      <c r="C8" s="515"/>
      <c r="D8" s="515"/>
      <c r="E8" s="515"/>
      <c r="F8" s="516"/>
      <c r="G8" s="954" t="str">
        <f>入力規則等!A27</f>
        <v>国土強靱化施策、地球温暖化対策</v>
      </c>
      <c r="H8" s="739"/>
      <c r="I8" s="739"/>
      <c r="J8" s="739"/>
      <c r="K8" s="739"/>
      <c r="L8" s="739"/>
      <c r="M8" s="739"/>
      <c r="N8" s="739"/>
      <c r="O8" s="739"/>
      <c r="P8" s="739"/>
      <c r="Q8" s="739"/>
      <c r="R8" s="739"/>
      <c r="S8" s="739"/>
      <c r="T8" s="739"/>
      <c r="U8" s="739"/>
      <c r="V8" s="739"/>
      <c r="W8" s="739"/>
      <c r="X8" s="955"/>
      <c r="Y8" s="865" t="s">
        <v>260</v>
      </c>
      <c r="Z8" s="866"/>
      <c r="AA8" s="866"/>
      <c r="AB8" s="866"/>
      <c r="AC8" s="866"/>
      <c r="AD8" s="867"/>
      <c r="AE8" s="738" t="str">
        <f>入力規則等!K13</f>
        <v>エネルギー対策</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2">
      <c r="A9" s="868" t="s">
        <v>23</v>
      </c>
      <c r="B9" s="869"/>
      <c r="C9" s="869"/>
      <c r="D9" s="869"/>
      <c r="E9" s="869"/>
      <c r="F9" s="869"/>
      <c r="G9" s="870" t="s">
        <v>628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2">
      <c r="A10" s="679" t="s">
        <v>30</v>
      </c>
      <c r="B10" s="680"/>
      <c r="C10" s="680"/>
      <c r="D10" s="680"/>
      <c r="E10" s="680"/>
      <c r="F10" s="680"/>
      <c r="G10" s="773" t="s">
        <v>629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679" t="s">
        <v>5</v>
      </c>
      <c r="B11" s="680"/>
      <c r="C11" s="680"/>
      <c r="D11" s="680"/>
      <c r="E11" s="680"/>
      <c r="F11" s="68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997" t="s">
        <v>24</v>
      </c>
      <c r="B12" s="998"/>
      <c r="C12" s="998"/>
      <c r="D12" s="998"/>
      <c r="E12" s="998"/>
      <c r="F12" s="999"/>
      <c r="G12" s="779"/>
      <c r="H12" s="780"/>
      <c r="I12" s="780"/>
      <c r="J12" s="780"/>
      <c r="K12" s="780"/>
      <c r="L12" s="780"/>
      <c r="M12" s="780"/>
      <c r="N12" s="780"/>
      <c r="O12" s="780"/>
      <c r="P12" s="434" t="s">
        <v>397</v>
      </c>
      <c r="Q12" s="435"/>
      <c r="R12" s="435"/>
      <c r="S12" s="435"/>
      <c r="T12" s="435"/>
      <c r="U12" s="435"/>
      <c r="V12" s="436"/>
      <c r="W12" s="434" t="s">
        <v>417</v>
      </c>
      <c r="X12" s="435"/>
      <c r="Y12" s="435"/>
      <c r="Z12" s="435"/>
      <c r="AA12" s="435"/>
      <c r="AB12" s="435"/>
      <c r="AC12" s="436"/>
      <c r="AD12" s="434" t="s">
        <v>424</v>
      </c>
      <c r="AE12" s="435"/>
      <c r="AF12" s="435"/>
      <c r="AG12" s="435"/>
      <c r="AH12" s="435"/>
      <c r="AI12" s="435"/>
      <c r="AJ12" s="436"/>
      <c r="AK12" s="434" t="s">
        <v>431</v>
      </c>
      <c r="AL12" s="435"/>
      <c r="AM12" s="435"/>
      <c r="AN12" s="435"/>
      <c r="AO12" s="435"/>
      <c r="AP12" s="435"/>
      <c r="AQ12" s="436"/>
      <c r="AR12" s="434" t="s">
        <v>432</v>
      </c>
      <c r="AS12" s="435"/>
      <c r="AT12" s="435"/>
      <c r="AU12" s="435"/>
      <c r="AV12" s="435"/>
      <c r="AW12" s="435"/>
      <c r="AX12" s="741"/>
    </row>
    <row r="13" spans="1:50" ht="21" customHeight="1" x14ac:dyDescent="0.2">
      <c r="A13" s="633"/>
      <c r="B13" s="634"/>
      <c r="C13" s="634"/>
      <c r="D13" s="634"/>
      <c r="E13" s="634"/>
      <c r="F13" s="635"/>
      <c r="G13" s="742" t="s">
        <v>6</v>
      </c>
      <c r="H13" s="743"/>
      <c r="I13" s="783" t="s">
        <v>7</v>
      </c>
      <c r="J13" s="784"/>
      <c r="K13" s="784"/>
      <c r="L13" s="784"/>
      <c r="M13" s="784"/>
      <c r="N13" s="784"/>
      <c r="O13" s="785"/>
      <c r="P13" s="676" t="s">
        <v>568</v>
      </c>
      <c r="Q13" s="677"/>
      <c r="R13" s="677"/>
      <c r="S13" s="677"/>
      <c r="T13" s="677"/>
      <c r="U13" s="677"/>
      <c r="V13" s="678"/>
      <c r="W13" s="676" t="s">
        <v>568</v>
      </c>
      <c r="X13" s="677"/>
      <c r="Y13" s="677"/>
      <c r="Z13" s="677"/>
      <c r="AA13" s="677"/>
      <c r="AB13" s="677"/>
      <c r="AC13" s="678"/>
      <c r="AD13" s="676">
        <v>2000</v>
      </c>
      <c r="AE13" s="677"/>
      <c r="AF13" s="677"/>
      <c r="AG13" s="677"/>
      <c r="AH13" s="677"/>
      <c r="AI13" s="677"/>
      <c r="AJ13" s="678"/>
      <c r="AK13" s="676" t="s">
        <v>569</v>
      </c>
      <c r="AL13" s="677"/>
      <c r="AM13" s="677"/>
      <c r="AN13" s="677"/>
      <c r="AO13" s="677"/>
      <c r="AP13" s="677"/>
      <c r="AQ13" s="678"/>
      <c r="AR13" s="940" t="s">
        <v>569</v>
      </c>
      <c r="AS13" s="941"/>
      <c r="AT13" s="941"/>
      <c r="AU13" s="941"/>
      <c r="AV13" s="941"/>
      <c r="AW13" s="941"/>
      <c r="AX13" s="942"/>
    </row>
    <row r="14" spans="1:50" ht="21" customHeight="1" x14ac:dyDescent="0.2">
      <c r="A14" s="633"/>
      <c r="B14" s="634"/>
      <c r="C14" s="634"/>
      <c r="D14" s="634"/>
      <c r="E14" s="634"/>
      <c r="F14" s="635"/>
      <c r="G14" s="744"/>
      <c r="H14" s="745"/>
      <c r="I14" s="730" t="s">
        <v>8</v>
      </c>
      <c r="J14" s="781"/>
      <c r="K14" s="781"/>
      <c r="L14" s="781"/>
      <c r="M14" s="781"/>
      <c r="N14" s="781"/>
      <c r="O14" s="782"/>
      <c r="P14" s="676" t="s">
        <v>568</v>
      </c>
      <c r="Q14" s="677"/>
      <c r="R14" s="677"/>
      <c r="S14" s="677"/>
      <c r="T14" s="677"/>
      <c r="U14" s="677"/>
      <c r="V14" s="678"/>
      <c r="W14" s="676" t="s">
        <v>568</v>
      </c>
      <c r="X14" s="677"/>
      <c r="Y14" s="677"/>
      <c r="Z14" s="677"/>
      <c r="AA14" s="677"/>
      <c r="AB14" s="677"/>
      <c r="AC14" s="678"/>
      <c r="AD14" s="676">
        <v>1997.4</v>
      </c>
      <c r="AE14" s="677"/>
      <c r="AF14" s="677"/>
      <c r="AG14" s="677"/>
      <c r="AH14" s="677"/>
      <c r="AI14" s="677"/>
      <c r="AJ14" s="678"/>
      <c r="AK14" s="676" t="s">
        <v>569</v>
      </c>
      <c r="AL14" s="677"/>
      <c r="AM14" s="677"/>
      <c r="AN14" s="677"/>
      <c r="AO14" s="677"/>
      <c r="AP14" s="677"/>
      <c r="AQ14" s="678"/>
      <c r="AR14" s="807"/>
      <c r="AS14" s="807"/>
      <c r="AT14" s="807"/>
      <c r="AU14" s="807"/>
      <c r="AV14" s="807"/>
      <c r="AW14" s="807"/>
      <c r="AX14" s="808"/>
    </row>
    <row r="15" spans="1:50" ht="21" customHeight="1" x14ac:dyDescent="0.2">
      <c r="A15" s="633"/>
      <c r="B15" s="634"/>
      <c r="C15" s="634"/>
      <c r="D15" s="634"/>
      <c r="E15" s="634"/>
      <c r="F15" s="635"/>
      <c r="G15" s="744"/>
      <c r="H15" s="745"/>
      <c r="I15" s="730" t="s">
        <v>51</v>
      </c>
      <c r="J15" s="731"/>
      <c r="K15" s="731"/>
      <c r="L15" s="731"/>
      <c r="M15" s="731"/>
      <c r="N15" s="731"/>
      <c r="O15" s="732"/>
      <c r="P15" s="676" t="s">
        <v>568</v>
      </c>
      <c r="Q15" s="677"/>
      <c r="R15" s="677"/>
      <c r="S15" s="677"/>
      <c r="T15" s="677"/>
      <c r="U15" s="677"/>
      <c r="V15" s="678"/>
      <c r="W15" s="676" t="s">
        <v>568</v>
      </c>
      <c r="X15" s="677"/>
      <c r="Y15" s="677"/>
      <c r="Z15" s="677"/>
      <c r="AA15" s="677"/>
      <c r="AB15" s="677"/>
      <c r="AC15" s="678"/>
      <c r="AD15" s="676" t="s">
        <v>569</v>
      </c>
      <c r="AE15" s="677"/>
      <c r="AF15" s="677"/>
      <c r="AG15" s="677"/>
      <c r="AH15" s="677"/>
      <c r="AI15" s="677"/>
      <c r="AJ15" s="678"/>
      <c r="AK15" s="676">
        <f>(21.1575+1997.4)</f>
        <v>2018.5575000000001</v>
      </c>
      <c r="AL15" s="677"/>
      <c r="AM15" s="677"/>
      <c r="AN15" s="677"/>
      <c r="AO15" s="677"/>
      <c r="AP15" s="677"/>
      <c r="AQ15" s="678"/>
      <c r="AR15" s="676" t="s">
        <v>569</v>
      </c>
      <c r="AS15" s="677"/>
      <c r="AT15" s="677"/>
      <c r="AU15" s="677"/>
      <c r="AV15" s="677"/>
      <c r="AW15" s="677"/>
      <c r="AX15" s="825"/>
    </row>
    <row r="16" spans="1:50" ht="21" customHeight="1" x14ac:dyDescent="0.2">
      <c r="A16" s="633"/>
      <c r="B16" s="634"/>
      <c r="C16" s="634"/>
      <c r="D16" s="634"/>
      <c r="E16" s="634"/>
      <c r="F16" s="635"/>
      <c r="G16" s="744"/>
      <c r="H16" s="745"/>
      <c r="I16" s="730" t="s">
        <v>52</v>
      </c>
      <c r="J16" s="731"/>
      <c r="K16" s="731"/>
      <c r="L16" s="731"/>
      <c r="M16" s="731"/>
      <c r="N16" s="731"/>
      <c r="O16" s="732"/>
      <c r="P16" s="676" t="s">
        <v>568</v>
      </c>
      <c r="Q16" s="677"/>
      <c r="R16" s="677"/>
      <c r="S16" s="677"/>
      <c r="T16" s="677"/>
      <c r="U16" s="677"/>
      <c r="V16" s="678"/>
      <c r="W16" s="676" t="s">
        <v>568</v>
      </c>
      <c r="X16" s="677"/>
      <c r="Y16" s="677"/>
      <c r="Z16" s="677"/>
      <c r="AA16" s="677"/>
      <c r="AB16" s="677"/>
      <c r="AC16" s="678"/>
      <c r="AD16" s="676">
        <f>-(21.1575+1997.4)</f>
        <v>-2018.5575000000001</v>
      </c>
      <c r="AE16" s="677"/>
      <c r="AF16" s="677"/>
      <c r="AG16" s="677"/>
      <c r="AH16" s="677"/>
      <c r="AI16" s="677"/>
      <c r="AJ16" s="678"/>
      <c r="AK16" s="676" t="s">
        <v>569</v>
      </c>
      <c r="AL16" s="677"/>
      <c r="AM16" s="677"/>
      <c r="AN16" s="677"/>
      <c r="AO16" s="677"/>
      <c r="AP16" s="677"/>
      <c r="AQ16" s="678"/>
      <c r="AR16" s="776"/>
      <c r="AS16" s="777"/>
      <c r="AT16" s="777"/>
      <c r="AU16" s="777"/>
      <c r="AV16" s="777"/>
      <c r="AW16" s="777"/>
      <c r="AX16" s="778"/>
    </row>
    <row r="17" spans="1:50" ht="24.75" customHeight="1" x14ac:dyDescent="0.2">
      <c r="A17" s="633"/>
      <c r="B17" s="634"/>
      <c r="C17" s="634"/>
      <c r="D17" s="634"/>
      <c r="E17" s="634"/>
      <c r="F17" s="635"/>
      <c r="G17" s="744"/>
      <c r="H17" s="745"/>
      <c r="I17" s="730" t="s">
        <v>50</v>
      </c>
      <c r="J17" s="781"/>
      <c r="K17" s="781"/>
      <c r="L17" s="781"/>
      <c r="M17" s="781"/>
      <c r="N17" s="781"/>
      <c r="O17" s="782"/>
      <c r="P17" s="676" t="s">
        <v>568</v>
      </c>
      <c r="Q17" s="677"/>
      <c r="R17" s="677"/>
      <c r="S17" s="677"/>
      <c r="T17" s="677"/>
      <c r="U17" s="677"/>
      <c r="V17" s="678"/>
      <c r="W17" s="676" t="s">
        <v>568</v>
      </c>
      <c r="X17" s="677"/>
      <c r="Y17" s="677"/>
      <c r="Z17" s="677"/>
      <c r="AA17" s="677"/>
      <c r="AB17" s="677"/>
      <c r="AC17" s="678"/>
      <c r="AD17" s="676" t="s">
        <v>569</v>
      </c>
      <c r="AE17" s="677"/>
      <c r="AF17" s="677"/>
      <c r="AG17" s="677"/>
      <c r="AH17" s="677"/>
      <c r="AI17" s="677"/>
      <c r="AJ17" s="678"/>
      <c r="AK17" s="676" t="s">
        <v>570</v>
      </c>
      <c r="AL17" s="677"/>
      <c r="AM17" s="677"/>
      <c r="AN17" s="677"/>
      <c r="AO17" s="677"/>
      <c r="AP17" s="677"/>
      <c r="AQ17" s="678"/>
      <c r="AR17" s="938"/>
      <c r="AS17" s="938"/>
      <c r="AT17" s="938"/>
      <c r="AU17" s="938"/>
      <c r="AV17" s="938"/>
      <c r="AW17" s="938"/>
      <c r="AX17" s="939"/>
    </row>
    <row r="18" spans="1:50" ht="24.75" customHeight="1" x14ac:dyDescent="0.2">
      <c r="A18" s="633"/>
      <c r="B18" s="634"/>
      <c r="C18" s="634"/>
      <c r="D18" s="634"/>
      <c r="E18" s="634"/>
      <c r="F18" s="635"/>
      <c r="G18" s="746"/>
      <c r="H18" s="747"/>
      <c r="I18" s="735" t="s">
        <v>20</v>
      </c>
      <c r="J18" s="736"/>
      <c r="K18" s="736"/>
      <c r="L18" s="736"/>
      <c r="M18" s="736"/>
      <c r="N18" s="736"/>
      <c r="O18" s="737"/>
      <c r="P18" s="897">
        <f>SUM(P13:V17)</f>
        <v>0</v>
      </c>
      <c r="Q18" s="898"/>
      <c r="R18" s="898"/>
      <c r="S18" s="898"/>
      <c r="T18" s="898"/>
      <c r="U18" s="898"/>
      <c r="V18" s="899"/>
      <c r="W18" s="897">
        <f>SUM(W13:AC17)</f>
        <v>0</v>
      </c>
      <c r="X18" s="898"/>
      <c r="Y18" s="898"/>
      <c r="Z18" s="898"/>
      <c r="AA18" s="898"/>
      <c r="AB18" s="898"/>
      <c r="AC18" s="899"/>
      <c r="AD18" s="897">
        <f>SUM(AD13:AJ17)</f>
        <v>1978.8425</v>
      </c>
      <c r="AE18" s="898"/>
      <c r="AF18" s="898"/>
      <c r="AG18" s="898"/>
      <c r="AH18" s="898"/>
      <c r="AI18" s="898"/>
      <c r="AJ18" s="899"/>
      <c r="AK18" s="897">
        <f>SUM(AK13:AQ17)</f>
        <v>2018.5575000000001</v>
      </c>
      <c r="AL18" s="898"/>
      <c r="AM18" s="898"/>
      <c r="AN18" s="898"/>
      <c r="AO18" s="898"/>
      <c r="AP18" s="898"/>
      <c r="AQ18" s="899"/>
      <c r="AR18" s="897">
        <f>SUM(AR13:AX17)</f>
        <v>0</v>
      </c>
      <c r="AS18" s="898"/>
      <c r="AT18" s="898"/>
      <c r="AU18" s="898"/>
      <c r="AV18" s="898"/>
      <c r="AW18" s="898"/>
      <c r="AX18" s="900"/>
    </row>
    <row r="19" spans="1:50" ht="24.75" customHeight="1" x14ac:dyDescent="0.2">
      <c r="A19" s="633"/>
      <c r="B19" s="634"/>
      <c r="C19" s="634"/>
      <c r="D19" s="634"/>
      <c r="E19" s="634"/>
      <c r="F19" s="635"/>
      <c r="G19" s="895" t="s">
        <v>9</v>
      </c>
      <c r="H19" s="896"/>
      <c r="I19" s="896"/>
      <c r="J19" s="896"/>
      <c r="K19" s="896"/>
      <c r="L19" s="896"/>
      <c r="M19" s="896"/>
      <c r="N19" s="896"/>
      <c r="O19" s="896"/>
      <c r="P19" s="676">
        <v>0</v>
      </c>
      <c r="Q19" s="677"/>
      <c r="R19" s="677"/>
      <c r="S19" s="677"/>
      <c r="T19" s="677"/>
      <c r="U19" s="677"/>
      <c r="V19" s="678"/>
      <c r="W19" s="676">
        <v>0</v>
      </c>
      <c r="X19" s="677"/>
      <c r="Y19" s="677"/>
      <c r="Z19" s="677"/>
      <c r="AA19" s="677"/>
      <c r="AB19" s="677"/>
      <c r="AC19" s="678"/>
      <c r="AD19" s="676">
        <v>1794.1194459999999</v>
      </c>
      <c r="AE19" s="677"/>
      <c r="AF19" s="677"/>
      <c r="AG19" s="677"/>
      <c r="AH19" s="677"/>
      <c r="AI19" s="677"/>
      <c r="AJ19" s="678"/>
      <c r="AK19" s="328"/>
      <c r="AL19" s="328"/>
      <c r="AM19" s="328"/>
      <c r="AN19" s="328"/>
      <c r="AO19" s="328"/>
      <c r="AP19" s="328"/>
      <c r="AQ19" s="328"/>
      <c r="AR19" s="328"/>
      <c r="AS19" s="328"/>
      <c r="AT19" s="328"/>
      <c r="AU19" s="328"/>
      <c r="AV19" s="328"/>
      <c r="AW19" s="328"/>
      <c r="AX19" s="330"/>
    </row>
    <row r="20" spans="1:50" ht="24.75" customHeight="1" x14ac:dyDescent="0.2">
      <c r="A20" s="633"/>
      <c r="B20" s="634"/>
      <c r="C20" s="634"/>
      <c r="D20" s="634"/>
      <c r="E20" s="634"/>
      <c r="F20" s="635"/>
      <c r="G20" s="895" t="s">
        <v>10</v>
      </c>
      <c r="H20" s="896"/>
      <c r="I20" s="896"/>
      <c r="J20" s="896"/>
      <c r="K20" s="896"/>
      <c r="L20" s="896"/>
      <c r="M20" s="896"/>
      <c r="N20" s="896"/>
      <c r="O20" s="89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0.90665095680934682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8"/>
      <c r="B21" s="869"/>
      <c r="C21" s="869"/>
      <c r="D21" s="869"/>
      <c r="E21" s="869"/>
      <c r="F21" s="100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0.44882159553709911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7" t="s">
        <v>433</v>
      </c>
      <c r="B22" s="968"/>
      <c r="C22" s="968"/>
      <c r="D22" s="968"/>
      <c r="E22" s="968"/>
      <c r="F22" s="969"/>
      <c r="G22" s="1005" t="s">
        <v>337</v>
      </c>
      <c r="H22" s="220"/>
      <c r="I22" s="220"/>
      <c r="J22" s="220"/>
      <c r="K22" s="220"/>
      <c r="L22" s="220"/>
      <c r="M22" s="220"/>
      <c r="N22" s="220"/>
      <c r="O22" s="221"/>
      <c r="P22" s="956" t="s">
        <v>434</v>
      </c>
      <c r="Q22" s="220"/>
      <c r="R22" s="220"/>
      <c r="S22" s="220"/>
      <c r="T22" s="220"/>
      <c r="U22" s="220"/>
      <c r="V22" s="221"/>
      <c r="W22" s="956" t="s">
        <v>435</v>
      </c>
      <c r="X22" s="220"/>
      <c r="Y22" s="220"/>
      <c r="Z22" s="220"/>
      <c r="AA22" s="220"/>
      <c r="AB22" s="220"/>
      <c r="AC22" s="221"/>
      <c r="AD22" s="956" t="s">
        <v>336</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x14ac:dyDescent="0.2">
      <c r="A23" s="970"/>
      <c r="B23" s="971"/>
      <c r="C23" s="971"/>
      <c r="D23" s="971"/>
      <c r="E23" s="971"/>
      <c r="F23" s="972"/>
      <c r="G23" s="1006" t="s">
        <v>639</v>
      </c>
      <c r="H23" s="1007"/>
      <c r="I23" s="1007"/>
      <c r="J23" s="1007"/>
      <c r="K23" s="1007"/>
      <c r="L23" s="1007"/>
      <c r="M23" s="1007"/>
      <c r="N23" s="1007"/>
      <c r="O23" s="1008"/>
      <c r="P23" s="940" t="s">
        <v>639</v>
      </c>
      <c r="Q23" s="941"/>
      <c r="R23" s="941"/>
      <c r="S23" s="941"/>
      <c r="T23" s="941"/>
      <c r="U23" s="941"/>
      <c r="V23" s="957"/>
      <c r="W23" s="940" t="s">
        <v>639</v>
      </c>
      <c r="X23" s="941"/>
      <c r="Y23" s="941"/>
      <c r="Z23" s="941"/>
      <c r="AA23" s="941"/>
      <c r="AB23" s="941"/>
      <c r="AC23" s="957"/>
      <c r="AD23" s="977" t="s">
        <v>638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2">
      <c r="A24" s="970"/>
      <c r="B24" s="971"/>
      <c r="C24" s="971"/>
      <c r="D24" s="971"/>
      <c r="E24" s="971"/>
      <c r="F24" s="972"/>
      <c r="G24" s="958"/>
      <c r="H24" s="959"/>
      <c r="I24" s="959"/>
      <c r="J24" s="959"/>
      <c r="K24" s="959"/>
      <c r="L24" s="959"/>
      <c r="M24" s="959"/>
      <c r="N24" s="959"/>
      <c r="O24" s="960"/>
      <c r="P24" s="676"/>
      <c r="Q24" s="677"/>
      <c r="R24" s="677"/>
      <c r="S24" s="677"/>
      <c r="T24" s="677"/>
      <c r="U24" s="677"/>
      <c r="V24" s="678"/>
      <c r="W24" s="676"/>
      <c r="X24" s="677"/>
      <c r="Y24" s="677"/>
      <c r="Z24" s="677"/>
      <c r="AA24" s="677"/>
      <c r="AB24" s="677"/>
      <c r="AC24" s="67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2">
      <c r="A25" s="970"/>
      <c r="B25" s="971"/>
      <c r="C25" s="971"/>
      <c r="D25" s="971"/>
      <c r="E25" s="971"/>
      <c r="F25" s="972"/>
      <c r="G25" s="958"/>
      <c r="H25" s="959"/>
      <c r="I25" s="959"/>
      <c r="J25" s="959"/>
      <c r="K25" s="959"/>
      <c r="L25" s="959"/>
      <c r="M25" s="959"/>
      <c r="N25" s="959"/>
      <c r="O25" s="960"/>
      <c r="P25" s="676"/>
      <c r="Q25" s="677"/>
      <c r="R25" s="677"/>
      <c r="S25" s="677"/>
      <c r="T25" s="677"/>
      <c r="U25" s="677"/>
      <c r="V25" s="678"/>
      <c r="W25" s="676"/>
      <c r="X25" s="677"/>
      <c r="Y25" s="677"/>
      <c r="Z25" s="677"/>
      <c r="AA25" s="677"/>
      <c r="AB25" s="677"/>
      <c r="AC25" s="67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2">
      <c r="A26" s="970"/>
      <c r="B26" s="971"/>
      <c r="C26" s="971"/>
      <c r="D26" s="971"/>
      <c r="E26" s="971"/>
      <c r="F26" s="972"/>
      <c r="G26" s="958"/>
      <c r="H26" s="959"/>
      <c r="I26" s="959"/>
      <c r="J26" s="959"/>
      <c r="K26" s="959"/>
      <c r="L26" s="959"/>
      <c r="M26" s="959"/>
      <c r="N26" s="959"/>
      <c r="O26" s="960"/>
      <c r="P26" s="676"/>
      <c r="Q26" s="677"/>
      <c r="R26" s="677"/>
      <c r="S26" s="677"/>
      <c r="T26" s="677"/>
      <c r="U26" s="677"/>
      <c r="V26" s="678"/>
      <c r="W26" s="676"/>
      <c r="X26" s="677"/>
      <c r="Y26" s="677"/>
      <c r="Z26" s="677"/>
      <c r="AA26" s="677"/>
      <c r="AB26" s="677"/>
      <c r="AC26" s="67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2">
      <c r="A27" s="970"/>
      <c r="B27" s="971"/>
      <c r="C27" s="971"/>
      <c r="D27" s="971"/>
      <c r="E27" s="971"/>
      <c r="F27" s="972"/>
      <c r="G27" s="958"/>
      <c r="H27" s="959"/>
      <c r="I27" s="959"/>
      <c r="J27" s="959"/>
      <c r="K27" s="959"/>
      <c r="L27" s="959"/>
      <c r="M27" s="959"/>
      <c r="N27" s="959"/>
      <c r="O27" s="960"/>
      <c r="P27" s="676"/>
      <c r="Q27" s="677"/>
      <c r="R27" s="677"/>
      <c r="S27" s="677"/>
      <c r="T27" s="677"/>
      <c r="U27" s="677"/>
      <c r="V27" s="678"/>
      <c r="W27" s="676"/>
      <c r="X27" s="677"/>
      <c r="Y27" s="677"/>
      <c r="Z27" s="677"/>
      <c r="AA27" s="677"/>
      <c r="AB27" s="677"/>
      <c r="AC27" s="67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341</v>
      </c>
      <c r="H28" s="962"/>
      <c r="I28" s="962"/>
      <c r="J28" s="962"/>
      <c r="K28" s="962"/>
      <c r="L28" s="962"/>
      <c r="M28" s="962"/>
      <c r="N28" s="962"/>
      <c r="O28" s="963"/>
      <c r="P28" s="897" t="e">
        <f>P29-SUM(P23:P27)</f>
        <v>#VALUE!</v>
      </c>
      <c r="Q28" s="898"/>
      <c r="R28" s="898"/>
      <c r="S28" s="898"/>
      <c r="T28" s="898"/>
      <c r="U28" s="898"/>
      <c r="V28" s="899"/>
      <c r="W28" s="897" t="e">
        <f>W29-SUM(W23:W27)</f>
        <v>#VALUE!</v>
      </c>
      <c r="X28" s="898"/>
      <c r="Y28" s="898"/>
      <c r="Z28" s="898"/>
      <c r="AA28" s="898"/>
      <c r="AB28" s="898"/>
      <c r="AC28" s="899"/>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338</v>
      </c>
      <c r="H29" s="965"/>
      <c r="I29" s="965"/>
      <c r="J29" s="965"/>
      <c r="K29" s="965"/>
      <c r="L29" s="965"/>
      <c r="M29" s="965"/>
      <c r="N29" s="965"/>
      <c r="O29" s="966"/>
      <c r="P29" s="676" t="str">
        <f>AK13</f>
        <v>-</v>
      </c>
      <c r="Q29" s="677"/>
      <c r="R29" s="677"/>
      <c r="S29" s="677"/>
      <c r="T29" s="677"/>
      <c r="U29" s="677"/>
      <c r="V29" s="678"/>
      <c r="W29" s="988" t="str">
        <f>AR13</f>
        <v>-</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80" t="s">
        <v>353</v>
      </c>
      <c r="B30" s="881"/>
      <c r="C30" s="881"/>
      <c r="D30" s="881"/>
      <c r="E30" s="881"/>
      <c r="F30" s="882"/>
      <c r="G30" s="792" t="s">
        <v>146</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397</v>
      </c>
      <c r="AF30" s="878"/>
      <c r="AG30" s="878"/>
      <c r="AH30" s="879"/>
      <c r="AI30" s="877" t="s">
        <v>419</v>
      </c>
      <c r="AJ30" s="878"/>
      <c r="AK30" s="878"/>
      <c r="AL30" s="879"/>
      <c r="AM30" s="936" t="s">
        <v>424</v>
      </c>
      <c r="AN30" s="936"/>
      <c r="AO30" s="936"/>
      <c r="AP30" s="877"/>
      <c r="AQ30" s="786" t="s">
        <v>235</v>
      </c>
      <c r="AR30" s="787"/>
      <c r="AS30" s="787"/>
      <c r="AT30" s="788"/>
      <c r="AU30" s="793" t="s">
        <v>134</v>
      </c>
      <c r="AV30" s="793"/>
      <c r="AW30" s="793"/>
      <c r="AX30" s="937"/>
    </row>
    <row r="31" spans="1:50" ht="18.75" customHeight="1" x14ac:dyDescent="0.2">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5"/>
      <c r="AC31" s="246"/>
      <c r="AD31" s="247"/>
      <c r="AE31" s="245"/>
      <c r="AF31" s="246"/>
      <c r="AG31" s="246"/>
      <c r="AH31" s="247"/>
      <c r="AI31" s="245"/>
      <c r="AJ31" s="246"/>
      <c r="AK31" s="246"/>
      <c r="AL31" s="247"/>
      <c r="AM31" s="249"/>
      <c r="AN31" s="249"/>
      <c r="AO31" s="249"/>
      <c r="AP31" s="245"/>
      <c r="AQ31" s="609" t="s">
        <v>569</v>
      </c>
      <c r="AR31" s="199"/>
      <c r="AS31" s="132" t="s">
        <v>236</v>
      </c>
      <c r="AT31" s="133"/>
      <c r="AU31" s="198" t="s">
        <v>638</v>
      </c>
      <c r="AV31" s="198"/>
      <c r="AW31" s="414" t="s">
        <v>181</v>
      </c>
      <c r="AX31" s="415"/>
    </row>
    <row r="32" spans="1:50" ht="23.25" customHeight="1" x14ac:dyDescent="0.2">
      <c r="A32" s="419"/>
      <c r="B32" s="417"/>
      <c r="C32" s="417"/>
      <c r="D32" s="417"/>
      <c r="E32" s="417"/>
      <c r="F32" s="418"/>
      <c r="G32" s="583" t="s">
        <v>571</v>
      </c>
      <c r="H32" s="584"/>
      <c r="I32" s="584"/>
      <c r="J32" s="584"/>
      <c r="K32" s="584"/>
      <c r="L32" s="584"/>
      <c r="M32" s="584"/>
      <c r="N32" s="584"/>
      <c r="O32" s="585"/>
      <c r="P32" s="104" t="s">
        <v>572</v>
      </c>
      <c r="Q32" s="104"/>
      <c r="R32" s="104"/>
      <c r="S32" s="104"/>
      <c r="T32" s="104"/>
      <c r="U32" s="104"/>
      <c r="V32" s="104"/>
      <c r="W32" s="104"/>
      <c r="X32" s="105"/>
      <c r="Y32" s="490" t="s">
        <v>12</v>
      </c>
      <c r="Z32" s="550"/>
      <c r="AA32" s="551"/>
      <c r="AB32" s="480" t="s">
        <v>573</v>
      </c>
      <c r="AC32" s="480"/>
      <c r="AD32" s="480"/>
      <c r="AE32" s="216" t="s">
        <v>568</v>
      </c>
      <c r="AF32" s="217"/>
      <c r="AG32" s="217"/>
      <c r="AH32" s="217"/>
      <c r="AI32" s="216" t="s">
        <v>568</v>
      </c>
      <c r="AJ32" s="217"/>
      <c r="AK32" s="217"/>
      <c r="AL32" s="217"/>
      <c r="AM32" s="216">
        <v>14314</v>
      </c>
      <c r="AN32" s="217"/>
      <c r="AO32" s="217"/>
      <c r="AP32" s="217"/>
      <c r="AQ32" s="340" t="s">
        <v>569</v>
      </c>
      <c r="AR32" s="206"/>
      <c r="AS32" s="206"/>
      <c r="AT32" s="341"/>
      <c r="AU32" s="217"/>
      <c r="AV32" s="217"/>
      <c r="AW32" s="217"/>
      <c r="AX32" s="219"/>
    </row>
    <row r="33" spans="1:50" ht="23.25" customHeight="1" x14ac:dyDescent="0.2">
      <c r="A33" s="420"/>
      <c r="B33" s="421"/>
      <c r="C33" s="421"/>
      <c r="D33" s="421"/>
      <c r="E33" s="421"/>
      <c r="F33" s="422"/>
      <c r="G33" s="586"/>
      <c r="H33" s="587"/>
      <c r="I33" s="587"/>
      <c r="J33" s="587"/>
      <c r="K33" s="587"/>
      <c r="L33" s="587"/>
      <c r="M33" s="587"/>
      <c r="N33" s="587"/>
      <c r="O33" s="588"/>
      <c r="P33" s="107"/>
      <c r="Q33" s="107"/>
      <c r="R33" s="107"/>
      <c r="S33" s="107"/>
      <c r="T33" s="107"/>
      <c r="U33" s="107"/>
      <c r="V33" s="107"/>
      <c r="W33" s="107"/>
      <c r="X33" s="108"/>
      <c r="Y33" s="434" t="s">
        <v>54</v>
      </c>
      <c r="Z33" s="435"/>
      <c r="AA33" s="436"/>
      <c r="AB33" s="542" t="s">
        <v>573</v>
      </c>
      <c r="AC33" s="542"/>
      <c r="AD33" s="542"/>
      <c r="AE33" s="216" t="s">
        <v>568</v>
      </c>
      <c r="AF33" s="217"/>
      <c r="AG33" s="217"/>
      <c r="AH33" s="217"/>
      <c r="AI33" s="216" t="s">
        <v>568</v>
      </c>
      <c r="AJ33" s="217"/>
      <c r="AK33" s="217"/>
      <c r="AL33" s="217"/>
      <c r="AM33" s="216">
        <v>10453.5</v>
      </c>
      <c r="AN33" s="217"/>
      <c r="AO33" s="217"/>
      <c r="AP33" s="217"/>
      <c r="AQ33" s="340" t="s">
        <v>569</v>
      </c>
      <c r="AR33" s="206"/>
      <c r="AS33" s="206"/>
      <c r="AT33" s="341"/>
      <c r="AU33" s="217" t="s">
        <v>638</v>
      </c>
      <c r="AV33" s="217"/>
      <c r="AW33" s="217"/>
      <c r="AX33" s="219"/>
    </row>
    <row r="34" spans="1:50" ht="23.25" customHeight="1" x14ac:dyDescent="0.2">
      <c r="A34" s="419"/>
      <c r="B34" s="417"/>
      <c r="C34" s="417"/>
      <c r="D34" s="417"/>
      <c r="E34" s="417"/>
      <c r="F34" s="418"/>
      <c r="G34" s="589"/>
      <c r="H34" s="590"/>
      <c r="I34" s="590"/>
      <c r="J34" s="590"/>
      <c r="K34" s="590"/>
      <c r="L34" s="590"/>
      <c r="M34" s="590"/>
      <c r="N34" s="590"/>
      <c r="O34" s="591"/>
      <c r="P34" s="110"/>
      <c r="Q34" s="110"/>
      <c r="R34" s="110"/>
      <c r="S34" s="110"/>
      <c r="T34" s="110"/>
      <c r="U34" s="110"/>
      <c r="V34" s="110"/>
      <c r="W34" s="110"/>
      <c r="X34" s="111"/>
      <c r="Y34" s="434" t="s">
        <v>13</v>
      </c>
      <c r="Z34" s="435"/>
      <c r="AA34" s="436"/>
      <c r="AB34" s="578" t="s">
        <v>182</v>
      </c>
      <c r="AC34" s="578"/>
      <c r="AD34" s="578"/>
      <c r="AE34" s="216" t="s">
        <v>568</v>
      </c>
      <c r="AF34" s="217"/>
      <c r="AG34" s="217"/>
      <c r="AH34" s="217"/>
      <c r="AI34" s="216" t="s">
        <v>568</v>
      </c>
      <c r="AJ34" s="217"/>
      <c r="AK34" s="217"/>
      <c r="AL34" s="217"/>
      <c r="AM34" s="216">
        <f>AM32/AM33*100</f>
        <v>136.9302147606065</v>
      </c>
      <c r="AN34" s="217"/>
      <c r="AO34" s="217"/>
      <c r="AP34" s="217"/>
      <c r="AQ34" s="340" t="s">
        <v>574</v>
      </c>
      <c r="AR34" s="206"/>
      <c r="AS34" s="206"/>
      <c r="AT34" s="341"/>
      <c r="AU34" s="217" t="s">
        <v>568</v>
      </c>
      <c r="AV34" s="217"/>
      <c r="AW34" s="217"/>
      <c r="AX34" s="219"/>
    </row>
    <row r="35" spans="1:50" ht="23.25" customHeight="1" x14ac:dyDescent="0.2">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89" t="s">
        <v>353</v>
      </c>
      <c r="B37" s="790"/>
      <c r="C37" s="790"/>
      <c r="D37" s="790"/>
      <c r="E37" s="790"/>
      <c r="F37" s="791"/>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2" t="s">
        <v>397</v>
      </c>
      <c r="AF37" s="243"/>
      <c r="AG37" s="243"/>
      <c r="AH37" s="244"/>
      <c r="AI37" s="242" t="s">
        <v>395</v>
      </c>
      <c r="AJ37" s="243"/>
      <c r="AK37" s="243"/>
      <c r="AL37" s="244"/>
      <c r="AM37" s="248" t="s">
        <v>424</v>
      </c>
      <c r="AN37" s="248"/>
      <c r="AO37" s="248"/>
      <c r="AP37" s="248"/>
      <c r="AQ37" s="150" t="s">
        <v>235</v>
      </c>
      <c r="AR37" s="151"/>
      <c r="AS37" s="151"/>
      <c r="AT37" s="152"/>
      <c r="AU37" s="430" t="s">
        <v>134</v>
      </c>
      <c r="AV37" s="430"/>
      <c r="AW37" s="430"/>
      <c r="AX37" s="931"/>
    </row>
    <row r="38" spans="1:50" ht="18.75" hidden="1" customHeight="1" x14ac:dyDescent="0.2">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5"/>
      <c r="AC38" s="246"/>
      <c r="AD38" s="247"/>
      <c r="AE38" s="245"/>
      <c r="AF38" s="246"/>
      <c r="AG38" s="246"/>
      <c r="AH38" s="247"/>
      <c r="AI38" s="245"/>
      <c r="AJ38" s="246"/>
      <c r="AK38" s="246"/>
      <c r="AL38" s="247"/>
      <c r="AM38" s="249"/>
      <c r="AN38" s="249"/>
      <c r="AO38" s="249"/>
      <c r="AP38" s="249"/>
      <c r="AQ38" s="609"/>
      <c r="AR38" s="199"/>
      <c r="AS38" s="132" t="s">
        <v>236</v>
      </c>
      <c r="AT38" s="133"/>
      <c r="AU38" s="198"/>
      <c r="AV38" s="198"/>
      <c r="AW38" s="414" t="s">
        <v>181</v>
      </c>
      <c r="AX38" s="415"/>
    </row>
    <row r="39" spans="1:50" ht="23.25" hidden="1" customHeight="1" x14ac:dyDescent="0.2">
      <c r="A39" s="419"/>
      <c r="B39" s="417"/>
      <c r="C39" s="417"/>
      <c r="D39" s="417"/>
      <c r="E39" s="417"/>
      <c r="F39" s="418"/>
      <c r="G39" s="583"/>
      <c r="H39" s="584"/>
      <c r="I39" s="584"/>
      <c r="J39" s="584"/>
      <c r="K39" s="584"/>
      <c r="L39" s="584"/>
      <c r="M39" s="584"/>
      <c r="N39" s="584"/>
      <c r="O39" s="585"/>
      <c r="P39" s="104"/>
      <c r="Q39" s="104"/>
      <c r="R39" s="104"/>
      <c r="S39" s="104"/>
      <c r="T39" s="104"/>
      <c r="U39" s="104"/>
      <c r="V39" s="104"/>
      <c r="W39" s="104"/>
      <c r="X39" s="105"/>
      <c r="Y39" s="490" t="s">
        <v>12</v>
      </c>
      <c r="Z39" s="550"/>
      <c r="AA39" s="551"/>
      <c r="AB39" s="480"/>
      <c r="AC39" s="480"/>
      <c r="AD39" s="48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20"/>
      <c r="B40" s="421"/>
      <c r="C40" s="421"/>
      <c r="D40" s="421"/>
      <c r="E40" s="421"/>
      <c r="F40" s="422"/>
      <c r="G40" s="586"/>
      <c r="H40" s="587"/>
      <c r="I40" s="587"/>
      <c r="J40" s="587"/>
      <c r="K40" s="587"/>
      <c r="L40" s="587"/>
      <c r="M40" s="587"/>
      <c r="N40" s="587"/>
      <c r="O40" s="588"/>
      <c r="P40" s="107"/>
      <c r="Q40" s="107"/>
      <c r="R40" s="107"/>
      <c r="S40" s="107"/>
      <c r="T40" s="107"/>
      <c r="U40" s="107"/>
      <c r="V40" s="107"/>
      <c r="W40" s="107"/>
      <c r="X40" s="108"/>
      <c r="Y40" s="434" t="s">
        <v>54</v>
      </c>
      <c r="Z40" s="435"/>
      <c r="AA40" s="436"/>
      <c r="AB40" s="542"/>
      <c r="AC40" s="542"/>
      <c r="AD40" s="5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23"/>
      <c r="B41" s="424"/>
      <c r="C41" s="424"/>
      <c r="D41" s="424"/>
      <c r="E41" s="424"/>
      <c r="F41" s="425"/>
      <c r="G41" s="589"/>
      <c r="H41" s="590"/>
      <c r="I41" s="590"/>
      <c r="J41" s="590"/>
      <c r="K41" s="590"/>
      <c r="L41" s="590"/>
      <c r="M41" s="590"/>
      <c r="N41" s="590"/>
      <c r="O41" s="591"/>
      <c r="P41" s="110"/>
      <c r="Q41" s="110"/>
      <c r="R41" s="110"/>
      <c r="S41" s="110"/>
      <c r="T41" s="110"/>
      <c r="U41" s="110"/>
      <c r="V41" s="110"/>
      <c r="W41" s="110"/>
      <c r="X41" s="111"/>
      <c r="Y41" s="434" t="s">
        <v>13</v>
      </c>
      <c r="Z41" s="435"/>
      <c r="AA41" s="436"/>
      <c r="AB41" s="578" t="s">
        <v>182</v>
      </c>
      <c r="AC41" s="578"/>
      <c r="AD41" s="57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9" t="s">
        <v>353</v>
      </c>
      <c r="B44" s="790"/>
      <c r="C44" s="790"/>
      <c r="D44" s="790"/>
      <c r="E44" s="790"/>
      <c r="F44" s="791"/>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2" t="s">
        <v>397</v>
      </c>
      <c r="AF44" s="243"/>
      <c r="AG44" s="243"/>
      <c r="AH44" s="244"/>
      <c r="AI44" s="242" t="s">
        <v>395</v>
      </c>
      <c r="AJ44" s="243"/>
      <c r="AK44" s="243"/>
      <c r="AL44" s="244"/>
      <c r="AM44" s="248" t="s">
        <v>424</v>
      </c>
      <c r="AN44" s="248"/>
      <c r="AO44" s="248"/>
      <c r="AP44" s="248"/>
      <c r="AQ44" s="150" t="s">
        <v>235</v>
      </c>
      <c r="AR44" s="151"/>
      <c r="AS44" s="151"/>
      <c r="AT44" s="152"/>
      <c r="AU44" s="430" t="s">
        <v>134</v>
      </c>
      <c r="AV44" s="430"/>
      <c r="AW44" s="430"/>
      <c r="AX44" s="931"/>
    </row>
    <row r="45" spans="1:50" ht="18.75" hidden="1" customHeight="1" x14ac:dyDescent="0.2">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5"/>
      <c r="AC45" s="246"/>
      <c r="AD45" s="247"/>
      <c r="AE45" s="245"/>
      <c r="AF45" s="246"/>
      <c r="AG45" s="246"/>
      <c r="AH45" s="247"/>
      <c r="AI45" s="245"/>
      <c r="AJ45" s="246"/>
      <c r="AK45" s="246"/>
      <c r="AL45" s="247"/>
      <c r="AM45" s="249"/>
      <c r="AN45" s="249"/>
      <c r="AO45" s="249"/>
      <c r="AP45" s="249"/>
      <c r="AQ45" s="609"/>
      <c r="AR45" s="199"/>
      <c r="AS45" s="132" t="s">
        <v>236</v>
      </c>
      <c r="AT45" s="133"/>
      <c r="AU45" s="198"/>
      <c r="AV45" s="198"/>
      <c r="AW45" s="414" t="s">
        <v>181</v>
      </c>
      <c r="AX45" s="415"/>
    </row>
    <row r="46" spans="1:50" ht="23.25" hidden="1" customHeight="1" x14ac:dyDescent="0.2">
      <c r="A46" s="419"/>
      <c r="B46" s="417"/>
      <c r="C46" s="417"/>
      <c r="D46" s="417"/>
      <c r="E46" s="417"/>
      <c r="F46" s="418"/>
      <c r="G46" s="583"/>
      <c r="H46" s="584"/>
      <c r="I46" s="584"/>
      <c r="J46" s="584"/>
      <c r="K46" s="584"/>
      <c r="L46" s="584"/>
      <c r="M46" s="584"/>
      <c r="N46" s="584"/>
      <c r="O46" s="585"/>
      <c r="P46" s="104"/>
      <c r="Q46" s="104"/>
      <c r="R46" s="104"/>
      <c r="S46" s="104"/>
      <c r="T46" s="104"/>
      <c r="U46" s="104"/>
      <c r="V46" s="104"/>
      <c r="W46" s="104"/>
      <c r="X46" s="105"/>
      <c r="Y46" s="490" t="s">
        <v>12</v>
      </c>
      <c r="Z46" s="550"/>
      <c r="AA46" s="551"/>
      <c r="AB46" s="480"/>
      <c r="AC46" s="480"/>
      <c r="AD46" s="48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20"/>
      <c r="B47" s="421"/>
      <c r="C47" s="421"/>
      <c r="D47" s="421"/>
      <c r="E47" s="421"/>
      <c r="F47" s="422"/>
      <c r="G47" s="586"/>
      <c r="H47" s="587"/>
      <c r="I47" s="587"/>
      <c r="J47" s="587"/>
      <c r="K47" s="587"/>
      <c r="L47" s="587"/>
      <c r="M47" s="587"/>
      <c r="N47" s="587"/>
      <c r="O47" s="588"/>
      <c r="P47" s="107"/>
      <c r="Q47" s="107"/>
      <c r="R47" s="107"/>
      <c r="S47" s="107"/>
      <c r="T47" s="107"/>
      <c r="U47" s="107"/>
      <c r="V47" s="107"/>
      <c r="W47" s="107"/>
      <c r="X47" s="108"/>
      <c r="Y47" s="434" t="s">
        <v>54</v>
      </c>
      <c r="Z47" s="435"/>
      <c r="AA47" s="436"/>
      <c r="AB47" s="542"/>
      <c r="AC47" s="542"/>
      <c r="AD47" s="5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23"/>
      <c r="B48" s="424"/>
      <c r="C48" s="424"/>
      <c r="D48" s="424"/>
      <c r="E48" s="424"/>
      <c r="F48" s="425"/>
      <c r="G48" s="589"/>
      <c r="H48" s="590"/>
      <c r="I48" s="590"/>
      <c r="J48" s="590"/>
      <c r="K48" s="590"/>
      <c r="L48" s="590"/>
      <c r="M48" s="590"/>
      <c r="N48" s="590"/>
      <c r="O48" s="591"/>
      <c r="P48" s="110"/>
      <c r="Q48" s="110"/>
      <c r="R48" s="110"/>
      <c r="S48" s="110"/>
      <c r="T48" s="110"/>
      <c r="U48" s="110"/>
      <c r="V48" s="110"/>
      <c r="W48" s="110"/>
      <c r="X48" s="111"/>
      <c r="Y48" s="434" t="s">
        <v>13</v>
      </c>
      <c r="Z48" s="435"/>
      <c r="AA48" s="436"/>
      <c r="AB48" s="578" t="s">
        <v>182</v>
      </c>
      <c r="AC48" s="578"/>
      <c r="AD48" s="57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6" t="s">
        <v>353</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2" t="s">
        <v>397</v>
      </c>
      <c r="AF51" s="243"/>
      <c r="AG51" s="243"/>
      <c r="AH51" s="244"/>
      <c r="AI51" s="242" t="s">
        <v>395</v>
      </c>
      <c r="AJ51" s="243"/>
      <c r="AK51" s="243"/>
      <c r="AL51" s="244"/>
      <c r="AM51" s="248" t="s">
        <v>424</v>
      </c>
      <c r="AN51" s="248"/>
      <c r="AO51" s="248"/>
      <c r="AP51" s="248"/>
      <c r="AQ51" s="150" t="s">
        <v>235</v>
      </c>
      <c r="AR51" s="151"/>
      <c r="AS51" s="151"/>
      <c r="AT51" s="152"/>
      <c r="AU51" s="945" t="s">
        <v>134</v>
      </c>
      <c r="AV51" s="945"/>
      <c r="AW51" s="945"/>
      <c r="AX51" s="946"/>
    </row>
    <row r="52" spans="1:50" ht="18.75" hidden="1" customHeight="1" x14ac:dyDescent="0.2">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5"/>
      <c r="AC52" s="246"/>
      <c r="AD52" s="247"/>
      <c r="AE52" s="245"/>
      <c r="AF52" s="246"/>
      <c r="AG52" s="246"/>
      <c r="AH52" s="247"/>
      <c r="AI52" s="245"/>
      <c r="AJ52" s="246"/>
      <c r="AK52" s="246"/>
      <c r="AL52" s="247"/>
      <c r="AM52" s="249"/>
      <c r="AN52" s="249"/>
      <c r="AO52" s="249"/>
      <c r="AP52" s="249"/>
      <c r="AQ52" s="609"/>
      <c r="AR52" s="199"/>
      <c r="AS52" s="132" t="s">
        <v>236</v>
      </c>
      <c r="AT52" s="133"/>
      <c r="AU52" s="198"/>
      <c r="AV52" s="198"/>
      <c r="AW52" s="414" t="s">
        <v>181</v>
      </c>
      <c r="AX52" s="415"/>
    </row>
    <row r="53" spans="1:50" ht="23.25" hidden="1" customHeight="1" x14ac:dyDescent="0.2">
      <c r="A53" s="419"/>
      <c r="B53" s="417"/>
      <c r="C53" s="417"/>
      <c r="D53" s="417"/>
      <c r="E53" s="417"/>
      <c r="F53" s="418"/>
      <c r="G53" s="583"/>
      <c r="H53" s="584"/>
      <c r="I53" s="584"/>
      <c r="J53" s="584"/>
      <c r="K53" s="584"/>
      <c r="L53" s="584"/>
      <c r="M53" s="584"/>
      <c r="N53" s="584"/>
      <c r="O53" s="585"/>
      <c r="P53" s="104"/>
      <c r="Q53" s="104"/>
      <c r="R53" s="104"/>
      <c r="S53" s="104"/>
      <c r="T53" s="104"/>
      <c r="U53" s="104"/>
      <c r="V53" s="104"/>
      <c r="W53" s="104"/>
      <c r="X53" s="105"/>
      <c r="Y53" s="490" t="s">
        <v>12</v>
      </c>
      <c r="Z53" s="550"/>
      <c r="AA53" s="551"/>
      <c r="AB53" s="480"/>
      <c r="AC53" s="480"/>
      <c r="AD53" s="48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20"/>
      <c r="B54" s="421"/>
      <c r="C54" s="421"/>
      <c r="D54" s="421"/>
      <c r="E54" s="421"/>
      <c r="F54" s="422"/>
      <c r="G54" s="586"/>
      <c r="H54" s="587"/>
      <c r="I54" s="587"/>
      <c r="J54" s="587"/>
      <c r="K54" s="587"/>
      <c r="L54" s="587"/>
      <c r="M54" s="587"/>
      <c r="N54" s="587"/>
      <c r="O54" s="588"/>
      <c r="P54" s="107"/>
      <c r="Q54" s="107"/>
      <c r="R54" s="107"/>
      <c r="S54" s="107"/>
      <c r="T54" s="107"/>
      <c r="U54" s="107"/>
      <c r="V54" s="107"/>
      <c r="W54" s="107"/>
      <c r="X54" s="108"/>
      <c r="Y54" s="434" t="s">
        <v>54</v>
      </c>
      <c r="Z54" s="435"/>
      <c r="AA54" s="436"/>
      <c r="AB54" s="542"/>
      <c r="AC54" s="542"/>
      <c r="AD54" s="5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23"/>
      <c r="B55" s="424"/>
      <c r="C55" s="424"/>
      <c r="D55" s="424"/>
      <c r="E55" s="424"/>
      <c r="F55" s="425"/>
      <c r="G55" s="589"/>
      <c r="H55" s="590"/>
      <c r="I55" s="590"/>
      <c r="J55" s="590"/>
      <c r="K55" s="590"/>
      <c r="L55" s="590"/>
      <c r="M55" s="590"/>
      <c r="N55" s="590"/>
      <c r="O55" s="591"/>
      <c r="P55" s="110"/>
      <c r="Q55" s="110"/>
      <c r="R55" s="110"/>
      <c r="S55" s="110"/>
      <c r="T55" s="110"/>
      <c r="U55" s="110"/>
      <c r="V55" s="110"/>
      <c r="W55" s="110"/>
      <c r="X55" s="111"/>
      <c r="Y55" s="434" t="s">
        <v>13</v>
      </c>
      <c r="Z55" s="435"/>
      <c r="AA55" s="436"/>
      <c r="AB55" s="613" t="s">
        <v>14</v>
      </c>
      <c r="AC55" s="613"/>
      <c r="AD55" s="61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6" t="s">
        <v>353</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2" t="s">
        <v>397</v>
      </c>
      <c r="AF58" s="243"/>
      <c r="AG58" s="243"/>
      <c r="AH58" s="244"/>
      <c r="AI58" s="242" t="s">
        <v>395</v>
      </c>
      <c r="AJ58" s="243"/>
      <c r="AK58" s="243"/>
      <c r="AL58" s="244"/>
      <c r="AM58" s="248" t="s">
        <v>424</v>
      </c>
      <c r="AN58" s="248"/>
      <c r="AO58" s="248"/>
      <c r="AP58" s="248"/>
      <c r="AQ58" s="150" t="s">
        <v>235</v>
      </c>
      <c r="AR58" s="151"/>
      <c r="AS58" s="151"/>
      <c r="AT58" s="152"/>
      <c r="AU58" s="945" t="s">
        <v>134</v>
      </c>
      <c r="AV58" s="945"/>
      <c r="AW58" s="945"/>
      <c r="AX58" s="946"/>
    </row>
    <row r="59" spans="1:50" ht="18.75" hidden="1" customHeight="1" x14ac:dyDescent="0.2">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5"/>
      <c r="AC59" s="246"/>
      <c r="AD59" s="247"/>
      <c r="AE59" s="245"/>
      <c r="AF59" s="246"/>
      <c r="AG59" s="246"/>
      <c r="AH59" s="247"/>
      <c r="AI59" s="245"/>
      <c r="AJ59" s="246"/>
      <c r="AK59" s="246"/>
      <c r="AL59" s="247"/>
      <c r="AM59" s="249"/>
      <c r="AN59" s="249"/>
      <c r="AO59" s="249"/>
      <c r="AP59" s="249"/>
      <c r="AQ59" s="609"/>
      <c r="AR59" s="199"/>
      <c r="AS59" s="132" t="s">
        <v>236</v>
      </c>
      <c r="AT59" s="133"/>
      <c r="AU59" s="198"/>
      <c r="AV59" s="198"/>
      <c r="AW59" s="414" t="s">
        <v>181</v>
      </c>
      <c r="AX59" s="415"/>
    </row>
    <row r="60" spans="1:50" ht="23.25" hidden="1" customHeight="1" x14ac:dyDescent="0.2">
      <c r="A60" s="419"/>
      <c r="B60" s="417"/>
      <c r="C60" s="417"/>
      <c r="D60" s="417"/>
      <c r="E60" s="417"/>
      <c r="F60" s="418"/>
      <c r="G60" s="583"/>
      <c r="H60" s="584"/>
      <c r="I60" s="584"/>
      <c r="J60" s="584"/>
      <c r="K60" s="584"/>
      <c r="L60" s="584"/>
      <c r="M60" s="584"/>
      <c r="N60" s="584"/>
      <c r="O60" s="585"/>
      <c r="P60" s="104"/>
      <c r="Q60" s="104"/>
      <c r="R60" s="104"/>
      <c r="S60" s="104"/>
      <c r="T60" s="104"/>
      <c r="U60" s="104"/>
      <c r="V60" s="104"/>
      <c r="W60" s="104"/>
      <c r="X60" s="105"/>
      <c r="Y60" s="490" t="s">
        <v>12</v>
      </c>
      <c r="Z60" s="550"/>
      <c r="AA60" s="551"/>
      <c r="AB60" s="480"/>
      <c r="AC60" s="480"/>
      <c r="AD60" s="48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20"/>
      <c r="B61" s="421"/>
      <c r="C61" s="421"/>
      <c r="D61" s="421"/>
      <c r="E61" s="421"/>
      <c r="F61" s="422"/>
      <c r="G61" s="586"/>
      <c r="H61" s="587"/>
      <c r="I61" s="587"/>
      <c r="J61" s="587"/>
      <c r="K61" s="587"/>
      <c r="L61" s="587"/>
      <c r="M61" s="587"/>
      <c r="N61" s="587"/>
      <c r="O61" s="588"/>
      <c r="P61" s="107"/>
      <c r="Q61" s="107"/>
      <c r="R61" s="107"/>
      <c r="S61" s="107"/>
      <c r="T61" s="107"/>
      <c r="U61" s="107"/>
      <c r="V61" s="107"/>
      <c r="W61" s="107"/>
      <c r="X61" s="108"/>
      <c r="Y61" s="434" t="s">
        <v>54</v>
      </c>
      <c r="Z61" s="435"/>
      <c r="AA61" s="436"/>
      <c r="AB61" s="542"/>
      <c r="AC61" s="542"/>
      <c r="AD61" s="5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20"/>
      <c r="B62" s="421"/>
      <c r="C62" s="421"/>
      <c r="D62" s="421"/>
      <c r="E62" s="421"/>
      <c r="F62" s="422"/>
      <c r="G62" s="589"/>
      <c r="H62" s="590"/>
      <c r="I62" s="590"/>
      <c r="J62" s="590"/>
      <c r="K62" s="590"/>
      <c r="L62" s="590"/>
      <c r="M62" s="590"/>
      <c r="N62" s="590"/>
      <c r="O62" s="591"/>
      <c r="P62" s="110"/>
      <c r="Q62" s="110"/>
      <c r="R62" s="110"/>
      <c r="S62" s="110"/>
      <c r="T62" s="110"/>
      <c r="U62" s="110"/>
      <c r="V62" s="110"/>
      <c r="W62" s="110"/>
      <c r="X62" s="111"/>
      <c r="Y62" s="434" t="s">
        <v>13</v>
      </c>
      <c r="Z62" s="435"/>
      <c r="AA62" s="436"/>
      <c r="AB62" s="578" t="s">
        <v>14</v>
      </c>
      <c r="AC62" s="578"/>
      <c r="AD62" s="57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501" t="s">
        <v>354</v>
      </c>
      <c r="B65" s="502"/>
      <c r="C65" s="502"/>
      <c r="D65" s="502"/>
      <c r="E65" s="502"/>
      <c r="F65" s="503"/>
      <c r="G65" s="504"/>
      <c r="H65" s="237" t="s">
        <v>146</v>
      </c>
      <c r="I65" s="237"/>
      <c r="J65" s="237"/>
      <c r="K65" s="237"/>
      <c r="L65" s="237"/>
      <c r="M65" s="237"/>
      <c r="N65" s="237"/>
      <c r="O65" s="238"/>
      <c r="P65" s="236" t="s">
        <v>59</v>
      </c>
      <c r="Q65" s="237"/>
      <c r="R65" s="237"/>
      <c r="S65" s="237"/>
      <c r="T65" s="237"/>
      <c r="U65" s="237"/>
      <c r="V65" s="238"/>
      <c r="W65" s="506" t="s">
        <v>349</v>
      </c>
      <c r="X65" s="507"/>
      <c r="Y65" s="510"/>
      <c r="Z65" s="510"/>
      <c r="AA65" s="511"/>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customHeight="1" x14ac:dyDescent="0.2">
      <c r="A66" s="494"/>
      <c r="B66" s="495"/>
      <c r="C66" s="495"/>
      <c r="D66" s="495"/>
      <c r="E66" s="495"/>
      <c r="F66" s="496"/>
      <c r="G66" s="505"/>
      <c r="H66" s="240"/>
      <c r="I66" s="240"/>
      <c r="J66" s="240"/>
      <c r="K66" s="240"/>
      <c r="L66" s="240"/>
      <c r="M66" s="240"/>
      <c r="N66" s="240"/>
      <c r="O66" s="241"/>
      <c r="P66" s="239"/>
      <c r="Q66" s="240"/>
      <c r="R66" s="240"/>
      <c r="S66" s="240"/>
      <c r="T66" s="240"/>
      <c r="U66" s="240"/>
      <c r="V66" s="241"/>
      <c r="W66" s="508"/>
      <c r="X66" s="509"/>
      <c r="Y66" s="512"/>
      <c r="Z66" s="512"/>
      <c r="AA66" s="513"/>
      <c r="AB66" s="239"/>
      <c r="AC66" s="240"/>
      <c r="AD66" s="241"/>
      <c r="AE66" s="245"/>
      <c r="AF66" s="246"/>
      <c r="AG66" s="246"/>
      <c r="AH66" s="247"/>
      <c r="AI66" s="245"/>
      <c r="AJ66" s="246"/>
      <c r="AK66" s="246"/>
      <c r="AL66" s="247"/>
      <c r="AM66" s="249"/>
      <c r="AN66" s="249"/>
      <c r="AO66" s="249"/>
      <c r="AP66" s="249"/>
      <c r="AQ66" s="197" t="s">
        <v>569</v>
      </c>
      <c r="AR66" s="198"/>
      <c r="AS66" s="240" t="s">
        <v>236</v>
      </c>
      <c r="AT66" s="241"/>
      <c r="AU66" s="198" t="s">
        <v>638</v>
      </c>
      <c r="AV66" s="198"/>
      <c r="AW66" s="240" t="s">
        <v>352</v>
      </c>
      <c r="AX66" s="252"/>
    </row>
    <row r="67" spans="1:50" ht="23.25" customHeight="1" x14ac:dyDescent="0.2">
      <c r="A67" s="494"/>
      <c r="B67" s="495"/>
      <c r="C67" s="495"/>
      <c r="D67" s="495"/>
      <c r="E67" s="495"/>
      <c r="F67" s="496"/>
      <c r="G67" s="253" t="s">
        <v>237</v>
      </c>
      <c r="H67" s="256" t="s">
        <v>576</v>
      </c>
      <c r="I67" s="257"/>
      <c r="J67" s="257"/>
      <c r="K67" s="257"/>
      <c r="L67" s="257"/>
      <c r="M67" s="257"/>
      <c r="N67" s="257"/>
      <c r="O67" s="258"/>
      <c r="P67" s="256" t="s">
        <v>577</v>
      </c>
      <c r="Q67" s="257"/>
      <c r="R67" s="257"/>
      <c r="S67" s="257"/>
      <c r="T67" s="257"/>
      <c r="U67" s="257"/>
      <c r="V67" s="258"/>
      <c r="W67" s="262"/>
      <c r="X67" s="263"/>
      <c r="Y67" s="268" t="s">
        <v>12</v>
      </c>
      <c r="Z67" s="268"/>
      <c r="AA67" s="269"/>
      <c r="AB67" s="270" t="s">
        <v>375</v>
      </c>
      <c r="AC67" s="270"/>
      <c r="AD67" s="270"/>
      <c r="AE67" s="216" t="s">
        <v>568</v>
      </c>
      <c r="AF67" s="217"/>
      <c r="AG67" s="217"/>
      <c r="AH67" s="217"/>
      <c r="AI67" s="216" t="s">
        <v>568</v>
      </c>
      <c r="AJ67" s="217"/>
      <c r="AK67" s="217"/>
      <c r="AL67" s="217"/>
      <c r="AM67" s="216">
        <v>16706</v>
      </c>
      <c r="AN67" s="217"/>
      <c r="AO67" s="217"/>
      <c r="AP67" s="217"/>
      <c r="AQ67" s="216" t="s">
        <v>568</v>
      </c>
      <c r="AR67" s="217"/>
      <c r="AS67" s="217"/>
      <c r="AT67" s="218"/>
      <c r="AU67" s="217" t="s">
        <v>638</v>
      </c>
      <c r="AV67" s="217"/>
      <c r="AW67" s="217"/>
      <c r="AX67" s="219"/>
    </row>
    <row r="68" spans="1:50" ht="23.25" customHeight="1" x14ac:dyDescent="0.2">
      <c r="A68" s="494"/>
      <c r="B68" s="495"/>
      <c r="C68" s="495"/>
      <c r="D68" s="495"/>
      <c r="E68" s="495"/>
      <c r="F68" s="49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t="s">
        <v>568</v>
      </c>
      <c r="AF68" s="217"/>
      <c r="AG68" s="217"/>
      <c r="AH68" s="217"/>
      <c r="AI68" s="216" t="s">
        <v>568</v>
      </c>
      <c r="AJ68" s="217"/>
      <c r="AK68" s="217"/>
      <c r="AL68" s="217"/>
      <c r="AM68" s="216">
        <v>15526</v>
      </c>
      <c r="AN68" s="217"/>
      <c r="AO68" s="217"/>
      <c r="AP68" s="217"/>
      <c r="AQ68" s="216" t="s">
        <v>568</v>
      </c>
      <c r="AR68" s="217"/>
      <c r="AS68" s="217"/>
      <c r="AT68" s="218"/>
      <c r="AU68" s="217" t="s">
        <v>638</v>
      </c>
      <c r="AV68" s="217"/>
      <c r="AW68" s="217"/>
      <c r="AX68" s="219"/>
    </row>
    <row r="69" spans="1:50" ht="23.25" customHeight="1" x14ac:dyDescent="0.2">
      <c r="A69" s="494"/>
      <c r="B69" s="495"/>
      <c r="C69" s="495"/>
      <c r="D69" s="495"/>
      <c r="E69" s="495"/>
      <c r="F69" s="49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t="s">
        <v>568</v>
      </c>
      <c r="AF69" s="272"/>
      <c r="AG69" s="272"/>
      <c r="AH69" s="272"/>
      <c r="AI69" s="271" t="s">
        <v>568</v>
      </c>
      <c r="AJ69" s="272"/>
      <c r="AK69" s="272"/>
      <c r="AL69" s="272"/>
      <c r="AM69" s="271">
        <f>AM67/AM68*100</f>
        <v>107.60015457941516</v>
      </c>
      <c r="AN69" s="272"/>
      <c r="AO69" s="272"/>
      <c r="AP69" s="272"/>
      <c r="AQ69" s="216" t="s">
        <v>568</v>
      </c>
      <c r="AR69" s="217"/>
      <c r="AS69" s="217"/>
      <c r="AT69" s="218"/>
      <c r="AU69" s="217" t="s">
        <v>638</v>
      </c>
      <c r="AV69" s="217"/>
      <c r="AW69" s="217"/>
      <c r="AX69" s="219"/>
    </row>
    <row r="70" spans="1:50" ht="23.25" customHeight="1" x14ac:dyDescent="0.2">
      <c r="A70" s="494" t="s">
        <v>359</v>
      </c>
      <c r="B70" s="495"/>
      <c r="C70" s="495"/>
      <c r="D70" s="495"/>
      <c r="E70" s="495"/>
      <c r="F70" s="496"/>
      <c r="G70" s="254" t="s">
        <v>238</v>
      </c>
      <c r="H70" s="305" t="s">
        <v>578</v>
      </c>
      <c r="I70" s="305"/>
      <c r="J70" s="305"/>
      <c r="K70" s="305"/>
      <c r="L70" s="305"/>
      <c r="M70" s="305"/>
      <c r="N70" s="305"/>
      <c r="O70" s="305"/>
      <c r="P70" s="305" t="s">
        <v>579</v>
      </c>
      <c r="Q70" s="305"/>
      <c r="R70" s="305"/>
      <c r="S70" s="305"/>
      <c r="T70" s="305"/>
      <c r="U70" s="305"/>
      <c r="V70" s="305"/>
      <c r="W70" s="308" t="s">
        <v>374</v>
      </c>
      <c r="X70" s="309"/>
      <c r="Y70" s="268" t="s">
        <v>12</v>
      </c>
      <c r="Z70" s="268"/>
      <c r="AA70" s="269"/>
      <c r="AB70" s="270" t="s">
        <v>375</v>
      </c>
      <c r="AC70" s="270"/>
      <c r="AD70" s="270"/>
      <c r="AE70" s="216" t="s">
        <v>568</v>
      </c>
      <c r="AF70" s="217"/>
      <c r="AG70" s="217"/>
      <c r="AH70" s="217"/>
      <c r="AI70" s="216" t="s">
        <v>568</v>
      </c>
      <c r="AJ70" s="217"/>
      <c r="AK70" s="217"/>
      <c r="AL70" s="217"/>
      <c r="AM70" s="216">
        <v>16706</v>
      </c>
      <c r="AN70" s="217"/>
      <c r="AO70" s="217"/>
      <c r="AP70" s="217"/>
      <c r="AQ70" s="216" t="s">
        <v>568</v>
      </c>
      <c r="AR70" s="217"/>
      <c r="AS70" s="217"/>
      <c r="AT70" s="218"/>
      <c r="AU70" s="217" t="s">
        <v>638</v>
      </c>
      <c r="AV70" s="217"/>
      <c r="AW70" s="217"/>
      <c r="AX70" s="219"/>
    </row>
    <row r="71" spans="1:50" ht="23.25" customHeight="1" x14ac:dyDescent="0.2">
      <c r="A71" s="494"/>
      <c r="B71" s="495"/>
      <c r="C71" s="495"/>
      <c r="D71" s="495"/>
      <c r="E71" s="495"/>
      <c r="F71" s="49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t="s">
        <v>568</v>
      </c>
      <c r="AF71" s="217"/>
      <c r="AG71" s="217"/>
      <c r="AH71" s="217"/>
      <c r="AI71" s="216" t="s">
        <v>568</v>
      </c>
      <c r="AJ71" s="217"/>
      <c r="AK71" s="217"/>
      <c r="AL71" s="217"/>
      <c r="AM71" s="216">
        <v>15526</v>
      </c>
      <c r="AN71" s="217"/>
      <c r="AO71" s="217"/>
      <c r="AP71" s="217"/>
      <c r="AQ71" s="216" t="s">
        <v>568</v>
      </c>
      <c r="AR71" s="217"/>
      <c r="AS71" s="217"/>
      <c r="AT71" s="218"/>
      <c r="AU71" s="217" t="s">
        <v>638</v>
      </c>
      <c r="AV71" s="217"/>
      <c r="AW71" s="217"/>
      <c r="AX71" s="219"/>
    </row>
    <row r="72" spans="1:50" ht="23.25" customHeight="1" thickBot="1" x14ac:dyDescent="0.25">
      <c r="A72" s="497"/>
      <c r="B72" s="498"/>
      <c r="C72" s="498"/>
      <c r="D72" s="498"/>
      <c r="E72" s="498"/>
      <c r="F72" s="49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t="s">
        <v>568</v>
      </c>
      <c r="AF72" s="217"/>
      <c r="AG72" s="217"/>
      <c r="AH72" s="217"/>
      <c r="AI72" s="216" t="s">
        <v>568</v>
      </c>
      <c r="AJ72" s="217"/>
      <c r="AK72" s="217"/>
      <c r="AL72" s="217"/>
      <c r="AM72" s="216">
        <f>AM70/AM71*100</f>
        <v>107.60015457941516</v>
      </c>
      <c r="AN72" s="217"/>
      <c r="AO72" s="217"/>
      <c r="AP72" s="218"/>
      <c r="AQ72" s="216" t="s">
        <v>568</v>
      </c>
      <c r="AR72" s="217"/>
      <c r="AS72" s="217"/>
      <c r="AT72" s="218"/>
      <c r="AU72" s="217" t="s">
        <v>638</v>
      </c>
      <c r="AV72" s="217"/>
      <c r="AW72" s="217"/>
      <c r="AX72" s="219"/>
    </row>
    <row r="73" spans="1:50" ht="18.75" hidden="1" customHeight="1" x14ac:dyDescent="0.2">
      <c r="A73" s="525" t="s">
        <v>354</v>
      </c>
      <c r="B73" s="526"/>
      <c r="C73" s="526"/>
      <c r="D73" s="526"/>
      <c r="E73" s="526"/>
      <c r="F73" s="527"/>
      <c r="G73" s="601"/>
      <c r="H73" s="129" t="s">
        <v>146</v>
      </c>
      <c r="I73" s="129"/>
      <c r="J73" s="129"/>
      <c r="K73" s="129"/>
      <c r="L73" s="129"/>
      <c r="M73" s="129"/>
      <c r="N73" s="129"/>
      <c r="O73" s="130"/>
      <c r="P73" s="158" t="s">
        <v>59</v>
      </c>
      <c r="Q73" s="129"/>
      <c r="R73" s="129"/>
      <c r="S73" s="129"/>
      <c r="T73" s="129"/>
      <c r="U73" s="129"/>
      <c r="V73" s="129"/>
      <c r="W73" s="129"/>
      <c r="X73" s="130"/>
      <c r="Y73" s="603"/>
      <c r="Z73" s="604"/>
      <c r="AA73" s="60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28"/>
      <c r="B74" s="529"/>
      <c r="C74" s="529"/>
      <c r="D74" s="529"/>
      <c r="E74" s="529"/>
      <c r="F74" s="530"/>
      <c r="G74" s="60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9"/>
      <c r="AR74" s="199"/>
      <c r="AS74" s="132" t="s">
        <v>236</v>
      </c>
      <c r="AT74" s="133"/>
      <c r="AU74" s="609"/>
      <c r="AV74" s="199"/>
      <c r="AW74" s="132" t="s">
        <v>181</v>
      </c>
      <c r="AX74" s="194"/>
    </row>
    <row r="75" spans="1:50" ht="23.25" hidden="1" customHeight="1" x14ac:dyDescent="0.2">
      <c r="A75" s="528"/>
      <c r="B75" s="529"/>
      <c r="C75" s="529"/>
      <c r="D75" s="529"/>
      <c r="E75" s="529"/>
      <c r="F75" s="530"/>
      <c r="G75" s="62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28"/>
      <c r="B76" s="529"/>
      <c r="C76" s="529"/>
      <c r="D76" s="529"/>
      <c r="E76" s="529"/>
      <c r="F76" s="530"/>
      <c r="G76" s="62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28"/>
      <c r="B77" s="529"/>
      <c r="C77" s="529"/>
      <c r="D77" s="529"/>
      <c r="E77" s="529"/>
      <c r="F77" s="530"/>
      <c r="G77" s="630"/>
      <c r="H77" s="110"/>
      <c r="I77" s="110"/>
      <c r="J77" s="110"/>
      <c r="K77" s="110"/>
      <c r="L77" s="110"/>
      <c r="M77" s="110"/>
      <c r="N77" s="110"/>
      <c r="O77" s="111"/>
      <c r="P77" s="107"/>
      <c r="Q77" s="107"/>
      <c r="R77" s="107"/>
      <c r="S77" s="107"/>
      <c r="T77" s="107"/>
      <c r="U77" s="107"/>
      <c r="V77" s="107"/>
      <c r="W77" s="107"/>
      <c r="X77" s="108"/>
      <c r="Y77" s="158" t="s">
        <v>13</v>
      </c>
      <c r="Z77" s="129"/>
      <c r="AA77" s="130"/>
      <c r="AB77" s="598" t="s">
        <v>14</v>
      </c>
      <c r="AC77" s="598"/>
      <c r="AD77" s="598"/>
      <c r="AE77" s="909"/>
      <c r="AF77" s="910"/>
      <c r="AG77" s="910"/>
      <c r="AH77" s="910"/>
      <c r="AI77" s="909"/>
      <c r="AJ77" s="910"/>
      <c r="AK77" s="910"/>
      <c r="AL77" s="910"/>
      <c r="AM77" s="909"/>
      <c r="AN77" s="910"/>
      <c r="AO77" s="910"/>
      <c r="AP77" s="910"/>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606"/>
      <c r="I78" s="607"/>
      <c r="J78" s="607"/>
      <c r="K78" s="607"/>
      <c r="L78" s="607"/>
      <c r="M78" s="607"/>
      <c r="N78" s="607"/>
      <c r="O78" s="608"/>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2">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6" t="s">
        <v>348</v>
      </c>
      <c r="AP79" s="277"/>
      <c r="AQ79" s="277"/>
      <c r="AR79" s="80" t="s">
        <v>346</v>
      </c>
      <c r="AS79" s="276"/>
      <c r="AT79" s="277"/>
      <c r="AU79" s="277"/>
      <c r="AV79" s="277"/>
      <c r="AW79" s="277"/>
      <c r="AX79" s="1001"/>
    </row>
    <row r="80" spans="1:50" ht="18.75" hidden="1" customHeight="1" x14ac:dyDescent="0.2">
      <c r="A80" s="883" t="s">
        <v>147</v>
      </c>
      <c r="B80" s="543" t="s">
        <v>345</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436</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2">
      <c r="A81" s="884"/>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2">
      <c r="A82" s="884"/>
      <c r="B82" s="546"/>
      <c r="C82" s="447"/>
      <c r="D82" s="447"/>
      <c r="E82" s="447"/>
      <c r="F82" s="448"/>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22.5" hidden="1" customHeight="1" x14ac:dyDescent="0.2">
      <c r="A83" s="884"/>
      <c r="B83" s="546"/>
      <c r="C83" s="447"/>
      <c r="D83" s="447"/>
      <c r="E83" s="447"/>
      <c r="F83" s="448"/>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19.5" hidden="1" customHeight="1" x14ac:dyDescent="0.2">
      <c r="A84" s="884"/>
      <c r="B84" s="547"/>
      <c r="C84" s="548"/>
      <c r="D84" s="548"/>
      <c r="E84" s="548"/>
      <c r="F84" s="549"/>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18.75" hidden="1" customHeight="1" x14ac:dyDescent="0.2">
      <c r="A85" s="884"/>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52" t="s">
        <v>134</v>
      </c>
      <c r="AV85" s="552"/>
      <c r="AW85" s="552"/>
      <c r="AX85" s="553"/>
      <c r="AY85" s="10"/>
      <c r="AZ85" s="10"/>
      <c r="BA85" s="10"/>
      <c r="BB85" s="10"/>
      <c r="BC85" s="10"/>
    </row>
    <row r="86" spans="1:60" ht="18.75" hidden="1" customHeight="1" x14ac:dyDescent="0.2">
      <c r="A86" s="884"/>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4" t="s">
        <v>181</v>
      </c>
      <c r="AX86" s="415"/>
      <c r="AY86" s="10"/>
      <c r="AZ86" s="10"/>
      <c r="BA86" s="10"/>
      <c r="BB86" s="10"/>
      <c r="BC86" s="10"/>
      <c r="BD86" s="10"/>
      <c r="BE86" s="10"/>
      <c r="BF86" s="10"/>
      <c r="BG86" s="10"/>
      <c r="BH86" s="10"/>
    </row>
    <row r="87" spans="1:60" ht="23.25" hidden="1" customHeight="1" x14ac:dyDescent="0.2">
      <c r="A87" s="884"/>
      <c r="B87" s="447"/>
      <c r="C87" s="447"/>
      <c r="D87" s="447"/>
      <c r="E87" s="447"/>
      <c r="F87" s="448"/>
      <c r="G87" s="103"/>
      <c r="H87" s="104"/>
      <c r="I87" s="104"/>
      <c r="J87" s="104"/>
      <c r="K87" s="104"/>
      <c r="L87" s="104"/>
      <c r="M87" s="104"/>
      <c r="N87" s="104"/>
      <c r="O87" s="105"/>
      <c r="P87" s="104"/>
      <c r="Q87" s="533"/>
      <c r="R87" s="533"/>
      <c r="S87" s="533"/>
      <c r="T87" s="533"/>
      <c r="U87" s="533"/>
      <c r="V87" s="533"/>
      <c r="W87" s="533"/>
      <c r="X87" s="534"/>
      <c r="Y87" s="580" t="s">
        <v>62</v>
      </c>
      <c r="Z87" s="581"/>
      <c r="AA87" s="582"/>
      <c r="AB87" s="480"/>
      <c r="AC87" s="480"/>
      <c r="AD87" s="48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84"/>
      <c r="B88" s="447"/>
      <c r="C88" s="447"/>
      <c r="D88" s="447"/>
      <c r="E88" s="447"/>
      <c r="F88" s="448"/>
      <c r="G88" s="106"/>
      <c r="H88" s="107"/>
      <c r="I88" s="107"/>
      <c r="J88" s="107"/>
      <c r="K88" s="107"/>
      <c r="L88" s="107"/>
      <c r="M88" s="107"/>
      <c r="N88" s="107"/>
      <c r="O88" s="108"/>
      <c r="P88" s="535"/>
      <c r="Q88" s="535"/>
      <c r="R88" s="535"/>
      <c r="S88" s="535"/>
      <c r="T88" s="535"/>
      <c r="U88" s="535"/>
      <c r="V88" s="535"/>
      <c r="W88" s="535"/>
      <c r="X88" s="536"/>
      <c r="Y88" s="477" t="s">
        <v>54</v>
      </c>
      <c r="Z88" s="478"/>
      <c r="AA88" s="479"/>
      <c r="AB88" s="542"/>
      <c r="AC88" s="542"/>
      <c r="AD88" s="54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84"/>
      <c r="B89" s="548"/>
      <c r="C89" s="548"/>
      <c r="D89" s="548"/>
      <c r="E89" s="548"/>
      <c r="F89" s="549"/>
      <c r="G89" s="109"/>
      <c r="H89" s="110"/>
      <c r="I89" s="110"/>
      <c r="J89" s="110"/>
      <c r="K89" s="110"/>
      <c r="L89" s="110"/>
      <c r="M89" s="110"/>
      <c r="N89" s="110"/>
      <c r="O89" s="111"/>
      <c r="P89" s="175"/>
      <c r="Q89" s="175"/>
      <c r="R89" s="175"/>
      <c r="S89" s="175"/>
      <c r="T89" s="175"/>
      <c r="U89" s="175"/>
      <c r="V89" s="175"/>
      <c r="W89" s="175"/>
      <c r="X89" s="579"/>
      <c r="Y89" s="477" t="s">
        <v>13</v>
      </c>
      <c r="Z89" s="478"/>
      <c r="AA89" s="479"/>
      <c r="AB89" s="613" t="s">
        <v>14</v>
      </c>
      <c r="AC89" s="613"/>
      <c r="AD89" s="61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84"/>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52" t="s">
        <v>134</v>
      </c>
      <c r="AV90" s="552"/>
      <c r="AW90" s="552"/>
      <c r="AX90" s="553"/>
    </row>
    <row r="91" spans="1:60" hidden="1" x14ac:dyDescent="0.2">
      <c r="A91" s="884"/>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4" t="s">
        <v>181</v>
      </c>
      <c r="AX91" s="415"/>
      <c r="AY91" s="10"/>
      <c r="AZ91" s="10"/>
      <c r="BA91" s="10"/>
      <c r="BB91" s="10"/>
      <c r="BC91" s="10"/>
    </row>
    <row r="92" spans="1:60" hidden="1" x14ac:dyDescent="0.2">
      <c r="A92" s="884"/>
      <c r="B92" s="447"/>
      <c r="C92" s="447"/>
      <c r="D92" s="447"/>
      <c r="E92" s="447"/>
      <c r="F92" s="448"/>
      <c r="G92" s="103"/>
      <c r="H92" s="104"/>
      <c r="I92" s="104"/>
      <c r="J92" s="104"/>
      <c r="K92" s="104"/>
      <c r="L92" s="104"/>
      <c r="M92" s="104"/>
      <c r="N92" s="104"/>
      <c r="O92" s="105"/>
      <c r="P92" s="104"/>
      <c r="Q92" s="533"/>
      <c r="R92" s="533"/>
      <c r="S92" s="533"/>
      <c r="T92" s="533"/>
      <c r="U92" s="533"/>
      <c r="V92" s="533"/>
      <c r="W92" s="533"/>
      <c r="X92" s="534"/>
      <c r="Y92" s="580" t="s">
        <v>62</v>
      </c>
      <c r="Z92" s="581"/>
      <c r="AA92" s="582"/>
      <c r="AB92" s="480"/>
      <c r="AC92" s="480"/>
      <c r="AD92" s="48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84"/>
      <c r="B93" s="447"/>
      <c r="C93" s="447"/>
      <c r="D93" s="447"/>
      <c r="E93" s="447"/>
      <c r="F93" s="448"/>
      <c r="G93" s="106"/>
      <c r="H93" s="107"/>
      <c r="I93" s="107"/>
      <c r="J93" s="107"/>
      <c r="K93" s="107"/>
      <c r="L93" s="107"/>
      <c r="M93" s="107"/>
      <c r="N93" s="107"/>
      <c r="O93" s="108"/>
      <c r="P93" s="535"/>
      <c r="Q93" s="535"/>
      <c r="R93" s="535"/>
      <c r="S93" s="535"/>
      <c r="T93" s="535"/>
      <c r="U93" s="535"/>
      <c r="V93" s="535"/>
      <c r="W93" s="535"/>
      <c r="X93" s="536"/>
      <c r="Y93" s="477" t="s">
        <v>54</v>
      </c>
      <c r="Z93" s="478"/>
      <c r="AA93" s="479"/>
      <c r="AB93" s="542"/>
      <c r="AC93" s="542"/>
      <c r="AD93" s="54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84"/>
      <c r="B94" s="548"/>
      <c r="C94" s="548"/>
      <c r="D94" s="548"/>
      <c r="E94" s="548"/>
      <c r="F94" s="549"/>
      <c r="G94" s="109"/>
      <c r="H94" s="110"/>
      <c r="I94" s="110"/>
      <c r="J94" s="110"/>
      <c r="K94" s="110"/>
      <c r="L94" s="110"/>
      <c r="M94" s="110"/>
      <c r="N94" s="110"/>
      <c r="O94" s="111"/>
      <c r="P94" s="175"/>
      <c r="Q94" s="175"/>
      <c r="R94" s="175"/>
      <c r="S94" s="175"/>
      <c r="T94" s="175"/>
      <c r="U94" s="175"/>
      <c r="V94" s="175"/>
      <c r="W94" s="175"/>
      <c r="X94" s="579"/>
      <c r="Y94" s="477" t="s">
        <v>13</v>
      </c>
      <c r="Z94" s="478"/>
      <c r="AA94" s="479"/>
      <c r="AB94" s="613" t="s">
        <v>14</v>
      </c>
      <c r="AC94" s="613"/>
      <c r="AD94" s="61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84"/>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52" t="s">
        <v>134</v>
      </c>
      <c r="AV95" s="552"/>
      <c r="AW95" s="552"/>
      <c r="AX95" s="553"/>
      <c r="AY95" s="10"/>
      <c r="AZ95" s="10"/>
      <c r="BA95" s="10"/>
      <c r="BB95" s="10"/>
      <c r="BC95" s="10"/>
      <c r="BD95" s="10"/>
      <c r="BE95" s="10"/>
      <c r="BF95" s="10"/>
      <c r="BG95" s="10"/>
      <c r="BH95" s="10"/>
    </row>
    <row r="96" spans="1:60" hidden="1" x14ac:dyDescent="0.2">
      <c r="A96" s="884"/>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4" t="s">
        <v>181</v>
      </c>
      <c r="AX96" s="415"/>
    </row>
    <row r="97" spans="1:60" hidden="1" x14ac:dyDescent="0.2">
      <c r="A97" s="884"/>
      <c r="B97" s="447"/>
      <c r="C97" s="447"/>
      <c r="D97" s="447"/>
      <c r="E97" s="447"/>
      <c r="F97" s="448"/>
      <c r="G97" s="103"/>
      <c r="H97" s="104"/>
      <c r="I97" s="104"/>
      <c r="J97" s="104"/>
      <c r="K97" s="104"/>
      <c r="L97" s="104"/>
      <c r="M97" s="104"/>
      <c r="N97" s="104"/>
      <c r="O97" s="105"/>
      <c r="P97" s="104"/>
      <c r="Q97" s="533"/>
      <c r="R97" s="533"/>
      <c r="S97" s="533"/>
      <c r="T97" s="533"/>
      <c r="U97" s="533"/>
      <c r="V97" s="533"/>
      <c r="W97" s="533"/>
      <c r="X97" s="534"/>
      <c r="Y97" s="580" t="s">
        <v>62</v>
      </c>
      <c r="Z97" s="581"/>
      <c r="AA97" s="582"/>
      <c r="AB97" s="487"/>
      <c r="AC97" s="488"/>
      <c r="AD97" s="48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84"/>
      <c r="B98" s="447"/>
      <c r="C98" s="447"/>
      <c r="D98" s="447"/>
      <c r="E98" s="447"/>
      <c r="F98" s="448"/>
      <c r="G98" s="106"/>
      <c r="H98" s="107"/>
      <c r="I98" s="107"/>
      <c r="J98" s="107"/>
      <c r="K98" s="107"/>
      <c r="L98" s="107"/>
      <c r="M98" s="107"/>
      <c r="N98" s="107"/>
      <c r="O98" s="108"/>
      <c r="P98" s="535"/>
      <c r="Q98" s="535"/>
      <c r="R98" s="535"/>
      <c r="S98" s="535"/>
      <c r="T98" s="535"/>
      <c r="U98" s="535"/>
      <c r="V98" s="535"/>
      <c r="W98" s="535"/>
      <c r="X98" s="536"/>
      <c r="Y98" s="477" t="s">
        <v>54</v>
      </c>
      <c r="Z98" s="478"/>
      <c r="AA98" s="479"/>
      <c r="AB98" s="481"/>
      <c r="AC98" s="482"/>
      <c r="AD98" s="48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85"/>
      <c r="B99" s="449"/>
      <c r="C99" s="449"/>
      <c r="D99" s="449"/>
      <c r="E99" s="449"/>
      <c r="F99" s="450"/>
      <c r="G99" s="599"/>
      <c r="H99" s="214"/>
      <c r="I99" s="214"/>
      <c r="J99" s="214"/>
      <c r="K99" s="214"/>
      <c r="L99" s="214"/>
      <c r="M99" s="214"/>
      <c r="N99" s="214"/>
      <c r="O99" s="600"/>
      <c r="P99" s="537"/>
      <c r="Q99" s="537"/>
      <c r="R99" s="537"/>
      <c r="S99" s="537"/>
      <c r="T99" s="537"/>
      <c r="U99" s="537"/>
      <c r="V99" s="537"/>
      <c r="W99" s="537"/>
      <c r="X99" s="538"/>
      <c r="Y99" s="914" t="s">
        <v>13</v>
      </c>
      <c r="Z99" s="915"/>
      <c r="AA99" s="916"/>
      <c r="AB99" s="911" t="s">
        <v>14</v>
      </c>
      <c r="AC99" s="912"/>
      <c r="AD99" s="913"/>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x14ac:dyDescent="0.2">
      <c r="A100" s="520" t="s">
        <v>355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3"/>
      <c r="Z100" s="874"/>
      <c r="AA100" s="875"/>
      <c r="AB100" s="500" t="s">
        <v>11</v>
      </c>
      <c r="AC100" s="500"/>
      <c r="AD100" s="500"/>
      <c r="AE100" s="558" t="s">
        <v>397</v>
      </c>
      <c r="AF100" s="559"/>
      <c r="AG100" s="559"/>
      <c r="AH100" s="560"/>
      <c r="AI100" s="558" t="s">
        <v>417</v>
      </c>
      <c r="AJ100" s="559"/>
      <c r="AK100" s="559"/>
      <c r="AL100" s="560"/>
      <c r="AM100" s="558" t="s">
        <v>424</v>
      </c>
      <c r="AN100" s="559"/>
      <c r="AO100" s="559"/>
      <c r="AP100" s="560"/>
      <c r="AQ100" s="318" t="s">
        <v>437</v>
      </c>
      <c r="AR100" s="319"/>
      <c r="AS100" s="319"/>
      <c r="AT100" s="320"/>
      <c r="AU100" s="318" t="s">
        <v>438</v>
      </c>
      <c r="AV100" s="319"/>
      <c r="AW100" s="319"/>
      <c r="AX100" s="321"/>
    </row>
    <row r="101" spans="1:60" ht="23.25" customHeight="1" x14ac:dyDescent="0.2">
      <c r="A101" s="441"/>
      <c r="B101" s="442"/>
      <c r="C101" s="442"/>
      <c r="D101" s="442"/>
      <c r="E101" s="442"/>
      <c r="F101" s="443"/>
      <c r="G101" s="104" t="s">
        <v>580</v>
      </c>
      <c r="H101" s="104"/>
      <c r="I101" s="104"/>
      <c r="J101" s="104"/>
      <c r="K101" s="104"/>
      <c r="L101" s="104"/>
      <c r="M101" s="104"/>
      <c r="N101" s="104"/>
      <c r="O101" s="104"/>
      <c r="P101" s="104"/>
      <c r="Q101" s="104"/>
      <c r="R101" s="104"/>
      <c r="S101" s="104"/>
      <c r="T101" s="104"/>
      <c r="U101" s="104"/>
      <c r="V101" s="104"/>
      <c r="W101" s="104"/>
      <c r="X101" s="105"/>
      <c r="Y101" s="561" t="s">
        <v>55</v>
      </c>
      <c r="Z101" s="562"/>
      <c r="AA101" s="563"/>
      <c r="AB101" s="480" t="s">
        <v>581</v>
      </c>
      <c r="AC101" s="480"/>
      <c r="AD101" s="480"/>
      <c r="AE101" s="216" t="s">
        <v>568</v>
      </c>
      <c r="AF101" s="217"/>
      <c r="AG101" s="217"/>
      <c r="AH101" s="218"/>
      <c r="AI101" s="216" t="s">
        <v>568</v>
      </c>
      <c r="AJ101" s="217"/>
      <c r="AK101" s="217"/>
      <c r="AL101" s="218"/>
      <c r="AM101" s="216">
        <v>1191</v>
      </c>
      <c r="AN101" s="217"/>
      <c r="AO101" s="217"/>
      <c r="AP101" s="218"/>
      <c r="AQ101" s="216" t="s">
        <v>568</v>
      </c>
      <c r="AR101" s="217"/>
      <c r="AS101" s="217"/>
      <c r="AT101" s="218"/>
      <c r="AU101" s="216" t="s">
        <v>568</v>
      </c>
      <c r="AV101" s="217"/>
      <c r="AW101" s="217"/>
      <c r="AX101" s="218"/>
    </row>
    <row r="102" spans="1:60" ht="23.25" customHeight="1" x14ac:dyDescent="0.2">
      <c r="A102" s="444"/>
      <c r="B102" s="445"/>
      <c r="C102" s="445"/>
      <c r="D102" s="445"/>
      <c r="E102" s="445"/>
      <c r="F102" s="446"/>
      <c r="G102" s="110"/>
      <c r="H102" s="110"/>
      <c r="I102" s="110"/>
      <c r="J102" s="110"/>
      <c r="K102" s="110"/>
      <c r="L102" s="110"/>
      <c r="M102" s="110"/>
      <c r="N102" s="110"/>
      <c r="O102" s="110"/>
      <c r="P102" s="110"/>
      <c r="Q102" s="110"/>
      <c r="R102" s="110"/>
      <c r="S102" s="110"/>
      <c r="T102" s="110"/>
      <c r="U102" s="110"/>
      <c r="V102" s="110"/>
      <c r="W102" s="110"/>
      <c r="X102" s="111"/>
      <c r="Y102" s="464" t="s">
        <v>56</v>
      </c>
      <c r="Z102" s="465"/>
      <c r="AA102" s="466"/>
      <c r="AB102" s="480" t="s">
        <v>581</v>
      </c>
      <c r="AC102" s="480"/>
      <c r="AD102" s="480"/>
      <c r="AE102" s="437" t="s">
        <v>568</v>
      </c>
      <c r="AF102" s="437"/>
      <c r="AG102" s="437"/>
      <c r="AH102" s="437"/>
      <c r="AI102" s="437" t="s">
        <v>568</v>
      </c>
      <c r="AJ102" s="437"/>
      <c r="AK102" s="437"/>
      <c r="AL102" s="437"/>
      <c r="AM102" s="437">
        <v>1150</v>
      </c>
      <c r="AN102" s="437"/>
      <c r="AO102" s="437"/>
      <c r="AP102" s="437"/>
      <c r="AQ102" s="271" t="s">
        <v>568</v>
      </c>
      <c r="AR102" s="272"/>
      <c r="AS102" s="272"/>
      <c r="AT102" s="317"/>
      <c r="AU102" s="271" t="s">
        <v>568</v>
      </c>
      <c r="AV102" s="272"/>
      <c r="AW102" s="272"/>
      <c r="AX102" s="317"/>
    </row>
    <row r="103" spans="1:60" ht="31.5" hidden="1" customHeight="1" x14ac:dyDescent="0.2">
      <c r="A103" s="438" t="s">
        <v>355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397</v>
      </c>
      <c r="AF103" s="435"/>
      <c r="AG103" s="435"/>
      <c r="AH103" s="436"/>
      <c r="AI103" s="434" t="s">
        <v>395</v>
      </c>
      <c r="AJ103" s="435"/>
      <c r="AK103" s="435"/>
      <c r="AL103" s="436"/>
      <c r="AM103" s="434" t="s">
        <v>424</v>
      </c>
      <c r="AN103" s="435"/>
      <c r="AO103" s="435"/>
      <c r="AP103" s="436"/>
      <c r="AQ103" s="282" t="s">
        <v>437</v>
      </c>
      <c r="AR103" s="283"/>
      <c r="AS103" s="283"/>
      <c r="AT103" s="322"/>
      <c r="AU103" s="282" t="s">
        <v>438</v>
      </c>
      <c r="AV103" s="283"/>
      <c r="AW103" s="283"/>
      <c r="AX103" s="284"/>
    </row>
    <row r="104" spans="1:60" ht="23.25" hidden="1" customHeight="1" x14ac:dyDescent="0.2">
      <c r="A104" s="441"/>
      <c r="B104" s="442"/>
      <c r="C104" s="442"/>
      <c r="D104" s="442"/>
      <c r="E104" s="442"/>
      <c r="F104" s="443"/>
      <c r="G104" s="104"/>
      <c r="H104" s="104"/>
      <c r="I104" s="104"/>
      <c r="J104" s="104"/>
      <c r="K104" s="104"/>
      <c r="L104" s="104"/>
      <c r="M104" s="104"/>
      <c r="N104" s="104"/>
      <c r="O104" s="104"/>
      <c r="P104" s="104"/>
      <c r="Q104" s="104"/>
      <c r="R104" s="104"/>
      <c r="S104" s="104"/>
      <c r="T104" s="104"/>
      <c r="U104" s="104"/>
      <c r="V104" s="104"/>
      <c r="W104" s="104"/>
      <c r="X104" s="105"/>
      <c r="Y104" s="484" t="s">
        <v>55</v>
      </c>
      <c r="Z104" s="485"/>
      <c r="AA104" s="486"/>
      <c r="AB104" s="567"/>
      <c r="AC104" s="568"/>
      <c r="AD104" s="56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44"/>
      <c r="B105" s="445"/>
      <c r="C105" s="445"/>
      <c r="D105" s="445"/>
      <c r="E105" s="445"/>
      <c r="F105" s="446"/>
      <c r="G105" s="110"/>
      <c r="H105" s="110"/>
      <c r="I105" s="110"/>
      <c r="J105" s="110"/>
      <c r="K105" s="110"/>
      <c r="L105" s="110"/>
      <c r="M105" s="110"/>
      <c r="N105" s="110"/>
      <c r="O105" s="110"/>
      <c r="P105" s="110"/>
      <c r="Q105" s="110"/>
      <c r="R105" s="110"/>
      <c r="S105" s="110"/>
      <c r="T105" s="110"/>
      <c r="U105" s="110"/>
      <c r="V105" s="110"/>
      <c r="W105" s="110"/>
      <c r="X105" s="111"/>
      <c r="Y105" s="464" t="s">
        <v>56</v>
      </c>
      <c r="Z105" s="570"/>
      <c r="AA105" s="571"/>
      <c r="AB105" s="487"/>
      <c r="AC105" s="488"/>
      <c r="AD105" s="489"/>
      <c r="AE105" s="437"/>
      <c r="AF105" s="437"/>
      <c r="AG105" s="437"/>
      <c r="AH105" s="437"/>
      <c r="AI105" s="437"/>
      <c r="AJ105" s="437"/>
      <c r="AK105" s="437"/>
      <c r="AL105" s="437"/>
      <c r="AM105" s="437"/>
      <c r="AN105" s="437"/>
      <c r="AO105" s="437"/>
      <c r="AP105" s="437"/>
      <c r="AQ105" s="216"/>
      <c r="AR105" s="217"/>
      <c r="AS105" s="217"/>
      <c r="AT105" s="218"/>
      <c r="AU105" s="271"/>
      <c r="AV105" s="272"/>
      <c r="AW105" s="272"/>
      <c r="AX105" s="317"/>
    </row>
    <row r="106" spans="1:60" ht="31.5" hidden="1" customHeight="1" x14ac:dyDescent="0.2">
      <c r="A106" s="438" t="s">
        <v>355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397</v>
      </c>
      <c r="AF106" s="435"/>
      <c r="AG106" s="435"/>
      <c r="AH106" s="436"/>
      <c r="AI106" s="434" t="s">
        <v>395</v>
      </c>
      <c r="AJ106" s="435"/>
      <c r="AK106" s="435"/>
      <c r="AL106" s="436"/>
      <c r="AM106" s="434" t="s">
        <v>424</v>
      </c>
      <c r="AN106" s="435"/>
      <c r="AO106" s="435"/>
      <c r="AP106" s="436"/>
      <c r="AQ106" s="282" t="s">
        <v>437</v>
      </c>
      <c r="AR106" s="283"/>
      <c r="AS106" s="283"/>
      <c r="AT106" s="322"/>
      <c r="AU106" s="282" t="s">
        <v>438</v>
      </c>
      <c r="AV106" s="283"/>
      <c r="AW106" s="283"/>
      <c r="AX106" s="284"/>
    </row>
    <row r="107" spans="1:60" ht="23.25" hidden="1" customHeight="1" x14ac:dyDescent="0.2">
      <c r="A107" s="441"/>
      <c r="B107" s="442"/>
      <c r="C107" s="442"/>
      <c r="D107" s="442"/>
      <c r="E107" s="442"/>
      <c r="F107" s="443"/>
      <c r="G107" s="104"/>
      <c r="H107" s="104"/>
      <c r="I107" s="104"/>
      <c r="J107" s="104"/>
      <c r="K107" s="104"/>
      <c r="L107" s="104"/>
      <c r="M107" s="104"/>
      <c r="N107" s="104"/>
      <c r="O107" s="104"/>
      <c r="P107" s="104"/>
      <c r="Q107" s="104"/>
      <c r="R107" s="104"/>
      <c r="S107" s="104"/>
      <c r="T107" s="104"/>
      <c r="U107" s="104"/>
      <c r="V107" s="104"/>
      <c r="W107" s="104"/>
      <c r="X107" s="105"/>
      <c r="Y107" s="484" t="s">
        <v>55</v>
      </c>
      <c r="Z107" s="485"/>
      <c r="AA107" s="486"/>
      <c r="AB107" s="567"/>
      <c r="AC107" s="568"/>
      <c r="AD107" s="569"/>
      <c r="AE107" s="437"/>
      <c r="AF107" s="437"/>
      <c r="AG107" s="437"/>
      <c r="AH107" s="437"/>
      <c r="AI107" s="437"/>
      <c r="AJ107" s="437"/>
      <c r="AK107" s="437"/>
      <c r="AL107" s="437"/>
      <c r="AM107" s="437"/>
      <c r="AN107" s="437"/>
      <c r="AO107" s="437"/>
      <c r="AP107" s="437"/>
      <c r="AQ107" s="216"/>
      <c r="AR107" s="217"/>
      <c r="AS107" s="217"/>
      <c r="AT107" s="218"/>
      <c r="AU107" s="216"/>
      <c r="AV107" s="217"/>
      <c r="AW107" s="217"/>
      <c r="AX107" s="218"/>
    </row>
    <row r="108" spans="1:60" ht="23.25" hidden="1" customHeight="1" x14ac:dyDescent="0.2">
      <c r="A108" s="444"/>
      <c r="B108" s="445"/>
      <c r="C108" s="445"/>
      <c r="D108" s="445"/>
      <c r="E108" s="445"/>
      <c r="F108" s="446"/>
      <c r="G108" s="110"/>
      <c r="H108" s="110"/>
      <c r="I108" s="110"/>
      <c r="J108" s="110"/>
      <c r="K108" s="110"/>
      <c r="L108" s="110"/>
      <c r="M108" s="110"/>
      <c r="N108" s="110"/>
      <c r="O108" s="110"/>
      <c r="P108" s="110"/>
      <c r="Q108" s="110"/>
      <c r="R108" s="110"/>
      <c r="S108" s="110"/>
      <c r="T108" s="110"/>
      <c r="U108" s="110"/>
      <c r="V108" s="110"/>
      <c r="W108" s="110"/>
      <c r="X108" s="111"/>
      <c r="Y108" s="464" t="s">
        <v>56</v>
      </c>
      <c r="Z108" s="570"/>
      <c r="AA108" s="571"/>
      <c r="AB108" s="487"/>
      <c r="AC108" s="488"/>
      <c r="AD108" s="489"/>
      <c r="AE108" s="437"/>
      <c r="AF108" s="437"/>
      <c r="AG108" s="437"/>
      <c r="AH108" s="437"/>
      <c r="AI108" s="437"/>
      <c r="AJ108" s="437"/>
      <c r="AK108" s="437"/>
      <c r="AL108" s="437"/>
      <c r="AM108" s="437"/>
      <c r="AN108" s="437"/>
      <c r="AO108" s="437"/>
      <c r="AP108" s="437"/>
      <c r="AQ108" s="216"/>
      <c r="AR108" s="217"/>
      <c r="AS108" s="217"/>
      <c r="AT108" s="218"/>
      <c r="AU108" s="271"/>
      <c r="AV108" s="272"/>
      <c r="AW108" s="272"/>
      <c r="AX108" s="317"/>
    </row>
    <row r="109" spans="1:60" ht="31.5" hidden="1" customHeight="1" x14ac:dyDescent="0.2">
      <c r="A109" s="438" t="s">
        <v>355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397</v>
      </c>
      <c r="AF109" s="435"/>
      <c r="AG109" s="435"/>
      <c r="AH109" s="436"/>
      <c r="AI109" s="434" t="s">
        <v>395</v>
      </c>
      <c r="AJ109" s="435"/>
      <c r="AK109" s="435"/>
      <c r="AL109" s="436"/>
      <c r="AM109" s="434" t="s">
        <v>424</v>
      </c>
      <c r="AN109" s="435"/>
      <c r="AO109" s="435"/>
      <c r="AP109" s="436"/>
      <c r="AQ109" s="282" t="s">
        <v>437</v>
      </c>
      <c r="AR109" s="283"/>
      <c r="AS109" s="283"/>
      <c r="AT109" s="322"/>
      <c r="AU109" s="282" t="s">
        <v>438</v>
      </c>
      <c r="AV109" s="283"/>
      <c r="AW109" s="283"/>
      <c r="AX109" s="284"/>
    </row>
    <row r="110" spans="1:60" ht="23.25" hidden="1" customHeight="1" x14ac:dyDescent="0.2">
      <c r="A110" s="441"/>
      <c r="B110" s="442"/>
      <c r="C110" s="442"/>
      <c r="D110" s="442"/>
      <c r="E110" s="442"/>
      <c r="F110" s="443"/>
      <c r="G110" s="104"/>
      <c r="H110" s="104"/>
      <c r="I110" s="104"/>
      <c r="J110" s="104"/>
      <c r="K110" s="104"/>
      <c r="L110" s="104"/>
      <c r="M110" s="104"/>
      <c r="N110" s="104"/>
      <c r="O110" s="104"/>
      <c r="P110" s="104"/>
      <c r="Q110" s="104"/>
      <c r="R110" s="104"/>
      <c r="S110" s="104"/>
      <c r="T110" s="104"/>
      <c r="U110" s="104"/>
      <c r="V110" s="104"/>
      <c r="W110" s="104"/>
      <c r="X110" s="105"/>
      <c r="Y110" s="484" t="s">
        <v>55</v>
      </c>
      <c r="Z110" s="485"/>
      <c r="AA110" s="486"/>
      <c r="AB110" s="567"/>
      <c r="AC110" s="568"/>
      <c r="AD110" s="569"/>
      <c r="AE110" s="437"/>
      <c r="AF110" s="437"/>
      <c r="AG110" s="437"/>
      <c r="AH110" s="437"/>
      <c r="AI110" s="437"/>
      <c r="AJ110" s="437"/>
      <c r="AK110" s="437"/>
      <c r="AL110" s="437"/>
      <c r="AM110" s="437"/>
      <c r="AN110" s="437"/>
      <c r="AO110" s="437"/>
      <c r="AP110" s="437"/>
      <c r="AQ110" s="216"/>
      <c r="AR110" s="217"/>
      <c r="AS110" s="217"/>
      <c r="AT110" s="218"/>
      <c r="AU110" s="216"/>
      <c r="AV110" s="217"/>
      <c r="AW110" s="217"/>
      <c r="AX110" s="218"/>
    </row>
    <row r="111" spans="1:60" ht="23.25" hidden="1" customHeight="1" x14ac:dyDescent="0.2">
      <c r="A111" s="444"/>
      <c r="B111" s="445"/>
      <c r="C111" s="445"/>
      <c r="D111" s="445"/>
      <c r="E111" s="445"/>
      <c r="F111" s="446"/>
      <c r="G111" s="110"/>
      <c r="H111" s="110"/>
      <c r="I111" s="110"/>
      <c r="J111" s="110"/>
      <c r="K111" s="110"/>
      <c r="L111" s="110"/>
      <c r="M111" s="110"/>
      <c r="N111" s="110"/>
      <c r="O111" s="110"/>
      <c r="P111" s="110"/>
      <c r="Q111" s="110"/>
      <c r="R111" s="110"/>
      <c r="S111" s="110"/>
      <c r="T111" s="110"/>
      <c r="U111" s="110"/>
      <c r="V111" s="110"/>
      <c r="W111" s="110"/>
      <c r="X111" s="111"/>
      <c r="Y111" s="464" t="s">
        <v>56</v>
      </c>
      <c r="Z111" s="570"/>
      <c r="AA111" s="571"/>
      <c r="AB111" s="487"/>
      <c r="AC111" s="488"/>
      <c r="AD111" s="489"/>
      <c r="AE111" s="437"/>
      <c r="AF111" s="437"/>
      <c r="AG111" s="437"/>
      <c r="AH111" s="437"/>
      <c r="AI111" s="437"/>
      <c r="AJ111" s="437"/>
      <c r="AK111" s="437"/>
      <c r="AL111" s="437"/>
      <c r="AM111" s="437"/>
      <c r="AN111" s="437"/>
      <c r="AO111" s="437"/>
      <c r="AP111" s="437"/>
      <c r="AQ111" s="216"/>
      <c r="AR111" s="217"/>
      <c r="AS111" s="217"/>
      <c r="AT111" s="218"/>
      <c r="AU111" s="271"/>
      <c r="AV111" s="272"/>
      <c r="AW111" s="272"/>
      <c r="AX111" s="317"/>
    </row>
    <row r="112" spans="1:60" ht="31.5" hidden="1" customHeight="1" x14ac:dyDescent="0.2">
      <c r="A112" s="438" t="s">
        <v>355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397</v>
      </c>
      <c r="AF112" s="435"/>
      <c r="AG112" s="435"/>
      <c r="AH112" s="436"/>
      <c r="AI112" s="434" t="s">
        <v>395</v>
      </c>
      <c r="AJ112" s="435"/>
      <c r="AK112" s="435"/>
      <c r="AL112" s="436"/>
      <c r="AM112" s="434" t="s">
        <v>424</v>
      </c>
      <c r="AN112" s="435"/>
      <c r="AO112" s="435"/>
      <c r="AP112" s="436"/>
      <c r="AQ112" s="282" t="s">
        <v>437</v>
      </c>
      <c r="AR112" s="283"/>
      <c r="AS112" s="283"/>
      <c r="AT112" s="322"/>
      <c r="AU112" s="282" t="s">
        <v>438</v>
      </c>
      <c r="AV112" s="283"/>
      <c r="AW112" s="283"/>
      <c r="AX112" s="284"/>
    </row>
    <row r="113" spans="1:50" ht="23.25" hidden="1" customHeight="1" x14ac:dyDescent="0.2">
      <c r="A113" s="441"/>
      <c r="B113" s="442"/>
      <c r="C113" s="442"/>
      <c r="D113" s="442"/>
      <c r="E113" s="442"/>
      <c r="F113" s="443"/>
      <c r="G113" s="104"/>
      <c r="H113" s="104"/>
      <c r="I113" s="104"/>
      <c r="J113" s="104"/>
      <c r="K113" s="104"/>
      <c r="L113" s="104"/>
      <c r="M113" s="104"/>
      <c r="N113" s="104"/>
      <c r="O113" s="104"/>
      <c r="P113" s="104"/>
      <c r="Q113" s="104"/>
      <c r="R113" s="104"/>
      <c r="S113" s="104"/>
      <c r="T113" s="104"/>
      <c r="U113" s="104"/>
      <c r="V113" s="104"/>
      <c r="W113" s="104"/>
      <c r="X113" s="105"/>
      <c r="Y113" s="484" t="s">
        <v>55</v>
      </c>
      <c r="Z113" s="485"/>
      <c r="AA113" s="486"/>
      <c r="AB113" s="567"/>
      <c r="AC113" s="568"/>
      <c r="AD113" s="569"/>
      <c r="AE113" s="437"/>
      <c r="AF113" s="437"/>
      <c r="AG113" s="437"/>
      <c r="AH113" s="437"/>
      <c r="AI113" s="437"/>
      <c r="AJ113" s="437"/>
      <c r="AK113" s="437"/>
      <c r="AL113" s="437"/>
      <c r="AM113" s="437"/>
      <c r="AN113" s="437"/>
      <c r="AO113" s="437"/>
      <c r="AP113" s="437"/>
      <c r="AQ113" s="216"/>
      <c r="AR113" s="217"/>
      <c r="AS113" s="217"/>
      <c r="AT113" s="218"/>
      <c r="AU113" s="216"/>
      <c r="AV113" s="217"/>
      <c r="AW113" s="217"/>
      <c r="AX113" s="218"/>
    </row>
    <row r="114" spans="1:50" ht="23.25" hidden="1" customHeight="1" x14ac:dyDescent="0.2">
      <c r="A114" s="444"/>
      <c r="B114" s="445"/>
      <c r="C114" s="445"/>
      <c r="D114" s="445"/>
      <c r="E114" s="445"/>
      <c r="F114" s="446"/>
      <c r="G114" s="110"/>
      <c r="H114" s="110"/>
      <c r="I114" s="110"/>
      <c r="J114" s="110"/>
      <c r="K114" s="110"/>
      <c r="L114" s="110"/>
      <c r="M114" s="110"/>
      <c r="N114" s="110"/>
      <c r="O114" s="110"/>
      <c r="P114" s="110"/>
      <c r="Q114" s="110"/>
      <c r="R114" s="110"/>
      <c r="S114" s="110"/>
      <c r="T114" s="110"/>
      <c r="U114" s="110"/>
      <c r="V114" s="110"/>
      <c r="W114" s="110"/>
      <c r="X114" s="111"/>
      <c r="Y114" s="464" t="s">
        <v>56</v>
      </c>
      <c r="Z114" s="570"/>
      <c r="AA114" s="571"/>
      <c r="AB114" s="487"/>
      <c r="AC114" s="488"/>
      <c r="AD114" s="489"/>
      <c r="AE114" s="437"/>
      <c r="AF114" s="437"/>
      <c r="AG114" s="437"/>
      <c r="AH114" s="437"/>
      <c r="AI114" s="437"/>
      <c r="AJ114" s="437"/>
      <c r="AK114" s="437"/>
      <c r="AL114" s="437"/>
      <c r="AM114" s="437"/>
      <c r="AN114" s="437"/>
      <c r="AO114" s="437"/>
      <c r="AP114" s="437"/>
      <c r="AQ114" s="216"/>
      <c r="AR114" s="217"/>
      <c r="AS114" s="217"/>
      <c r="AT114" s="218"/>
      <c r="AU114" s="216"/>
      <c r="AV114" s="217"/>
      <c r="AW114" s="217"/>
      <c r="AX114" s="218"/>
    </row>
    <row r="115" spans="1:50" ht="23.25" customHeight="1" x14ac:dyDescent="0.2">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5"/>
      <c r="Z115" s="576"/>
      <c r="AA115" s="577"/>
      <c r="AB115" s="434" t="s">
        <v>11</v>
      </c>
      <c r="AC115" s="435"/>
      <c r="AD115" s="436"/>
      <c r="AE115" s="434" t="s">
        <v>397</v>
      </c>
      <c r="AF115" s="435"/>
      <c r="AG115" s="435"/>
      <c r="AH115" s="436"/>
      <c r="AI115" s="434" t="s">
        <v>395</v>
      </c>
      <c r="AJ115" s="435"/>
      <c r="AK115" s="435"/>
      <c r="AL115" s="436"/>
      <c r="AM115" s="434" t="s">
        <v>424</v>
      </c>
      <c r="AN115" s="435"/>
      <c r="AO115" s="435"/>
      <c r="AP115" s="436"/>
      <c r="AQ115" s="610" t="s">
        <v>439</v>
      </c>
      <c r="AR115" s="611"/>
      <c r="AS115" s="611"/>
      <c r="AT115" s="611"/>
      <c r="AU115" s="611"/>
      <c r="AV115" s="611"/>
      <c r="AW115" s="611"/>
      <c r="AX115" s="612"/>
    </row>
    <row r="116" spans="1:50" ht="23.25" customHeight="1" x14ac:dyDescent="0.2">
      <c r="A116" s="458"/>
      <c r="B116" s="459"/>
      <c r="C116" s="459"/>
      <c r="D116" s="459"/>
      <c r="E116" s="459"/>
      <c r="F116" s="460"/>
      <c r="G116" s="409" t="s">
        <v>582</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564" t="s">
        <v>583</v>
      </c>
      <c r="AC116" s="565"/>
      <c r="AD116" s="566"/>
      <c r="AE116" s="437" t="s">
        <v>568</v>
      </c>
      <c r="AF116" s="437"/>
      <c r="AG116" s="437"/>
      <c r="AH116" s="437"/>
      <c r="AI116" s="437" t="s">
        <v>568</v>
      </c>
      <c r="AJ116" s="437"/>
      <c r="AK116" s="437"/>
      <c r="AL116" s="437"/>
      <c r="AM116" s="437">
        <f>1794.1/1191</f>
        <v>1.5063811922753987</v>
      </c>
      <c r="AN116" s="437"/>
      <c r="AO116" s="437"/>
      <c r="AP116" s="437"/>
      <c r="AQ116" s="216" t="s">
        <v>569</v>
      </c>
      <c r="AR116" s="217"/>
      <c r="AS116" s="217"/>
      <c r="AT116" s="217"/>
      <c r="AU116" s="217"/>
      <c r="AV116" s="217"/>
      <c r="AW116" s="217"/>
      <c r="AX116" s="219"/>
    </row>
    <row r="117" spans="1:50" ht="46.5" customHeight="1" thickBot="1" x14ac:dyDescent="0.25">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583</v>
      </c>
      <c r="AC117" s="492"/>
      <c r="AD117" s="493"/>
      <c r="AE117" s="573" t="s">
        <v>568</v>
      </c>
      <c r="AF117" s="573"/>
      <c r="AG117" s="573"/>
      <c r="AH117" s="573"/>
      <c r="AI117" s="573" t="s">
        <v>568</v>
      </c>
      <c r="AJ117" s="573"/>
      <c r="AK117" s="573"/>
      <c r="AL117" s="573"/>
      <c r="AM117" s="573" t="s">
        <v>584</v>
      </c>
      <c r="AN117" s="573"/>
      <c r="AO117" s="573"/>
      <c r="AP117" s="573"/>
      <c r="AQ117" s="573" t="s">
        <v>569</v>
      </c>
      <c r="AR117" s="573"/>
      <c r="AS117" s="573"/>
      <c r="AT117" s="573"/>
      <c r="AU117" s="573"/>
      <c r="AV117" s="573"/>
      <c r="AW117" s="573"/>
      <c r="AX117" s="574"/>
    </row>
    <row r="118" spans="1:50" ht="23.25" hidden="1" customHeight="1" x14ac:dyDescent="0.2">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5"/>
      <c r="Z118" s="576"/>
      <c r="AA118" s="577"/>
      <c r="AB118" s="434" t="s">
        <v>11</v>
      </c>
      <c r="AC118" s="435"/>
      <c r="AD118" s="436"/>
      <c r="AE118" s="434" t="s">
        <v>397</v>
      </c>
      <c r="AF118" s="435"/>
      <c r="AG118" s="435"/>
      <c r="AH118" s="436"/>
      <c r="AI118" s="434" t="s">
        <v>395</v>
      </c>
      <c r="AJ118" s="435"/>
      <c r="AK118" s="435"/>
      <c r="AL118" s="436"/>
      <c r="AM118" s="434" t="s">
        <v>424</v>
      </c>
      <c r="AN118" s="435"/>
      <c r="AO118" s="435"/>
      <c r="AP118" s="436"/>
      <c r="AQ118" s="610" t="s">
        <v>439</v>
      </c>
      <c r="AR118" s="611"/>
      <c r="AS118" s="611"/>
      <c r="AT118" s="611"/>
      <c r="AU118" s="611"/>
      <c r="AV118" s="611"/>
      <c r="AW118" s="611"/>
      <c r="AX118" s="612"/>
    </row>
    <row r="119" spans="1:50" ht="23.25" hidden="1" customHeight="1" x14ac:dyDescent="0.2">
      <c r="A119" s="458"/>
      <c r="B119" s="459"/>
      <c r="C119" s="459"/>
      <c r="D119" s="459"/>
      <c r="E119" s="459"/>
      <c r="F119" s="460"/>
      <c r="G119" s="409" t="s">
        <v>363</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72"/>
    </row>
    <row r="120" spans="1:50" ht="46.5" hidden="1" customHeight="1" x14ac:dyDescent="0.2">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362</v>
      </c>
      <c r="AC120" s="492"/>
      <c r="AD120" s="493"/>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2">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5"/>
      <c r="Z121" s="576"/>
      <c r="AA121" s="577"/>
      <c r="AB121" s="434" t="s">
        <v>11</v>
      </c>
      <c r="AC121" s="435"/>
      <c r="AD121" s="436"/>
      <c r="AE121" s="434" t="s">
        <v>397</v>
      </c>
      <c r="AF121" s="435"/>
      <c r="AG121" s="435"/>
      <c r="AH121" s="436"/>
      <c r="AI121" s="434" t="s">
        <v>395</v>
      </c>
      <c r="AJ121" s="435"/>
      <c r="AK121" s="435"/>
      <c r="AL121" s="436"/>
      <c r="AM121" s="434" t="s">
        <v>424</v>
      </c>
      <c r="AN121" s="435"/>
      <c r="AO121" s="435"/>
      <c r="AP121" s="436"/>
      <c r="AQ121" s="610" t="s">
        <v>439</v>
      </c>
      <c r="AR121" s="611"/>
      <c r="AS121" s="611"/>
      <c r="AT121" s="611"/>
      <c r="AU121" s="611"/>
      <c r="AV121" s="611"/>
      <c r="AW121" s="611"/>
      <c r="AX121" s="612"/>
    </row>
    <row r="122" spans="1:50" ht="23.25" hidden="1" customHeight="1" x14ac:dyDescent="0.2">
      <c r="A122" s="458"/>
      <c r="B122" s="459"/>
      <c r="C122" s="459"/>
      <c r="D122" s="459"/>
      <c r="E122" s="459"/>
      <c r="F122" s="460"/>
      <c r="G122" s="409" t="s">
        <v>364</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72"/>
    </row>
    <row r="123" spans="1:50" ht="46.5" hidden="1" customHeight="1" x14ac:dyDescent="0.2">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365</v>
      </c>
      <c r="AC123" s="492"/>
      <c r="AD123" s="493"/>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2">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5"/>
      <c r="Z124" s="576"/>
      <c r="AA124" s="577"/>
      <c r="AB124" s="434" t="s">
        <v>11</v>
      </c>
      <c r="AC124" s="435"/>
      <c r="AD124" s="436"/>
      <c r="AE124" s="434" t="s">
        <v>397</v>
      </c>
      <c r="AF124" s="435"/>
      <c r="AG124" s="435"/>
      <c r="AH124" s="436"/>
      <c r="AI124" s="434" t="s">
        <v>395</v>
      </c>
      <c r="AJ124" s="435"/>
      <c r="AK124" s="435"/>
      <c r="AL124" s="436"/>
      <c r="AM124" s="434" t="s">
        <v>424</v>
      </c>
      <c r="AN124" s="435"/>
      <c r="AO124" s="435"/>
      <c r="AP124" s="436"/>
      <c r="AQ124" s="610" t="s">
        <v>439</v>
      </c>
      <c r="AR124" s="611"/>
      <c r="AS124" s="611"/>
      <c r="AT124" s="611"/>
      <c r="AU124" s="611"/>
      <c r="AV124" s="611"/>
      <c r="AW124" s="611"/>
      <c r="AX124" s="612"/>
    </row>
    <row r="125" spans="1:50" ht="23.25" hidden="1" customHeight="1" x14ac:dyDescent="0.2">
      <c r="A125" s="458"/>
      <c r="B125" s="459"/>
      <c r="C125" s="459"/>
      <c r="D125" s="459"/>
      <c r="E125" s="459"/>
      <c r="F125" s="460"/>
      <c r="G125" s="409" t="s">
        <v>364</v>
      </c>
      <c r="H125" s="409"/>
      <c r="I125" s="409"/>
      <c r="J125" s="409"/>
      <c r="K125" s="409"/>
      <c r="L125" s="409"/>
      <c r="M125" s="409"/>
      <c r="N125" s="409"/>
      <c r="O125" s="409"/>
      <c r="P125" s="409"/>
      <c r="Q125" s="409"/>
      <c r="R125" s="409"/>
      <c r="S125" s="409"/>
      <c r="T125" s="409"/>
      <c r="U125" s="409"/>
      <c r="V125" s="409"/>
      <c r="W125" s="409"/>
      <c r="X125" s="950"/>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72"/>
    </row>
    <row r="126" spans="1:50" ht="46.5" hidden="1" customHeight="1" x14ac:dyDescent="0.2">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51"/>
      <c r="Y126" s="490" t="s">
        <v>49</v>
      </c>
      <c r="Z126" s="465"/>
      <c r="AA126" s="466"/>
      <c r="AB126" s="491" t="s">
        <v>362</v>
      </c>
      <c r="AC126" s="492"/>
      <c r="AD126" s="49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2">
      <c r="A127" s="650" t="s">
        <v>15</v>
      </c>
      <c r="B127" s="459"/>
      <c r="C127" s="459"/>
      <c r="D127" s="459"/>
      <c r="E127" s="459"/>
      <c r="F127" s="460"/>
      <c r="G127" s="246" t="s">
        <v>16</v>
      </c>
      <c r="H127" s="246"/>
      <c r="I127" s="246"/>
      <c r="J127" s="246"/>
      <c r="K127" s="246"/>
      <c r="L127" s="246"/>
      <c r="M127" s="246"/>
      <c r="N127" s="246"/>
      <c r="O127" s="246"/>
      <c r="P127" s="246"/>
      <c r="Q127" s="246"/>
      <c r="R127" s="246"/>
      <c r="S127" s="246"/>
      <c r="T127" s="246"/>
      <c r="U127" s="246"/>
      <c r="V127" s="246"/>
      <c r="W127" s="246"/>
      <c r="X127" s="247"/>
      <c r="Y127" s="947"/>
      <c r="Z127" s="948"/>
      <c r="AA127" s="949"/>
      <c r="AB127" s="245" t="s">
        <v>11</v>
      </c>
      <c r="AC127" s="246"/>
      <c r="AD127" s="247"/>
      <c r="AE127" s="434" t="s">
        <v>397</v>
      </c>
      <c r="AF127" s="435"/>
      <c r="AG127" s="435"/>
      <c r="AH127" s="436"/>
      <c r="AI127" s="434" t="s">
        <v>395</v>
      </c>
      <c r="AJ127" s="435"/>
      <c r="AK127" s="435"/>
      <c r="AL127" s="436"/>
      <c r="AM127" s="434" t="s">
        <v>424</v>
      </c>
      <c r="AN127" s="435"/>
      <c r="AO127" s="435"/>
      <c r="AP127" s="436"/>
      <c r="AQ127" s="610" t="s">
        <v>439</v>
      </c>
      <c r="AR127" s="611"/>
      <c r="AS127" s="611"/>
      <c r="AT127" s="611"/>
      <c r="AU127" s="611"/>
      <c r="AV127" s="611"/>
      <c r="AW127" s="611"/>
      <c r="AX127" s="612"/>
    </row>
    <row r="128" spans="1:50" ht="23.25" hidden="1" customHeight="1" x14ac:dyDescent="0.2">
      <c r="A128" s="458"/>
      <c r="B128" s="459"/>
      <c r="C128" s="459"/>
      <c r="D128" s="459"/>
      <c r="E128" s="459"/>
      <c r="F128" s="460"/>
      <c r="G128" s="409" t="s">
        <v>364</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72"/>
    </row>
    <row r="129" spans="1:50" ht="46.5" hidden="1" customHeight="1" thickBot="1" x14ac:dyDescent="0.25">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362</v>
      </c>
      <c r="AC129" s="492"/>
      <c r="AD129" s="49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2">
      <c r="A130" s="187" t="s">
        <v>412</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413</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588</v>
      </c>
      <c r="AC134" s="204"/>
      <c r="AD134" s="204"/>
      <c r="AE134" s="205">
        <v>51</v>
      </c>
      <c r="AF134" s="206"/>
      <c r="AG134" s="206"/>
      <c r="AH134" s="206"/>
      <c r="AI134" s="205">
        <v>47</v>
      </c>
      <c r="AJ134" s="206"/>
      <c r="AK134" s="206"/>
      <c r="AL134" s="206"/>
      <c r="AM134" s="205" t="s">
        <v>568</v>
      </c>
      <c r="AN134" s="206"/>
      <c r="AO134" s="206"/>
      <c r="AP134" s="206"/>
      <c r="AQ134" s="205" t="s">
        <v>568</v>
      </c>
      <c r="AR134" s="206"/>
      <c r="AS134" s="206"/>
      <c r="AT134" s="206"/>
      <c r="AU134" s="205" t="s">
        <v>568</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588</v>
      </c>
      <c r="AC135" s="212"/>
      <c r="AD135" s="212"/>
      <c r="AE135" s="205" t="s">
        <v>568</v>
      </c>
      <c r="AF135" s="206"/>
      <c r="AG135" s="206"/>
      <c r="AH135" s="206"/>
      <c r="AI135" s="205" t="s">
        <v>568</v>
      </c>
      <c r="AJ135" s="206"/>
      <c r="AK135" s="206"/>
      <c r="AL135" s="206"/>
      <c r="AM135" s="205">
        <v>47</v>
      </c>
      <c r="AN135" s="206"/>
      <c r="AO135" s="206"/>
      <c r="AP135" s="206"/>
      <c r="AQ135" s="205" t="s">
        <v>637</v>
      </c>
      <c r="AR135" s="206"/>
      <c r="AS135" s="206"/>
      <c r="AT135" s="206"/>
      <c r="AU135" s="205">
        <v>38</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427</v>
      </c>
      <c r="D430" s="952"/>
      <c r="E430" s="173" t="s">
        <v>405</v>
      </c>
      <c r="F430" s="917"/>
      <c r="G430" s="918" t="s">
        <v>255</v>
      </c>
      <c r="H430" s="122"/>
      <c r="I430" s="122"/>
      <c r="J430" s="919"/>
      <c r="K430" s="920"/>
      <c r="L430" s="920"/>
      <c r="M430" s="920"/>
      <c r="N430" s="920"/>
      <c r="O430" s="920"/>
      <c r="P430" s="920"/>
      <c r="Q430" s="920"/>
      <c r="R430" s="920"/>
      <c r="S430" s="920"/>
      <c r="T430" s="921"/>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2"/>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9"/>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8" t="s">
        <v>182</v>
      </c>
      <c r="AC435" s="598"/>
      <c r="AD435" s="598"/>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9"/>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8" t="s">
        <v>182</v>
      </c>
      <c r="AC440" s="598"/>
      <c r="AD440" s="59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9"/>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8" t="s">
        <v>182</v>
      </c>
      <c r="AC445" s="598"/>
      <c r="AD445" s="59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9"/>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8" t="s">
        <v>182</v>
      </c>
      <c r="AC450" s="598"/>
      <c r="AD450" s="59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9"/>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8" t="s">
        <v>182</v>
      </c>
      <c r="AC455" s="598"/>
      <c r="AD455" s="59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9"/>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8" t="s">
        <v>14</v>
      </c>
      <c r="AC460" s="598"/>
      <c r="AD460" s="59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9"/>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8" t="s">
        <v>14</v>
      </c>
      <c r="AC465" s="598"/>
      <c r="AD465" s="59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9"/>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8" t="s">
        <v>14</v>
      </c>
      <c r="AC470" s="598"/>
      <c r="AD470" s="59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9"/>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8" t="s">
        <v>14</v>
      </c>
      <c r="AC475" s="598"/>
      <c r="AD475" s="59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9"/>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8" t="s">
        <v>14</v>
      </c>
      <c r="AC480" s="598"/>
      <c r="AD480" s="59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18" t="s">
        <v>255</v>
      </c>
      <c r="H484" s="122"/>
      <c r="I484" s="122"/>
      <c r="J484" s="919"/>
      <c r="K484" s="920"/>
      <c r="L484" s="920"/>
      <c r="M484" s="920"/>
      <c r="N484" s="920"/>
      <c r="O484" s="920"/>
      <c r="P484" s="920"/>
      <c r="Q484" s="920"/>
      <c r="R484" s="920"/>
      <c r="S484" s="920"/>
      <c r="T484" s="92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2"/>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9"/>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8" t="s">
        <v>182</v>
      </c>
      <c r="AC489" s="598"/>
      <c r="AD489" s="59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9"/>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8" t="s">
        <v>182</v>
      </c>
      <c r="AC494" s="598"/>
      <c r="AD494" s="59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9"/>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8" t="s">
        <v>182</v>
      </c>
      <c r="AC499" s="598"/>
      <c r="AD499" s="59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9"/>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8" t="s">
        <v>182</v>
      </c>
      <c r="AC504" s="598"/>
      <c r="AD504" s="59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9"/>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8" t="s">
        <v>182</v>
      </c>
      <c r="AC509" s="598"/>
      <c r="AD509" s="59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9"/>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8" t="s">
        <v>14</v>
      </c>
      <c r="AC514" s="598"/>
      <c r="AD514" s="59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9"/>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8" t="s">
        <v>14</v>
      </c>
      <c r="AC519" s="598"/>
      <c r="AD519" s="59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9"/>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8" t="s">
        <v>14</v>
      </c>
      <c r="AC524" s="598"/>
      <c r="AD524" s="59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9"/>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8" t="s">
        <v>14</v>
      </c>
      <c r="AC529" s="598"/>
      <c r="AD529" s="59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9"/>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8" t="s">
        <v>14</v>
      </c>
      <c r="AC534" s="598"/>
      <c r="AD534" s="59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18" t="s">
        <v>255</v>
      </c>
      <c r="H538" s="122"/>
      <c r="I538" s="122"/>
      <c r="J538" s="919"/>
      <c r="K538" s="920"/>
      <c r="L538" s="920"/>
      <c r="M538" s="920"/>
      <c r="N538" s="920"/>
      <c r="O538" s="920"/>
      <c r="P538" s="920"/>
      <c r="Q538" s="920"/>
      <c r="R538" s="920"/>
      <c r="S538" s="920"/>
      <c r="T538" s="92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2"/>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9"/>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8" t="s">
        <v>182</v>
      </c>
      <c r="AC543" s="598"/>
      <c r="AD543" s="59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9"/>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8" t="s">
        <v>182</v>
      </c>
      <c r="AC548" s="598"/>
      <c r="AD548" s="59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9"/>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8" t="s">
        <v>182</v>
      </c>
      <c r="AC553" s="598"/>
      <c r="AD553" s="59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9"/>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8" t="s">
        <v>182</v>
      </c>
      <c r="AC558" s="598"/>
      <c r="AD558" s="59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9"/>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8" t="s">
        <v>182</v>
      </c>
      <c r="AC563" s="598"/>
      <c r="AD563" s="59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9"/>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8" t="s">
        <v>14</v>
      </c>
      <c r="AC568" s="598"/>
      <c r="AD568" s="59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9"/>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8" t="s">
        <v>14</v>
      </c>
      <c r="AC573" s="598"/>
      <c r="AD573" s="59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9"/>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8" t="s">
        <v>14</v>
      </c>
      <c r="AC578" s="598"/>
      <c r="AD578" s="59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9"/>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8" t="s">
        <v>14</v>
      </c>
      <c r="AC583" s="598"/>
      <c r="AD583" s="59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9"/>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8" t="s">
        <v>14</v>
      </c>
      <c r="AC588" s="598"/>
      <c r="AD588" s="59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18" t="s">
        <v>255</v>
      </c>
      <c r="H592" s="122"/>
      <c r="I592" s="122"/>
      <c r="J592" s="919"/>
      <c r="K592" s="920"/>
      <c r="L592" s="920"/>
      <c r="M592" s="920"/>
      <c r="N592" s="920"/>
      <c r="O592" s="920"/>
      <c r="P592" s="920"/>
      <c r="Q592" s="920"/>
      <c r="R592" s="920"/>
      <c r="S592" s="920"/>
      <c r="T592" s="92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2"/>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9"/>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8" t="s">
        <v>182</v>
      </c>
      <c r="AC597" s="598"/>
      <c r="AD597" s="59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9"/>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8" t="s">
        <v>182</v>
      </c>
      <c r="AC602" s="598"/>
      <c r="AD602" s="59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9"/>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8" t="s">
        <v>182</v>
      </c>
      <c r="AC607" s="598"/>
      <c r="AD607" s="59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9"/>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8" t="s">
        <v>182</v>
      </c>
      <c r="AC612" s="598"/>
      <c r="AD612" s="59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9"/>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8" t="s">
        <v>182</v>
      </c>
      <c r="AC617" s="598"/>
      <c r="AD617" s="59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9"/>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8" t="s">
        <v>14</v>
      </c>
      <c r="AC622" s="598"/>
      <c r="AD622" s="59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9"/>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8" t="s">
        <v>14</v>
      </c>
      <c r="AC627" s="598"/>
      <c r="AD627" s="59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9"/>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8" t="s">
        <v>14</v>
      </c>
      <c r="AC632" s="598"/>
      <c r="AD632" s="59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9"/>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8" t="s">
        <v>14</v>
      </c>
      <c r="AC637" s="598"/>
      <c r="AD637" s="59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9"/>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8" t="s">
        <v>14</v>
      </c>
      <c r="AC642" s="598"/>
      <c r="AD642" s="59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18" t="s">
        <v>255</v>
      </c>
      <c r="H646" s="122"/>
      <c r="I646" s="122"/>
      <c r="J646" s="919"/>
      <c r="K646" s="920"/>
      <c r="L646" s="920"/>
      <c r="M646" s="920"/>
      <c r="N646" s="920"/>
      <c r="O646" s="920"/>
      <c r="P646" s="920"/>
      <c r="Q646" s="920"/>
      <c r="R646" s="920"/>
      <c r="S646" s="920"/>
      <c r="T646" s="92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2"/>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9"/>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8" t="s">
        <v>182</v>
      </c>
      <c r="AC651" s="598"/>
      <c r="AD651" s="59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9"/>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8" t="s">
        <v>182</v>
      </c>
      <c r="AC656" s="598"/>
      <c r="AD656" s="59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9"/>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8" t="s">
        <v>182</v>
      </c>
      <c r="AC661" s="598"/>
      <c r="AD661" s="59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9"/>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8" t="s">
        <v>182</v>
      </c>
      <c r="AC666" s="598"/>
      <c r="AD666" s="59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9"/>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8" t="s">
        <v>182</v>
      </c>
      <c r="AC671" s="598"/>
      <c r="AD671" s="59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9"/>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8" t="s">
        <v>14</v>
      </c>
      <c r="AC676" s="598"/>
      <c r="AD676" s="59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9"/>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8" t="s">
        <v>14</v>
      </c>
      <c r="AC681" s="598"/>
      <c r="AD681" s="59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9"/>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8" t="s">
        <v>14</v>
      </c>
      <c r="AC686" s="598"/>
      <c r="AD686" s="59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9"/>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8" t="s">
        <v>14</v>
      </c>
      <c r="AC691" s="598"/>
      <c r="AD691" s="59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9"/>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8" t="s">
        <v>14</v>
      </c>
      <c r="AC696" s="598"/>
      <c r="AD696" s="59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2">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3" t="s">
        <v>31</v>
      </c>
      <c r="AH701" s="398"/>
      <c r="AI701" s="398"/>
      <c r="AJ701" s="398"/>
      <c r="AK701" s="398"/>
      <c r="AL701" s="398"/>
      <c r="AM701" s="398"/>
      <c r="AN701" s="398"/>
      <c r="AO701" s="398"/>
      <c r="AP701" s="398"/>
      <c r="AQ701" s="398"/>
      <c r="AR701" s="398"/>
      <c r="AS701" s="398"/>
      <c r="AT701" s="398"/>
      <c r="AU701" s="398"/>
      <c r="AV701" s="398"/>
      <c r="AW701" s="398"/>
      <c r="AX701" s="844"/>
    </row>
    <row r="702" spans="1:50" ht="65.25" customHeight="1" x14ac:dyDescent="0.2">
      <c r="A702" s="889" t="s">
        <v>140</v>
      </c>
      <c r="B702" s="890"/>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590</v>
      </c>
      <c r="AE702" s="346"/>
      <c r="AF702" s="346"/>
      <c r="AG702" s="401" t="s">
        <v>593</v>
      </c>
      <c r="AH702" s="402"/>
      <c r="AI702" s="402"/>
      <c r="AJ702" s="402"/>
      <c r="AK702" s="402"/>
      <c r="AL702" s="402"/>
      <c r="AM702" s="402"/>
      <c r="AN702" s="402"/>
      <c r="AO702" s="402"/>
      <c r="AP702" s="402"/>
      <c r="AQ702" s="402"/>
      <c r="AR702" s="402"/>
      <c r="AS702" s="402"/>
      <c r="AT702" s="402"/>
      <c r="AU702" s="402"/>
      <c r="AV702" s="402"/>
      <c r="AW702" s="402"/>
      <c r="AX702" s="403"/>
    </row>
    <row r="703" spans="1:50" ht="102.75" customHeight="1" x14ac:dyDescent="0.2">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8"/>
      <c r="AD703" s="326" t="s">
        <v>590</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53.25" customHeight="1" x14ac:dyDescent="0.2">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590</v>
      </c>
      <c r="AE704" s="802"/>
      <c r="AF704" s="802"/>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590</v>
      </c>
      <c r="AE705" s="734"/>
      <c r="AF705" s="734"/>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61"/>
      <c r="B706" s="662"/>
      <c r="C706" s="813"/>
      <c r="D706" s="814"/>
      <c r="E706" s="749" t="s">
        <v>386</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6" t="s">
        <v>591</v>
      </c>
      <c r="AE706" s="327"/>
      <c r="AF706" s="68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61"/>
      <c r="B707" s="662"/>
      <c r="C707" s="815"/>
      <c r="D707" s="816"/>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591</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54.75" customHeight="1" x14ac:dyDescent="0.2">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590</v>
      </c>
      <c r="AE708" s="624"/>
      <c r="AF708" s="624"/>
      <c r="AG708" s="761" t="s">
        <v>597</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2">
      <c r="A709" s="661"/>
      <c r="B709" s="663"/>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6" t="s">
        <v>590</v>
      </c>
      <c r="AE709" s="327"/>
      <c r="AF709" s="327"/>
      <c r="AG709" s="100" t="s">
        <v>630</v>
      </c>
      <c r="AH709" s="101"/>
      <c r="AI709" s="101"/>
      <c r="AJ709" s="101"/>
      <c r="AK709" s="101"/>
      <c r="AL709" s="101"/>
      <c r="AM709" s="101"/>
      <c r="AN709" s="101"/>
      <c r="AO709" s="101"/>
      <c r="AP709" s="101"/>
      <c r="AQ709" s="101"/>
      <c r="AR709" s="101"/>
      <c r="AS709" s="101"/>
      <c r="AT709" s="101"/>
      <c r="AU709" s="101"/>
      <c r="AV709" s="101"/>
      <c r="AW709" s="101"/>
      <c r="AX709" s="102"/>
    </row>
    <row r="710" spans="1:50" ht="39" customHeight="1" x14ac:dyDescent="0.2">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6" t="s">
        <v>590</v>
      </c>
      <c r="AE710" s="327"/>
      <c r="AF710" s="327"/>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39" customHeight="1" x14ac:dyDescent="0.2">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26" t="s">
        <v>590</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61"/>
      <c r="B712" s="663"/>
      <c r="C712" s="407" t="s">
        <v>350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1" t="s">
        <v>592</v>
      </c>
      <c r="AE712" s="802"/>
      <c r="AF712" s="802"/>
      <c r="AG712" s="829" t="s">
        <v>598</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2">
      <c r="A713" s="661"/>
      <c r="B713" s="663"/>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6" t="s">
        <v>590</v>
      </c>
      <c r="AE713" s="327"/>
      <c r="AF713" s="682"/>
      <c r="AG713" s="100" t="s">
        <v>631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64"/>
      <c r="B714" s="665"/>
      <c r="C714" s="666" t="s">
        <v>328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590</v>
      </c>
      <c r="AE714" s="827"/>
      <c r="AF714" s="828"/>
      <c r="AG714" s="755" t="s">
        <v>601</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2">
      <c r="A715" s="659" t="s">
        <v>40</v>
      </c>
      <c r="B715" s="803"/>
      <c r="C715" s="804" t="s">
        <v>329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590</v>
      </c>
      <c r="AE715" s="624"/>
      <c r="AF715" s="675"/>
      <c r="AG715" s="761" t="s">
        <v>633</v>
      </c>
      <c r="AH715" s="762"/>
      <c r="AI715" s="762"/>
      <c r="AJ715" s="762"/>
      <c r="AK715" s="762"/>
      <c r="AL715" s="762"/>
      <c r="AM715" s="762"/>
      <c r="AN715" s="762"/>
      <c r="AO715" s="762"/>
      <c r="AP715" s="762"/>
      <c r="AQ715" s="762"/>
      <c r="AR715" s="762"/>
      <c r="AS715" s="762"/>
      <c r="AT715" s="762"/>
      <c r="AU715" s="762"/>
      <c r="AV715" s="762"/>
      <c r="AW715" s="762"/>
      <c r="AX715" s="763"/>
    </row>
    <row r="716" spans="1:50" ht="52.5" customHeight="1" x14ac:dyDescent="0.2">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590</v>
      </c>
      <c r="AE716" s="646"/>
      <c r="AF716" s="646"/>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61"/>
      <c r="B717" s="663"/>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6" t="s">
        <v>590</v>
      </c>
      <c r="AE717" s="327"/>
      <c r="AF717" s="327"/>
      <c r="AG717" s="100" t="s">
        <v>634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6" t="s">
        <v>590</v>
      </c>
      <c r="AE718" s="327"/>
      <c r="AF718" s="327"/>
      <c r="AG718" s="126" t="s">
        <v>635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5" t="s">
        <v>58</v>
      </c>
      <c r="B719" s="796"/>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590</v>
      </c>
      <c r="AE719" s="624"/>
      <c r="AF719" s="624"/>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7"/>
      <c r="B720" s="79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7"/>
      <c r="B721" s="798"/>
      <c r="C721" s="294" t="s">
        <v>562</v>
      </c>
      <c r="D721" s="295"/>
      <c r="E721" s="295"/>
      <c r="F721" s="296"/>
      <c r="G721" s="285"/>
      <c r="H721" s="286"/>
      <c r="I721" s="82" t="str">
        <f>IF(OR(G721="　", G721=""), "", "-")</f>
        <v/>
      </c>
      <c r="J721" s="289"/>
      <c r="K721" s="289"/>
      <c r="L721" s="82" t="str">
        <f>IF(M721="","","-")</f>
        <v/>
      </c>
      <c r="M721" s="83"/>
      <c r="N721" s="302" t="s">
        <v>605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97"/>
      <c r="B722" s="798"/>
      <c r="C722" s="294" t="s">
        <v>603</v>
      </c>
      <c r="D722" s="295"/>
      <c r="E722" s="295"/>
      <c r="F722" s="296"/>
      <c r="G722" s="285"/>
      <c r="H722" s="286"/>
      <c r="I722" s="82" t="str">
        <f t="shared" ref="I722:I725" si="4">IF(OR(G722="　", G722=""), "", "-")</f>
        <v/>
      </c>
      <c r="J722" s="289"/>
      <c r="K722" s="289"/>
      <c r="L722" s="82" t="str">
        <f t="shared" ref="L722:L725" si="5">IF(M722="","","-")</f>
        <v/>
      </c>
      <c r="M722" s="83"/>
      <c r="N722" s="302" t="s">
        <v>606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97"/>
      <c r="B723" s="798"/>
      <c r="C723" s="294" t="s">
        <v>604</v>
      </c>
      <c r="D723" s="295"/>
      <c r="E723" s="295"/>
      <c r="F723" s="296"/>
      <c r="G723" s="285"/>
      <c r="H723" s="286"/>
      <c r="I723" s="82" t="str">
        <f t="shared" si="4"/>
        <v/>
      </c>
      <c r="J723" s="289"/>
      <c r="K723" s="289"/>
      <c r="L723" s="82" t="str">
        <f t="shared" si="5"/>
        <v/>
      </c>
      <c r="M723" s="83"/>
      <c r="N723" s="302" t="s">
        <v>607</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7"/>
      <c r="B724" s="79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9"/>
      <c r="B725" s="80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9" t="s">
        <v>48</v>
      </c>
      <c r="B726" s="821"/>
      <c r="C726" s="834" t="s">
        <v>53</v>
      </c>
      <c r="D726" s="856"/>
      <c r="E726" s="856"/>
      <c r="F726" s="857"/>
      <c r="G726" s="596" t="s">
        <v>636</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58" customHeight="1" thickBot="1" x14ac:dyDescent="0.25">
      <c r="A727" s="822"/>
      <c r="B727" s="823"/>
      <c r="C727" s="767" t="s">
        <v>57</v>
      </c>
      <c r="D727" s="768"/>
      <c r="E727" s="768"/>
      <c r="F727" s="769"/>
      <c r="G727" s="594" t="s">
        <v>632</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2">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43.5" customHeight="1" thickBot="1" x14ac:dyDescent="0.25">
      <c r="A729" s="653" t="s">
        <v>638</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2">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35.5" customHeight="1" thickBot="1" x14ac:dyDescent="0.25">
      <c r="A731" s="818"/>
      <c r="B731" s="819"/>
      <c r="C731" s="819"/>
      <c r="D731" s="819"/>
      <c r="E731" s="820"/>
      <c r="F731" s="748" t="s">
        <v>638</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2">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37.5" customHeight="1" thickBot="1" x14ac:dyDescent="0.25">
      <c r="A733" s="692"/>
      <c r="B733" s="693"/>
      <c r="C733" s="693"/>
      <c r="D733" s="693"/>
      <c r="E733" s="694"/>
      <c r="F733" s="656" t="s">
        <v>638</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2">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5">
      <c r="A735" s="809" t="s">
        <v>638</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2">
      <c r="A736" s="669" t="s">
        <v>356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2">
      <c r="A737" s="1009" t="s">
        <v>408</v>
      </c>
      <c r="B737" s="209"/>
      <c r="C737" s="209"/>
      <c r="D737" s="210"/>
      <c r="E737" s="1010" t="s">
        <v>609</v>
      </c>
      <c r="F737" s="1010"/>
      <c r="G737" s="1010"/>
      <c r="H737" s="1010"/>
      <c r="I737" s="1010"/>
      <c r="J737" s="1010"/>
      <c r="K737" s="1010"/>
      <c r="L737" s="1010"/>
      <c r="M737" s="1010"/>
      <c r="N737" s="365" t="s">
        <v>403</v>
      </c>
      <c r="O737" s="365"/>
      <c r="P737" s="365"/>
      <c r="Q737" s="365"/>
      <c r="R737" s="1010" t="s">
        <v>569</v>
      </c>
      <c r="S737" s="1010"/>
      <c r="T737" s="1010"/>
      <c r="U737" s="1010"/>
      <c r="V737" s="1010"/>
      <c r="W737" s="1010"/>
      <c r="X737" s="1010"/>
      <c r="Y737" s="1010"/>
      <c r="Z737" s="1010"/>
      <c r="AA737" s="365" t="s">
        <v>402</v>
      </c>
      <c r="AB737" s="365"/>
      <c r="AC737" s="365"/>
      <c r="AD737" s="365"/>
      <c r="AE737" s="1010" t="s">
        <v>569</v>
      </c>
      <c r="AF737" s="1010"/>
      <c r="AG737" s="1010"/>
      <c r="AH737" s="1010"/>
      <c r="AI737" s="1010"/>
      <c r="AJ737" s="1010"/>
      <c r="AK737" s="1010"/>
      <c r="AL737" s="1010"/>
      <c r="AM737" s="1010"/>
      <c r="AN737" s="365" t="s">
        <v>401</v>
      </c>
      <c r="AO737" s="365"/>
      <c r="AP737" s="365"/>
      <c r="AQ737" s="365"/>
      <c r="AR737" s="1016" t="s">
        <v>569</v>
      </c>
      <c r="AS737" s="1017"/>
      <c r="AT737" s="1017"/>
      <c r="AU737" s="1017"/>
      <c r="AV737" s="1017"/>
      <c r="AW737" s="1017"/>
      <c r="AX737" s="1018"/>
      <c r="AY737" s="88"/>
      <c r="AZ737" s="88"/>
    </row>
    <row r="738" spans="1:52" ht="24.75" customHeight="1" x14ac:dyDescent="0.2">
      <c r="A738" s="1009" t="s">
        <v>400</v>
      </c>
      <c r="B738" s="209"/>
      <c r="C738" s="209"/>
      <c r="D738" s="210"/>
      <c r="E738" s="1010" t="s">
        <v>569</v>
      </c>
      <c r="F738" s="1010"/>
      <c r="G738" s="1010"/>
      <c r="H738" s="1010"/>
      <c r="I738" s="1010"/>
      <c r="J738" s="1010"/>
      <c r="K738" s="1010"/>
      <c r="L738" s="1010"/>
      <c r="M738" s="1010"/>
      <c r="N738" s="365" t="s">
        <v>399</v>
      </c>
      <c r="O738" s="365"/>
      <c r="P738" s="365"/>
      <c r="Q738" s="365"/>
      <c r="R738" s="1010" t="s">
        <v>569</v>
      </c>
      <c r="S738" s="1010"/>
      <c r="T738" s="1010"/>
      <c r="U738" s="1010"/>
      <c r="V738" s="1010"/>
      <c r="W738" s="1010"/>
      <c r="X738" s="1010"/>
      <c r="Y738" s="1010"/>
      <c r="Z738" s="1010"/>
      <c r="AA738" s="365" t="s">
        <v>398</v>
      </c>
      <c r="AB738" s="365"/>
      <c r="AC738" s="365"/>
      <c r="AD738" s="365"/>
      <c r="AE738" s="1010" t="s">
        <v>569</v>
      </c>
      <c r="AF738" s="1010"/>
      <c r="AG738" s="1010"/>
      <c r="AH738" s="1010"/>
      <c r="AI738" s="1010"/>
      <c r="AJ738" s="1010"/>
      <c r="AK738" s="1010"/>
      <c r="AL738" s="1010"/>
      <c r="AM738" s="1010"/>
      <c r="AN738" s="365" t="s">
        <v>397</v>
      </c>
      <c r="AO738" s="365"/>
      <c r="AP738" s="365"/>
      <c r="AQ738" s="365"/>
      <c r="AR738" s="1016" t="s">
        <v>569</v>
      </c>
      <c r="AS738" s="1017"/>
      <c r="AT738" s="1017"/>
      <c r="AU738" s="1017"/>
      <c r="AV738" s="1017"/>
      <c r="AW738" s="1017"/>
      <c r="AX738" s="1018"/>
    </row>
    <row r="739" spans="1:52" ht="24.75" customHeight="1" x14ac:dyDescent="0.2">
      <c r="A739" s="1009" t="s">
        <v>396</v>
      </c>
      <c r="B739" s="209"/>
      <c r="C739" s="209"/>
      <c r="D739" s="210"/>
      <c r="E739" s="1010" t="s">
        <v>569</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5">
      <c r="A740" s="991" t="s">
        <v>420</v>
      </c>
      <c r="B740" s="992"/>
      <c r="C740" s="992"/>
      <c r="D740" s="993"/>
      <c r="E740" s="994" t="s">
        <v>562</v>
      </c>
      <c r="F740" s="995"/>
      <c r="G740" s="995"/>
      <c r="H740" s="92" t="str">
        <f>IF(E740="", "", "(")</f>
        <v>(</v>
      </c>
      <c r="I740" s="995" t="s">
        <v>393</v>
      </c>
      <c r="J740" s="995"/>
      <c r="K740" s="92" t="str">
        <f>IF(OR(I740="　", I740=""), "", "-")</f>
        <v>-</v>
      </c>
      <c r="L740" s="996">
        <v>21</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4" customHeight="1" x14ac:dyDescent="0.2">
      <c r="A741" s="633" t="s">
        <v>389</v>
      </c>
      <c r="B741" s="634"/>
      <c r="C741" s="634"/>
      <c r="D741" s="634"/>
      <c r="E741" s="634"/>
      <c r="F741" s="63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5.25" customHeight="1" x14ac:dyDescent="0.2">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5.25" customHeight="1" x14ac:dyDescent="0.2">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25" customHeight="1" x14ac:dyDescent="0.2">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25" customHeight="1" x14ac:dyDescent="0.2">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5.25" customHeight="1" x14ac:dyDescent="0.2">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5.25" customHeight="1" x14ac:dyDescent="0.2">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5.25" customHeight="1" x14ac:dyDescent="0.2">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5.25" customHeight="1" x14ac:dyDescent="0.2">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25" customHeight="1" x14ac:dyDescent="0.2">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25" customHeight="1" x14ac:dyDescent="0.2">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5.25" customHeight="1" x14ac:dyDescent="0.2">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5.25" customHeight="1" x14ac:dyDescent="0.2">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5.25" customHeight="1" x14ac:dyDescent="0.2">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5.25" customHeight="1" x14ac:dyDescent="0.2">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5.25" customHeight="1" x14ac:dyDescent="0.2">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5.25" customHeight="1" x14ac:dyDescent="0.2">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5.25" customHeight="1" x14ac:dyDescent="0.2">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5.25" customHeight="1" x14ac:dyDescent="0.2">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5.25" customHeight="1" thickBot="1" x14ac:dyDescent="0.25">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7" t="s">
        <v>391</v>
      </c>
      <c r="B780" s="648"/>
      <c r="C780" s="648"/>
      <c r="D780" s="648"/>
      <c r="E780" s="648"/>
      <c r="F780" s="649"/>
      <c r="G780" s="614" t="s">
        <v>610</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615</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812"/>
    </row>
    <row r="781" spans="1:50" ht="24.75" customHeight="1" x14ac:dyDescent="0.2">
      <c r="A781" s="650"/>
      <c r="B781" s="651"/>
      <c r="C781" s="651"/>
      <c r="D781" s="651"/>
      <c r="E781" s="651"/>
      <c r="F781" s="652"/>
      <c r="G781" s="834" t="s">
        <v>17</v>
      </c>
      <c r="H781" s="687"/>
      <c r="I781" s="687"/>
      <c r="J781" s="687"/>
      <c r="K781" s="687"/>
      <c r="L781" s="686" t="s">
        <v>18</v>
      </c>
      <c r="M781" s="687"/>
      <c r="N781" s="687"/>
      <c r="O781" s="687"/>
      <c r="P781" s="687"/>
      <c r="Q781" s="687"/>
      <c r="R781" s="687"/>
      <c r="S781" s="687"/>
      <c r="T781" s="687"/>
      <c r="U781" s="687"/>
      <c r="V781" s="687"/>
      <c r="W781" s="687"/>
      <c r="X781" s="688"/>
      <c r="Y781" s="672" t="s">
        <v>19</v>
      </c>
      <c r="Z781" s="673"/>
      <c r="AA781" s="673"/>
      <c r="AB781" s="817"/>
      <c r="AC781" s="834" t="s">
        <v>17</v>
      </c>
      <c r="AD781" s="687"/>
      <c r="AE781" s="687"/>
      <c r="AF781" s="687"/>
      <c r="AG781" s="687"/>
      <c r="AH781" s="686" t="s">
        <v>18</v>
      </c>
      <c r="AI781" s="687"/>
      <c r="AJ781" s="687"/>
      <c r="AK781" s="687"/>
      <c r="AL781" s="687"/>
      <c r="AM781" s="687"/>
      <c r="AN781" s="687"/>
      <c r="AO781" s="687"/>
      <c r="AP781" s="687"/>
      <c r="AQ781" s="687"/>
      <c r="AR781" s="687"/>
      <c r="AS781" s="687"/>
      <c r="AT781" s="688"/>
      <c r="AU781" s="672" t="s">
        <v>19</v>
      </c>
      <c r="AV781" s="673"/>
      <c r="AW781" s="673"/>
      <c r="AX781" s="674"/>
    </row>
    <row r="782" spans="1:50" ht="24.75" customHeight="1" x14ac:dyDescent="0.2">
      <c r="A782" s="650"/>
      <c r="B782" s="651"/>
      <c r="C782" s="651"/>
      <c r="D782" s="651"/>
      <c r="E782" s="651"/>
      <c r="F782" s="652"/>
      <c r="G782" s="689" t="s">
        <v>611</v>
      </c>
      <c r="H782" s="690"/>
      <c r="I782" s="690"/>
      <c r="J782" s="690"/>
      <c r="K782" s="691"/>
      <c r="L782" s="683" t="s">
        <v>613</v>
      </c>
      <c r="M782" s="684"/>
      <c r="N782" s="684"/>
      <c r="O782" s="684"/>
      <c r="P782" s="684"/>
      <c r="Q782" s="684"/>
      <c r="R782" s="684"/>
      <c r="S782" s="684"/>
      <c r="T782" s="684"/>
      <c r="U782" s="684"/>
      <c r="V782" s="684"/>
      <c r="W782" s="684"/>
      <c r="X782" s="685"/>
      <c r="Y782" s="404">
        <v>1607</v>
      </c>
      <c r="Z782" s="405"/>
      <c r="AA782" s="405"/>
      <c r="AB782" s="824"/>
      <c r="AC782" s="689" t="s">
        <v>616</v>
      </c>
      <c r="AD782" s="690"/>
      <c r="AE782" s="690"/>
      <c r="AF782" s="690"/>
      <c r="AG782" s="691"/>
      <c r="AH782" s="683" t="s">
        <v>617</v>
      </c>
      <c r="AI782" s="684"/>
      <c r="AJ782" s="684"/>
      <c r="AK782" s="684"/>
      <c r="AL782" s="684"/>
      <c r="AM782" s="684"/>
      <c r="AN782" s="684"/>
      <c r="AO782" s="684"/>
      <c r="AP782" s="684"/>
      <c r="AQ782" s="684"/>
      <c r="AR782" s="684"/>
      <c r="AS782" s="684"/>
      <c r="AT782" s="685"/>
      <c r="AU782" s="404">
        <v>1.55</v>
      </c>
      <c r="AV782" s="405"/>
      <c r="AW782" s="405"/>
      <c r="AX782" s="406"/>
    </row>
    <row r="783" spans="1:50" ht="24.75" customHeight="1" x14ac:dyDescent="0.2">
      <c r="A783" s="650"/>
      <c r="B783" s="651"/>
      <c r="C783" s="651"/>
      <c r="D783" s="651"/>
      <c r="E783" s="651"/>
      <c r="F783" s="652"/>
      <c r="G783" s="625" t="s">
        <v>612</v>
      </c>
      <c r="H783" s="626"/>
      <c r="I783" s="626"/>
      <c r="J783" s="626"/>
      <c r="K783" s="627"/>
      <c r="L783" s="617" t="s">
        <v>614</v>
      </c>
      <c r="M783" s="618"/>
      <c r="N783" s="618"/>
      <c r="O783" s="618"/>
      <c r="P783" s="618"/>
      <c r="Q783" s="618"/>
      <c r="R783" s="618"/>
      <c r="S783" s="618"/>
      <c r="T783" s="618"/>
      <c r="U783" s="618"/>
      <c r="V783" s="618"/>
      <c r="W783" s="618"/>
      <c r="X783" s="619"/>
      <c r="Y783" s="620">
        <v>187</v>
      </c>
      <c r="Z783" s="621"/>
      <c r="AA783" s="621"/>
      <c r="AB783" s="631"/>
      <c r="AC783" s="625" t="s">
        <v>569</v>
      </c>
      <c r="AD783" s="626"/>
      <c r="AE783" s="626"/>
      <c r="AF783" s="626"/>
      <c r="AG783" s="627"/>
      <c r="AH783" s="617" t="s">
        <v>569</v>
      </c>
      <c r="AI783" s="618"/>
      <c r="AJ783" s="618"/>
      <c r="AK783" s="618"/>
      <c r="AL783" s="618"/>
      <c r="AM783" s="618"/>
      <c r="AN783" s="618"/>
      <c r="AO783" s="618"/>
      <c r="AP783" s="618"/>
      <c r="AQ783" s="618"/>
      <c r="AR783" s="618"/>
      <c r="AS783" s="618"/>
      <c r="AT783" s="619"/>
      <c r="AU783" s="620" t="s">
        <v>569</v>
      </c>
      <c r="AV783" s="621"/>
      <c r="AW783" s="621"/>
      <c r="AX783" s="622"/>
    </row>
    <row r="784" spans="1:50" ht="24.75" hidden="1" customHeight="1" x14ac:dyDescent="0.2">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2">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2">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2">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2">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2">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2">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2">
      <c r="A791" s="650"/>
      <c r="B791" s="651"/>
      <c r="C791" s="651"/>
      <c r="D791" s="651"/>
      <c r="E791" s="651"/>
      <c r="F791" s="652"/>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x14ac:dyDescent="0.2">
      <c r="A792" s="650"/>
      <c r="B792" s="651"/>
      <c r="C792" s="651"/>
      <c r="D792" s="651"/>
      <c r="E792" s="651"/>
      <c r="F792" s="652"/>
      <c r="G792" s="845" t="s">
        <v>20</v>
      </c>
      <c r="H792" s="846"/>
      <c r="I792" s="846"/>
      <c r="J792" s="846"/>
      <c r="K792" s="846"/>
      <c r="L792" s="847"/>
      <c r="M792" s="848"/>
      <c r="N792" s="848"/>
      <c r="O792" s="848"/>
      <c r="P792" s="848"/>
      <c r="Q792" s="848"/>
      <c r="R792" s="848"/>
      <c r="S792" s="848"/>
      <c r="T792" s="848"/>
      <c r="U792" s="848"/>
      <c r="V792" s="848"/>
      <c r="W792" s="848"/>
      <c r="X792" s="849"/>
      <c r="Y792" s="850">
        <f>SUM(Y782:AB791)</f>
        <v>1794</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1.55</v>
      </c>
      <c r="AV792" s="851"/>
      <c r="AW792" s="851"/>
      <c r="AX792" s="853"/>
    </row>
    <row r="793" spans="1:50" ht="24.75" hidden="1" customHeight="1" x14ac:dyDescent="0.2">
      <c r="A793" s="650"/>
      <c r="B793" s="651"/>
      <c r="C793" s="651"/>
      <c r="D793" s="651"/>
      <c r="E793" s="651"/>
      <c r="F793" s="652"/>
      <c r="G793" s="614" t="s">
        <v>322</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321</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812"/>
    </row>
    <row r="794" spans="1:50" ht="24.75" hidden="1" customHeight="1" x14ac:dyDescent="0.2">
      <c r="A794" s="650"/>
      <c r="B794" s="651"/>
      <c r="C794" s="651"/>
      <c r="D794" s="651"/>
      <c r="E794" s="651"/>
      <c r="F794" s="652"/>
      <c r="G794" s="834" t="s">
        <v>17</v>
      </c>
      <c r="H794" s="687"/>
      <c r="I794" s="687"/>
      <c r="J794" s="687"/>
      <c r="K794" s="687"/>
      <c r="L794" s="686" t="s">
        <v>18</v>
      </c>
      <c r="M794" s="687"/>
      <c r="N794" s="687"/>
      <c r="O794" s="687"/>
      <c r="P794" s="687"/>
      <c r="Q794" s="687"/>
      <c r="R794" s="687"/>
      <c r="S794" s="687"/>
      <c r="T794" s="687"/>
      <c r="U794" s="687"/>
      <c r="V794" s="687"/>
      <c r="W794" s="687"/>
      <c r="X794" s="688"/>
      <c r="Y794" s="672" t="s">
        <v>19</v>
      </c>
      <c r="Z794" s="673"/>
      <c r="AA794" s="673"/>
      <c r="AB794" s="817"/>
      <c r="AC794" s="834" t="s">
        <v>17</v>
      </c>
      <c r="AD794" s="687"/>
      <c r="AE794" s="687"/>
      <c r="AF794" s="687"/>
      <c r="AG794" s="687"/>
      <c r="AH794" s="686" t="s">
        <v>18</v>
      </c>
      <c r="AI794" s="687"/>
      <c r="AJ794" s="687"/>
      <c r="AK794" s="687"/>
      <c r="AL794" s="687"/>
      <c r="AM794" s="687"/>
      <c r="AN794" s="687"/>
      <c r="AO794" s="687"/>
      <c r="AP794" s="687"/>
      <c r="AQ794" s="687"/>
      <c r="AR794" s="687"/>
      <c r="AS794" s="687"/>
      <c r="AT794" s="688"/>
      <c r="AU794" s="672" t="s">
        <v>19</v>
      </c>
      <c r="AV794" s="673"/>
      <c r="AW794" s="673"/>
      <c r="AX794" s="674"/>
    </row>
    <row r="795" spans="1:50" ht="24.75" hidden="1" customHeight="1" x14ac:dyDescent="0.2">
      <c r="A795" s="650"/>
      <c r="B795" s="651"/>
      <c r="C795" s="651"/>
      <c r="D795" s="651"/>
      <c r="E795" s="651"/>
      <c r="F795" s="652"/>
      <c r="G795" s="689"/>
      <c r="H795" s="690"/>
      <c r="I795" s="690"/>
      <c r="J795" s="690"/>
      <c r="K795" s="691"/>
      <c r="L795" s="683"/>
      <c r="M795" s="684"/>
      <c r="N795" s="684"/>
      <c r="O795" s="684"/>
      <c r="P795" s="684"/>
      <c r="Q795" s="684"/>
      <c r="R795" s="684"/>
      <c r="S795" s="684"/>
      <c r="T795" s="684"/>
      <c r="U795" s="684"/>
      <c r="V795" s="684"/>
      <c r="W795" s="684"/>
      <c r="X795" s="685"/>
      <c r="Y795" s="404"/>
      <c r="Z795" s="405"/>
      <c r="AA795" s="405"/>
      <c r="AB795" s="824"/>
      <c r="AC795" s="689"/>
      <c r="AD795" s="690"/>
      <c r="AE795" s="690"/>
      <c r="AF795" s="690"/>
      <c r="AG795" s="691"/>
      <c r="AH795" s="683"/>
      <c r="AI795" s="684"/>
      <c r="AJ795" s="684"/>
      <c r="AK795" s="684"/>
      <c r="AL795" s="684"/>
      <c r="AM795" s="684"/>
      <c r="AN795" s="684"/>
      <c r="AO795" s="684"/>
      <c r="AP795" s="684"/>
      <c r="AQ795" s="684"/>
      <c r="AR795" s="684"/>
      <c r="AS795" s="684"/>
      <c r="AT795" s="685"/>
      <c r="AU795" s="404"/>
      <c r="AV795" s="405"/>
      <c r="AW795" s="405"/>
      <c r="AX795" s="406"/>
    </row>
    <row r="796" spans="1:50" ht="24.75" hidden="1" customHeight="1" x14ac:dyDescent="0.2">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2">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2">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2">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2">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2">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2">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2">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2">
      <c r="A804" s="650"/>
      <c r="B804" s="651"/>
      <c r="C804" s="651"/>
      <c r="D804" s="651"/>
      <c r="E804" s="651"/>
      <c r="F804" s="652"/>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hidden="1" customHeight="1" thickBot="1" x14ac:dyDescent="0.25">
      <c r="A805" s="650"/>
      <c r="B805" s="651"/>
      <c r="C805" s="651"/>
      <c r="D805" s="651"/>
      <c r="E805" s="651"/>
      <c r="F805" s="652"/>
      <c r="G805" s="845" t="s">
        <v>20</v>
      </c>
      <c r="H805" s="846"/>
      <c r="I805" s="846"/>
      <c r="J805" s="846"/>
      <c r="K805" s="846"/>
      <c r="L805" s="847"/>
      <c r="M805" s="848"/>
      <c r="N805" s="848"/>
      <c r="O805" s="848"/>
      <c r="P805" s="848"/>
      <c r="Q805" s="848"/>
      <c r="R805" s="848"/>
      <c r="S805" s="848"/>
      <c r="T805" s="848"/>
      <c r="U805" s="848"/>
      <c r="V805" s="848"/>
      <c r="W805" s="848"/>
      <c r="X805" s="849"/>
      <c r="Y805" s="850">
        <f>SUM(Y795:AB804)</f>
        <v>0</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2">
      <c r="A806" s="650"/>
      <c r="B806" s="651"/>
      <c r="C806" s="651"/>
      <c r="D806" s="651"/>
      <c r="E806" s="651"/>
      <c r="F806" s="652"/>
      <c r="G806" s="614" t="s">
        <v>323</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324</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812"/>
    </row>
    <row r="807" spans="1:50" ht="24.75" hidden="1" customHeight="1" x14ac:dyDescent="0.2">
      <c r="A807" s="650"/>
      <c r="B807" s="651"/>
      <c r="C807" s="651"/>
      <c r="D807" s="651"/>
      <c r="E807" s="651"/>
      <c r="F807" s="652"/>
      <c r="G807" s="834" t="s">
        <v>17</v>
      </c>
      <c r="H807" s="687"/>
      <c r="I807" s="687"/>
      <c r="J807" s="687"/>
      <c r="K807" s="687"/>
      <c r="L807" s="686" t="s">
        <v>18</v>
      </c>
      <c r="M807" s="687"/>
      <c r="N807" s="687"/>
      <c r="O807" s="687"/>
      <c r="P807" s="687"/>
      <c r="Q807" s="687"/>
      <c r="R807" s="687"/>
      <c r="S807" s="687"/>
      <c r="T807" s="687"/>
      <c r="U807" s="687"/>
      <c r="V807" s="687"/>
      <c r="W807" s="687"/>
      <c r="X807" s="688"/>
      <c r="Y807" s="672" t="s">
        <v>19</v>
      </c>
      <c r="Z807" s="673"/>
      <c r="AA807" s="673"/>
      <c r="AB807" s="817"/>
      <c r="AC807" s="834" t="s">
        <v>17</v>
      </c>
      <c r="AD807" s="687"/>
      <c r="AE807" s="687"/>
      <c r="AF807" s="687"/>
      <c r="AG807" s="687"/>
      <c r="AH807" s="686" t="s">
        <v>18</v>
      </c>
      <c r="AI807" s="687"/>
      <c r="AJ807" s="687"/>
      <c r="AK807" s="687"/>
      <c r="AL807" s="687"/>
      <c r="AM807" s="687"/>
      <c r="AN807" s="687"/>
      <c r="AO807" s="687"/>
      <c r="AP807" s="687"/>
      <c r="AQ807" s="687"/>
      <c r="AR807" s="687"/>
      <c r="AS807" s="687"/>
      <c r="AT807" s="688"/>
      <c r="AU807" s="672" t="s">
        <v>19</v>
      </c>
      <c r="AV807" s="673"/>
      <c r="AW807" s="673"/>
      <c r="AX807" s="674"/>
    </row>
    <row r="808" spans="1:50" ht="24.75" hidden="1" customHeight="1" x14ac:dyDescent="0.2">
      <c r="A808" s="650"/>
      <c r="B808" s="651"/>
      <c r="C808" s="651"/>
      <c r="D808" s="651"/>
      <c r="E808" s="651"/>
      <c r="F808" s="652"/>
      <c r="G808" s="689"/>
      <c r="H808" s="690"/>
      <c r="I808" s="690"/>
      <c r="J808" s="690"/>
      <c r="K808" s="691"/>
      <c r="L808" s="683"/>
      <c r="M808" s="684"/>
      <c r="N808" s="684"/>
      <c r="O808" s="684"/>
      <c r="P808" s="684"/>
      <c r="Q808" s="684"/>
      <c r="R808" s="684"/>
      <c r="S808" s="684"/>
      <c r="T808" s="684"/>
      <c r="U808" s="684"/>
      <c r="V808" s="684"/>
      <c r="W808" s="684"/>
      <c r="X808" s="685"/>
      <c r="Y808" s="404"/>
      <c r="Z808" s="405"/>
      <c r="AA808" s="405"/>
      <c r="AB808" s="824"/>
      <c r="AC808" s="689"/>
      <c r="AD808" s="690"/>
      <c r="AE808" s="690"/>
      <c r="AF808" s="690"/>
      <c r="AG808" s="691"/>
      <c r="AH808" s="683"/>
      <c r="AI808" s="684"/>
      <c r="AJ808" s="684"/>
      <c r="AK808" s="684"/>
      <c r="AL808" s="684"/>
      <c r="AM808" s="684"/>
      <c r="AN808" s="684"/>
      <c r="AO808" s="684"/>
      <c r="AP808" s="684"/>
      <c r="AQ808" s="684"/>
      <c r="AR808" s="684"/>
      <c r="AS808" s="684"/>
      <c r="AT808" s="685"/>
      <c r="AU808" s="404"/>
      <c r="AV808" s="405"/>
      <c r="AW808" s="405"/>
      <c r="AX808" s="406"/>
    </row>
    <row r="809" spans="1:50" ht="24.75" hidden="1" customHeight="1" x14ac:dyDescent="0.2">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2">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2">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2">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2">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2">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2">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2">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2">
      <c r="A817" s="650"/>
      <c r="B817" s="651"/>
      <c r="C817" s="651"/>
      <c r="D817" s="651"/>
      <c r="E817" s="651"/>
      <c r="F817" s="652"/>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hidden="1" customHeight="1" thickBot="1" x14ac:dyDescent="0.25">
      <c r="A818" s="650"/>
      <c r="B818" s="651"/>
      <c r="C818" s="651"/>
      <c r="D818" s="651"/>
      <c r="E818" s="651"/>
      <c r="F818" s="652"/>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2">
      <c r="A819" s="650"/>
      <c r="B819" s="651"/>
      <c r="C819" s="651"/>
      <c r="D819" s="651"/>
      <c r="E819" s="651"/>
      <c r="F819" s="652"/>
      <c r="G819" s="614" t="s">
        <v>269</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183</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812"/>
    </row>
    <row r="820" spans="1:50" ht="24.75" hidden="1" customHeight="1" x14ac:dyDescent="0.2">
      <c r="A820" s="650"/>
      <c r="B820" s="651"/>
      <c r="C820" s="651"/>
      <c r="D820" s="651"/>
      <c r="E820" s="651"/>
      <c r="F820" s="652"/>
      <c r="G820" s="834" t="s">
        <v>17</v>
      </c>
      <c r="H820" s="687"/>
      <c r="I820" s="687"/>
      <c r="J820" s="687"/>
      <c r="K820" s="687"/>
      <c r="L820" s="686" t="s">
        <v>18</v>
      </c>
      <c r="M820" s="687"/>
      <c r="N820" s="687"/>
      <c r="O820" s="687"/>
      <c r="P820" s="687"/>
      <c r="Q820" s="687"/>
      <c r="R820" s="687"/>
      <c r="S820" s="687"/>
      <c r="T820" s="687"/>
      <c r="U820" s="687"/>
      <c r="V820" s="687"/>
      <c r="W820" s="687"/>
      <c r="X820" s="688"/>
      <c r="Y820" s="672" t="s">
        <v>19</v>
      </c>
      <c r="Z820" s="673"/>
      <c r="AA820" s="673"/>
      <c r="AB820" s="817"/>
      <c r="AC820" s="834" t="s">
        <v>17</v>
      </c>
      <c r="AD820" s="687"/>
      <c r="AE820" s="687"/>
      <c r="AF820" s="687"/>
      <c r="AG820" s="687"/>
      <c r="AH820" s="686" t="s">
        <v>18</v>
      </c>
      <c r="AI820" s="687"/>
      <c r="AJ820" s="687"/>
      <c r="AK820" s="687"/>
      <c r="AL820" s="687"/>
      <c r="AM820" s="687"/>
      <c r="AN820" s="687"/>
      <c r="AO820" s="687"/>
      <c r="AP820" s="687"/>
      <c r="AQ820" s="687"/>
      <c r="AR820" s="687"/>
      <c r="AS820" s="687"/>
      <c r="AT820" s="688"/>
      <c r="AU820" s="672" t="s">
        <v>19</v>
      </c>
      <c r="AV820" s="673"/>
      <c r="AW820" s="673"/>
      <c r="AX820" s="674"/>
    </row>
    <row r="821" spans="1:50" s="16" customFormat="1" ht="24.75" hidden="1" customHeight="1" x14ac:dyDescent="0.2">
      <c r="A821" s="650"/>
      <c r="B821" s="651"/>
      <c r="C821" s="651"/>
      <c r="D821" s="651"/>
      <c r="E821" s="651"/>
      <c r="F821" s="652"/>
      <c r="G821" s="689"/>
      <c r="H821" s="690"/>
      <c r="I821" s="690"/>
      <c r="J821" s="690"/>
      <c r="K821" s="691"/>
      <c r="L821" s="683"/>
      <c r="M821" s="684"/>
      <c r="N821" s="684"/>
      <c r="O821" s="684"/>
      <c r="P821" s="684"/>
      <c r="Q821" s="684"/>
      <c r="R821" s="684"/>
      <c r="S821" s="684"/>
      <c r="T821" s="684"/>
      <c r="U821" s="684"/>
      <c r="V821" s="684"/>
      <c r="W821" s="684"/>
      <c r="X821" s="685"/>
      <c r="Y821" s="404"/>
      <c r="Z821" s="405"/>
      <c r="AA821" s="405"/>
      <c r="AB821" s="824"/>
      <c r="AC821" s="689"/>
      <c r="AD821" s="690"/>
      <c r="AE821" s="690"/>
      <c r="AF821" s="690"/>
      <c r="AG821" s="691"/>
      <c r="AH821" s="683"/>
      <c r="AI821" s="684"/>
      <c r="AJ821" s="684"/>
      <c r="AK821" s="684"/>
      <c r="AL821" s="684"/>
      <c r="AM821" s="684"/>
      <c r="AN821" s="684"/>
      <c r="AO821" s="684"/>
      <c r="AP821" s="684"/>
      <c r="AQ821" s="684"/>
      <c r="AR821" s="684"/>
      <c r="AS821" s="684"/>
      <c r="AT821" s="685"/>
      <c r="AU821" s="404"/>
      <c r="AV821" s="405"/>
      <c r="AW821" s="405"/>
      <c r="AX821" s="406"/>
    </row>
    <row r="822" spans="1:50" ht="24.75" hidden="1" customHeight="1" x14ac:dyDescent="0.2">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2">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2">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2">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2">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2">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2">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2">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2">
      <c r="A830" s="650"/>
      <c r="B830" s="651"/>
      <c r="C830" s="651"/>
      <c r="D830" s="651"/>
      <c r="E830" s="651"/>
      <c r="F830" s="652"/>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2">
      <c r="A831" s="650"/>
      <c r="B831" s="651"/>
      <c r="C831" s="651"/>
      <c r="D831" s="651"/>
      <c r="E831" s="651"/>
      <c r="F831" s="652"/>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hidden="1" customHeight="1" thickBot="1" x14ac:dyDescent="0.25">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618</v>
      </c>
      <c r="D838" s="347"/>
      <c r="E838" s="347"/>
      <c r="F838" s="347"/>
      <c r="G838" s="347"/>
      <c r="H838" s="347"/>
      <c r="I838" s="347"/>
      <c r="J838" s="348">
        <v>1010005016502</v>
      </c>
      <c r="K838" s="349"/>
      <c r="L838" s="349"/>
      <c r="M838" s="349"/>
      <c r="N838" s="349"/>
      <c r="O838" s="349"/>
      <c r="P838" s="362" t="s">
        <v>619</v>
      </c>
      <c r="Q838" s="350"/>
      <c r="R838" s="350"/>
      <c r="S838" s="350"/>
      <c r="T838" s="350"/>
      <c r="U838" s="350"/>
      <c r="V838" s="350"/>
      <c r="W838" s="350"/>
      <c r="X838" s="350"/>
      <c r="Y838" s="351">
        <v>1794</v>
      </c>
      <c r="Z838" s="352"/>
      <c r="AA838" s="352"/>
      <c r="AB838" s="353"/>
      <c r="AC838" s="363" t="s">
        <v>620</v>
      </c>
      <c r="AD838" s="371"/>
      <c r="AE838" s="371"/>
      <c r="AF838" s="371"/>
      <c r="AG838" s="371"/>
      <c r="AH838" s="372" t="s">
        <v>621</v>
      </c>
      <c r="AI838" s="373"/>
      <c r="AJ838" s="373"/>
      <c r="AK838" s="373"/>
      <c r="AL838" s="357" t="s">
        <v>413</v>
      </c>
      <c r="AM838" s="358"/>
      <c r="AN838" s="358"/>
      <c r="AO838" s="359"/>
      <c r="AP838" s="360" t="s">
        <v>622</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92" t="s">
        <v>623</v>
      </c>
      <c r="D871" s="393"/>
      <c r="E871" s="393"/>
      <c r="F871" s="393"/>
      <c r="G871" s="393"/>
      <c r="H871" s="393"/>
      <c r="I871" s="394"/>
      <c r="J871" s="395"/>
      <c r="K871" s="396"/>
      <c r="L871" s="396"/>
      <c r="M871" s="396"/>
      <c r="N871" s="396"/>
      <c r="O871" s="397"/>
      <c r="P871" s="385" t="s">
        <v>624</v>
      </c>
      <c r="Q871" s="350"/>
      <c r="R871" s="350"/>
      <c r="S871" s="350"/>
      <c r="T871" s="350"/>
      <c r="U871" s="350"/>
      <c r="V871" s="350"/>
      <c r="W871" s="350"/>
      <c r="X871" s="350"/>
      <c r="Y871" s="386">
        <v>1.55</v>
      </c>
      <c r="Z871" s="387"/>
      <c r="AA871" s="387"/>
      <c r="AB871" s="388"/>
      <c r="AC871" s="389" t="s">
        <v>620</v>
      </c>
      <c r="AD871" s="390"/>
      <c r="AE871" s="390"/>
      <c r="AF871" s="390"/>
      <c r="AG871" s="390"/>
      <c r="AH871" s="929" t="s">
        <v>625</v>
      </c>
      <c r="AI871" s="930"/>
      <c r="AJ871" s="930"/>
      <c r="AK871" s="930"/>
      <c r="AL871" s="378" t="s">
        <v>626</v>
      </c>
      <c r="AM871" s="379"/>
      <c r="AN871" s="379"/>
      <c r="AO871" s="380"/>
      <c r="AP871" s="360" t="s">
        <v>625</v>
      </c>
      <c r="AQ871" s="360"/>
      <c r="AR871" s="360"/>
      <c r="AS871" s="360"/>
      <c r="AT871" s="360"/>
      <c r="AU871" s="360"/>
      <c r="AV871" s="360"/>
      <c r="AW871" s="360"/>
      <c r="AX871" s="360"/>
    </row>
    <row r="872" spans="1:50" ht="30" customHeight="1" x14ac:dyDescent="0.2">
      <c r="A872" s="376">
        <v>2</v>
      </c>
      <c r="B872" s="376">
        <v>1</v>
      </c>
      <c r="C872" s="392" t="s">
        <v>623</v>
      </c>
      <c r="D872" s="393"/>
      <c r="E872" s="393"/>
      <c r="F872" s="393"/>
      <c r="G872" s="393"/>
      <c r="H872" s="393"/>
      <c r="I872" s="394"/>
      <c r="J872" s="395"/>
      <c r="K872" s="396"/>
      <c r="L872" s="396"/>
      <c r="M872" s="396"/>
      <c r="N872" s="396"/>
      <c r="O872" s="397"/>
      <c r="P872" s="385" t="s">
        <v>624</v>
      </c>
      <c r="Q872" s="350"/>
      <c r="R872" s="350"/>
      <c r="S872" s="350"/>
      <c r="T872" s="350"/>
      <c r="U872" s="350"/>
      <c r="V872" s="350"/>
      <c r="W872" s="350"/>
      <c r="X872" s="350"/>
      <c r="Y872" s="386">
        <v>1.55</v>
      </c>
      <c r="Z872" s="387"/>
      <c r="AA872" s="387"/>
      <c r="AB872" s="388"/>
      <c r="AC872" s="389" t="s">
        <v>620</v>
      </c>
      <c r="AD872" s="390"/>
      <c r="AE872" s="390"/>
      <c r="AF872" s="390"/>
      <c r="AG872" s="390"/>
      <c r="AH872" s="929" t="s">
        <v>625</v>
      </c>
      <c r="AI872" s="930"/>
      <c r="AJ872" s="930"/>
      <c r="AK872" s="930"/>
      <c r="AL872" s="378" t="s">
        <v>413</v>
      </c>
      <c r="AM872" s="379"/>
      <c r="AN872" s="379"/>
      <c r="AO872" s="380"/>
      <c r="AP872" s="360" t="s">
        <v>625</v>
      </c>
      <c r="AQ872" s="360"/>
      <c r="AR872" s="360"/>
      <c r="AS872" s="360"/>
      <c r="AT872" s="360"/>
      <c r="AU872" s="360"/>
      <c r="AV872" s="360"/>
      <c r="AW872" s="360"/>
      <c r="AX872" s="360"/>
    </row>
    <row r="873" spans="1:50" ht="30" customHeight="1" x14ac:dyDescent="0.2">
      <c r="A873" s="376">
        <v>3</v>
      </c>
      <c r="B873" s="376">
        <v>1</v>
      </c>
      <c r="C873" s="392" t="s">
        <v>623</v>
      </c>
      <c r="D873" s="393"/>
      <c r="E873" s="393"/>
      <c r="F873" s="393"/>
      <c r="G873" s="393"/>
      <c r="H873" s="393"/>
      <c r="I873" s="394"/>
      <c r="J873" s="395"/>
      <c r="K873" s="396"/>
      <c r="L873" s="396"/>
      <c r="M873" s="396"/>
      <c r="N873" s="396"/>
      <c r="O873" s="397"/>
      <c r="P873" s="385" t="s">
        <v>624</v>
      </c>
      <c r="Q873" s="350"/>
      <c r="R873" s="350"/>
      <c r="S873" s="350"/>
      <c r="T873" s="350"/>
      <c r="U873" s="350"/>
      <c r="V873" s="350"/>
      <c r="W873" s="350"/>
      <c r="X873" s="350"/>
      <c r="Y873" s="386">
        <v>1.44</v>
      </c>
      <c r="Z873" s="387"/>
      <c r="AA873" s="387"/>
      <c r="AB873" s="388"/>
      <c r="AC873" s="389" t="s">
        <v>620</v>
      </c>
      <c r="AD873" s="390"/>
      <c r="AE873" s="390"/>
      <c r="AF873" s="390"/>
      <c r="AG873" s="390"/>
      <c r="AH873" s="377" t="s">
        <v>625</v>
      </c>
      <c r="AI873" s="356"/>
      <c r="AJ873" s="356"/>
      <c r="AK873" s="356"/>
      <c r="AL873" s="378" t="s">
        <v>625</v>
      </c>
      <c r="AM873" s="379"/>
      <c r="AN873" s="379"/>
      <c r="AO873" s="380"/>
      <c r="AP873" s="360" t="s">
        <v>625</v>
      </c>
      <c r="AQ873" s="360"/>
      <c r="AR873" s="360"/>
      <c r="AS873" s="360"/>
      <c r="AT873" s="360"/>
      <c r="AU873" s="360"/>
      <c r="AV873" s="360"/>
      <c r="AW873" s="360"/>
      <c r="AX873" s="360"/>
    </row>
    <row r="874" spans="1:50" ht="30" customHeight="1" x14ac:dyDescent="0.2">
      <c r="A874" s="376">
        <v>4</v>
      </c>
      <c r="B874" s="376">
        <v>1</v>
      </c>
      <c r="C874" s="392" t="s">
        <v>623</v>
      </c>
      <c r="D874" s="393"/>
      <c r="E874" s="393"/>
      <c r="F874" s="393"/>
      <c r="G874" s="393"/>
      <c r="H874" s="393"/>
      <c r="I874" s="394"/>
      <c r="J874" s="395"/>
      <c r="K874" s="396"/>
      <c r="L874" s="396"/>
      <c r="M874" s="396"/>
      <c r="N874" s="396"/>
      <c r="O874" s="397"/>
      <c r="P874" s="385" t="s">
        <v>624</v>
      </c>
      <c r="Q874" s="350"/>
      <c r="R874" s="350"/>
      <c r="S874" s="350"/>
      <c r="T874" s="350"/>
      <c r="U874" s="350"/>
      <c r="V874" s="350"/>
      <c r="W874" s="350"/>
      <c r="X874" s="350"/>
      <c r="Y874" s="386">
        <v>1.44</v>
      </c>
      <c r="Z874" s="387"/>
      <c r="AA874" s="387"/>
      <c r="AB874" s="388"/>
      <c r="AC874" s="389" t="s">
        <v>620</v>
      </c>
      <c r="AD874" s="390"/>
      <c r="AE874" s="390"/>
      <c r="AF874" s="390"/>
      <c r="AG874" s="390"/>
      <c r="AH874" s="377" t="s">
        <v>625</v>
      </c>
      <c r="AI874" s="356"/>
      <c r="AJ874" s="356"/>
      <c r="AK874" s="356"/>
      <c r="AL874" s="378" t="s">
        <v>625</v>
      </c>
      <c r="AM874" s="379"/>
      <c r="AN874" s="379"/>
      <c r="AO874" s="380"/>
      <c r="AP874" s="360" t="s">
        <v>625</v>
      </c>
      <c r="AQ874" s="360"/>
      <c r="AR874" s="360"/>
      <c r="AS874" s="360"/>
      <c r="AT874" s="360"/>
      <c r="AU874" s="360"/>
      <c r="AV874" s="360"/>
      <c r="AW874" s="360"/>
      <c r="AX874" s="360"/>
    </row>
    <row r="875" spans="1:50" ht="30" customHeight="1" x14ac:dyDescent="0.2">
      <c r="A875" s="376">
        <v>5</v>
      </c>
      <c r="B875" s="376">
        <v>1</v>
      </c>
      <c r="C875" s="392" t="s">
        <v>623</v>
      </c>
      <c r="D875" s="393"/>
      <c r="E875" s="393"/>
      <c r="F875" s="393"/>
      <c r="G875" s="393"/>
      <c r="H875" s="393"/>
      <c r="I875" s="394"/>
      <c r="J875" s="395"/>
      <c r="K875" s="396"/>
      <c r="L875" s="396"/>
      <c r="M875" s="396"/>
      <c r="N875" s="396"/>
      <c r="O875" s="397"/>
      <c r="P875" s="385" t="s">
        <v>624</v>
      </c>
      <c r="Q875" s="350"/>
      <c r="R875" s="350"/>
      <c r="S875" s="350"/>
      <c r="T875" s="350"/>
      <c r="U875" s="350"/>
      <c r="V875" s="350"/>
      <c r="W875" s="350"/>
      <c r="X875" s="350"/>
      <c r="Y875" s="386">
        <v>1.44</v>
      </c>
      <c r="Z875" s="387"/>
      <c r="AA875" s="387"/>
      <c r="AB875" s="388"/>
      <c r="AC875" s="389" t="s">
        <v>620</v>
      </c>
      <c r="AD875" s="390"/>
      <c r="AE875" s="390"/>
      <c r="AF875" s="390"/>
      <c r="AG875" s="390"/>
      <c r="AH875" s="377" t="s">
        <v>625</v>
      </c>
      <c r="AI875" s="356"/>
      <c r="AJ875" s="356"/>
      <c r="AK875" s="356"/>
      <c r="AL875" s="378" t="s">
        <v>625</v>
      </c>
      <c r="AM875" s="379"/>
      <c r="AN875" s="379"/>
      <c r="AO875" s="380"/>
      <c r="AP875" s="360" t="s">
        <v>625</v>
      </c>
      <c r="AQ875" s="360"/>
      <c r="AR875" s="360"/>
      <c r="AS875" s="360"/>
      <c r="AT875" s="360"/>
      <c r="AU875" s="360"/>
      <c r="AV875" s="360"/>
      <c r="AW875" s="360"/>
      <c r="AX875" s="360"/>
    </row>
    <row r="876" spans="1:50" ht="30" customHeight="1" x14ac:dyDescent="0.2">
      <c r="A876" s="376">
        <v>6</v>
      </c>
      <c r="B876" s="376">
        <v>1</v>
      </c>
      <c r="C876" s="392" t="s">
        <v>623</v>
      </c>
      <c r="D876" s="393"/>
      <c r="E876" s="393"/>
      <c r="F876" s="393"/>
      <c r="G876" s="393"/>
      <c r="H876" s="393"/>
      <c r="I876" s="394"/>
      <c r="J876" s="395"/>
      <c r="K876" s="396"/>
      <c r="L876" s="396"/>
      <c r="M876" s="396"/>
      <c r="N876" s="396"/>
      <c r="O876" s="397"/>
      <c r="P876" s="385" t="s">
        <v>624</v>
      </c>
      <c r="Q876" s="350"/>
      <c r="R876" s="350"/>
      <c r="S876" s="350"/>
      <c r="T876" s="350"/>
      <c r="U876" s="350"/>
      <c r="V876" s="350"/>
      <c r="W876" s="350"/>
      <c r="X876" s="350"/>
      <c r="Y876" s="386">
        <v>1.44</v>
      </c>
      <c r="Z876" s="387"/>
      <c r="AA876" s="387"/>
      <c r="AB876" s="388"/>
      <c r="AC876" s="389" t="s">
        <v>620</v>
      </c>
      <c r="AD876" s="390"/>
      <c r="AE876" s="390"/>
      <c r="AF876" s="390"/>
      <c r="AG876" s="390"/>
      <c r="AH876" s="377" t="s">
        <v>625</v>
      </c>
      <c r="AI876" s="356"/>
      <c r="AJ876" s="356"/>
      <c r="AK876" s="356"/>
      <c r="AL876" s="378" t="s">
        <v>625</v>
      </c>
      <c r="AM876" s="379"/>
      <c r="AN876" s="379"/>
      <c r="AO876" s="380"/>
      <c r="AP876" s="360" t="s">
        <v>625</v>
      </c>
      <c r="AQ876" s="360"/>
      <c r="AR876" s="360"/>
      <c r="AS876" s="360"/>
      <c r="AT876" s="360"/>
      <c r="AU876" s="360"/>
      <c r="AV876" s="360"/>
      <c r="AW876" s="360"/>
      <c r="AX876" s="360"/>
    </row>
    <row r="877" spans="1:50" ht="30" customHeight="1" x14ac:dyDescent="0.2">
      <c r="A877" s="376">
        <v>7</v>
      </c>
      <c r="B877" s="376">
        <v>1</v>
      </c>
      <c r="C877" s="392" t="s">
        <v>623</v>
      </c>
      <c r="D877" s="393"/>
      <c r="E877" s="393"/>
      <c r="F877" s="393"/>
      <c r="G877" s="393"/>
      <c r="H877" s="393"/>
      <c r="I877" s="394"/>
      <c r="J877" s="395"/>
      <c r="K877" s="396"/>
      <c r="L877" s="396"/>
      <c r="M877" s="396"/>
      <c r="N877" s="396"/>
      <c r="O877" s="397"/>
      <c r="P877" s="385" t="s">
        <v>624</v>
      </c>
      <c r="Q877" s="350"/>
      <c r="R877" s="350"/>
      <c r="S877" s="350"/>
      <c r="T877" s="350"/>
      <c r="U877" s="350"/>
      <c r="V877" s="350"/>
      <c r="W877" s="350"/>
      <c r="X877" s="350"/>
      <c r="Y877" s="386">
        <v>1.44</v>
      </c>
      <c r="Z877" s="387"/>
      <c r="AA877" s="387"/>
      <c r="AB877" s="388"/>
      <c r="AC877" s="389" t="s">
        <v>620</v>
      </c>
      <c r="AD877" s="390"/>
      <c r="AE877" s="390"/>
      <c r="AF877" s="390"/>
      <c r="AG877" s="390"/>
      <c r="AH877" s="377" t="s">
        <v>625</v>
      </c>
      <c r="AI877" s="356"/>
      <c r="AJ877" s="356"/>
      <c r="AK877" s="356"/>
      <c r="AL877" s="378" t="s">
        <v>625</v>
      </c>
      <c r="AM877" s="379"/>
      <c r="AN877" s="379"/>
      <c r="AO877" s="380"/>
      <c r="AP877" s="360" t="s">
        <v>625</v>
      </c>
      <c r="AQ877" s="360"/>
      <c r="AR877" s="360"/>
      <c r="AS877" s="360"/>
      <c r="AT877" s="360"/>
      <c r="AU877" s="360"/>
      <c r="AV877" s="360"/>
      <c r="AW877" s="360"/>
      <c r="AX877" s="360"/>
    </row>
    <row r="878" spans="1:50" ht="30" customHeight="1" x14ac:dyDescent="0.2">
      <c r="A878" s="376">
        <v>8</v>
      </c>
      <c r="B878" s="376">
        <v>1</v>
      </c>
      <c r="C878" s="392" t="s">
        <v>623</v>
      </c>
      <c r="D878" s="393"/>
      <c r="E878" s="393"/>
      <c r="F878" s="393"/>
      <c r="G878" s="393"/>
      <c r="H878" s="393"/>
      <c r="I878" s="394"/>
      <c r="J878" s="395"/>
      <c r="K878" s="396"/>
      <c r="L878" s="396"/>
      <c r="M878" s="396"/>
      <c r="N878" s="396"/>
      <c r="O878" s="397"/>
      <c r="P878" s="385" t="s">
        <v>624</v>
      </c>
      <c r="Q878" s="350"/>
      <c r="R878" s="350"/>
      <c r="S878" s="350"/>
      <c r="T878" s="350"/>
      <c r="U878" s="350"/>
      <c r="V878" s="350"/>
      <c r="W878" s="350"/>
      <c r="X878" s="350"/>
      <c r="Y878" s="386">
        <v>1.44</v>
      </c>
      <c r="Z878" s="387"/>
      <c r="AA878" s="387"/>
      <c r="AB878" s="388"/>
      <c r="AC878" s="389" t="s">
        <v>620</v>
      </c>
      <c r="AD878" s="390"/>
      <c r="AE878" s="390"/>
      <c r="AF878" s="390"/>
      <c r="AG878" s="390"/>
      <c r="AH878" s="377" t="s">
        <v>625</v>
      </c>
      <c r="AI878" s="356"/>
      <c r="AJ878" s="356"/>
      <c r="AK878" s="356"/>
      <c r="AL878" s="378" t="s">
        <v>625</v>
      </c>
      <c r="AM878" s="379"/>
      <c r="AN878" s="379"/>
      <c r="AO878" s="380"/>
      <c r="AP878" s="360" t="s">
        <v>625</v>
      </c>
      <c r="AQ878" s="360"/>
      <c r="AR878" s="360"/>
      <c r="AS878" s="360"/>
      <c r="AT878" s="360"/>
      <c r="AU878" s="360"/>
      <c r="AV878" s="360"/>
      <c r="AW878" s="360"/>
      <c r="AX878" s="360"/>
    </row>
    <row r="879" spans="1:50" ht="30" customHeight="1" x14ac:dyDescent="0.2">
      <c r="A879" s="376">
        <v>9</v>
      </c>
      <c r="B879" s="376">
        <v>1</v>
      </c>
      <c r="C879" s="392" t="s">
        <v>623</v>
      </c>
      <c r="D879" s="393"/>
      <c r="E879" s="393"/>
      <c r="F879" s="393"/>
      <c r="G879" s="393"/>
      <c r="H879" s="393"/>
      <c r="I879" s="394"/>
      <c r="J879" s="395"/>
      <c r="K879" s="396"/>
      <c r="L879" s="396"/>
      <c r="M879" s="396"/>
      <c r="N879" s="396"/>
      <c r="O879" s="397"/>
      <c r="P879" s="385" t="s">
        <v>624</v>
      </c>
      <c r="Q879" s="350"/>
      <c r="R879" s="350"/>
      <c r="S879" s="350"/>
      <c r="T879" s="350"/>
      <c r="U879" s="350"/>
      <c r="V879" s="350"/>
      <c r="W879" s="350"/>
      <c r="X879" s="350"/>
      <c r="Y879" s="386">
        <v>1.44</v>
      </c>
      <c r="Z879" s="387"/>
      <c r="AA879" s="387"/>
      <c r="AB879" s="388"/>
      <c r="AC879" s="389" t="s">
        <v>620</v>
      </c>
      <c r="AD879" s="390"/>
      <c r="AE879" s="390"/>
      <c r="AF879" s="390"/>
      <c r="AG879" s="390"/>
      <c r="AH879" s="377" t="s">
        <v>625</v>
      </c>
      <c r="AI879" s="356"/>
      <c r="AJ879" s="356"/>
      <c r="AK879" s="356"/>
      <c r="AL879" s="378" t="s">
        <v>625</v>
      </c>
      <c r="AM879" s="379"/>
      <c r="AN879" s="379"/>
      <c r="AO879" s="380"/>
      <c r="AP879" s="360" t="s">
        <v>625</v>
      </c>
      <c r="AQ879" s="360"/>
      <c r="AR879" s="360"/>
      <c r="AS879" s="360"/>
      <c r="AT879" s="360"/>
      <c r="AU879" s="360"/>
      <c r="AV879" s="360"/>
      <c r="AW879" s="360"/>
      <c r="AX879" s="360"/>
    </row>
    <row r="880" spans="1:50" ht="30" customHeight="1" x14ac:dyDescent="0.2">
      <c r="A880" s="376">
        <v>10</v>
      </c>
      <c r="B880" s="376">
        <v>1</v>
      </c>
      <c r="C880" s="392" t="s">
        <v>623</v>
      </c>
      <c r="D880" s="393"/>
      <c r="E880" s="393"/>
      <c r="F880" s="393"/>
      <c r="G880" s="393"/>
      <c r="H880" s="393"/>
      <c r="I880" s="394"/>
      <c r="J880" s="395"/>
      <c r="K880" s="396"/>
      <c r="L880" s="396"/>
      <c r="M880" s="396"/>
      <c r="N880" s="396"/>
      <c r="O880" s="397"/>
      <c r="P880" s="385" t="s">
        <v>624</v>
      </c>
      <c r="Q880" s="350"/>
      <c r="R880" s="350"/>
      <c r="S880" s="350"/>
      <c r="T880" s="350"/>
      <c r="U880" s="350"/>
      <c r="V880" s="350"/>
      <c r="W880" s="350"/>
      <c r="X880" s="350"/>
      <c r="Y880" s="386">
        <v>1.44</v>
      </c>
      <c r="Z880" s="387"/>
      <c r="AA880" s="387"/>
      <c r="AB880" s="388"/>
      <c r="AC880" s="389" t="s">
        <v>620</v>
      </c>
      <c r="AD880" s="390"/>
      <c r="AE880" s="390"/>
      <c r="AF880" s="390"/>
      <c r="AG880" s="390"/>
      <c r="AH880" s="377" t="s">
        <v>625</v>
      </c>
      <c r="AI880" s="356"/>
      <c r="AJ880" s="356"/>
      <c r="AK880" s="356"/>
      <c r="AL880" s="378" t="s">
        <v>625</v>
      </c>
      <c r="AM880" s="379"/>
      <c r="AN880" s="379"/>
      <c r="AO880" s="380"/>
      <c r="AP880" s="360" t="s">
        <v>625</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4"/>
      <c r="E1102" s="148" t="s">
        <v>265</v>
      </c>
      <c r="F1102" s="384"/>
      <c r="G1102" s="384"/>
      <c r="H1102" s="384"/>
      <c r="I1102" s="384"/>
      <c r="J1102" s="148" t="s">
        <v>300</v>
      </c>
      <c r="K1102" s="148"/>
      <c r="L1102" s="148"/>
      <c r="M1102" s="148"/>
      <c r="N1102" s="148"/>
      <c r="O1102" s="148"/>
      <c r="P1102" s="367" t="s">
        <v>27</v>
      </c>
      <c r="Q1102" s="367"/>
      <c r="R1102" s="367"/>
      <c r="S1102" s="367"/>
      <c r="T1102" s="367"/>
      <c r="U1102" s="367"/>
      <c r="V1102" s="367"/>
      <c r="W1102" s="367"/>
      <c r="X1102" s="367"/>
      <c r="Y1102" s="148" t="s">
        <v>302</v>
      </c>
      <c r="Z1102" s="384"/>
      <c r="AA1102" s="384"/>
      <c r="AB1102" s="384"/>
      <c r="AC1102" s="148" t="s">
        <v>248</v>
      </c>
      <c r="AD1102" s="148"/>
      <c r="AE1102" s="148"/>
      <c r="AF1102" s="148"/>
      <c r="AG1102" s="148"/>
      <c r="AH1102" s="367" t="s">
        <v>261</v>
      </c>
      <c r="AI1102" s="368"/>
      <c r="AJ1102" s="368"/>
      <c r="AK1102" s="368"/>
      <c r="AL1102" s="368" t="s">
        <v>21</v>
      </c>
      <c r="AM1102" s="368"/>
      <c r="AN1102" s="368"/>
      <c r="AO1102" s="39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9">
      <formula>IF(RIGHT(TEXT(P14,"0.#"),1)=".",FALSE,TRUE)</formula>
    </cfRule>
    <cfRule type="expression" dxfId="2816" priority="14030">
      <formula>IF(RIGHT(TEXT(P14,"0.#"),1)=".",TRUE,FALSE)</formula>
    </cfRule>
  </conditionalFormatting>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83">
    <cfRule type="expression" dxfId="2811" priority="13901">
      <formula>IF(RIGHT(TEXT(Y783,"0.#"),1)=".",FALSE,TRUE)</formula>
    </cfRule>
    <cfRule type="expression" dxfId="2810" priority="13902">
      <formula>IF(RIGHT(TEXT(Y783,"0.#"),1)=".",TRUE,FALSE)</formula>
    </cfRule>
  </conditionalFormatting>
  <conditionalFormatting sqref="Y792">
    <cfRule type="expression" dxfId="2809" priority="13897">
      <formula>IF(RIGHT(TEXT(Y792,"0.#"),1)=".",FALSE,TRUE)</formula>
    </cfRule>
    <cfRule type="expression" dxfId="2808" priority="13898">
      <formula>IF(RIGHT(TEXT(Y792,"0.#"),1)=".",TRUE,FALSE)</formula>
    </cfRule>
  </conditionalFormatting>
  <conditionalFormatting sqref="Y823:Y830 Y821 Y810:Y817 Y808 Y797:Y804 Y795">
    <cfRule type="expression" dxfId="2807" priority="13679">
      <formula>IF(RIGHT(TEXT(Y795,"0.#"),1)=".",FALSE,TRUE)</formula>
    </cfRule>
    <cfRule type="expression" dxfId="2806" priority="13680">
      <formula>IF(RIGHT(TEXT(Y795,"0.#"),1)=".",TRUE,FALSE)</formula>
    </cfRule>
  </conditionalFormatting>
  <conditionalFormatting sqref="P16:AQ17 P15:AX15 P13:AX13">
    <cfRule type="expression" dxfId="2805" priority="13727">
      <formula>IF(RIGHT(TEXT(P13,"0.#"),1)=".",FALSE,TRUE)</formula>
    </cfRule>
    <cfRule type="expression" dxfId="2804" priority="13728">
      <formula>IF(RIGHT(TEXT(P13,"0.#"),1)=".",TRUE,FALSE)</formula>
    </cfRule>
  </conditionalFormatting>
  <conditionalFormatting sqref="P19:AJ19">
    <cfRule type="expression" dxfId="2803" priority="13725">
      <formula>IF(RIGHT(TEXT(P19,"0.#"),1)=".",FALSE,TRUE)</formula>
    </cfRule>
    <cfRule type="expression" dxfId="2802" priority="13726">
      <formula>IF(RIGHT(TEXT(P19,"0.#"),1)=".",TRUE,FALSE)</formula>
    </cfRule>
  </conditionalFormatting>
  <conditionalFormatting sqref="AE101 AQ101">
    <cfRule type="expression" dxfId="2801" priority="13717">
      <formula>IF(RIGHT(TEXT(AE101,"0.#"),1)=".",FALSE,TRUE)</formula>
    </cfRule>
    <cfRule type="expression" dxfId="2800" priority="13718">
      <formula>IF(RIGHT(TEXT(AE101,"0.#"),1)=".",TRUE,FALSE)</formula>
    </cfRule>
  </conditionalFormatting>
  <conditionalFormatting sqref="Y784:Y791 Y782">
    <cfRule type="expression" dxfId="2799" priority="13703">
      <formula>IF(RIGHT(TEXT(Y782,"0.#"),1)=".",FALSE,TRUE)</formula>
    </cfRule>
    <cfRule type="expression" dxfId="2798" priority="13704">
      <formula>IF(RIGHT(TEXT(Y782,"0.#"),1)=".",TRUE,FALSE)</formula>
    </cfRule>
  </conditionalFormatting>
  <conditionalFormatting sqref="AU783">
    <cfRule type="expression" dxfId="2797" priority="13701">
      <formula>IF(RIGHT(TEXT(AU783,"0.#"),1)=".",FALSE,TRUE)</formula>
    </cfRule>
    <cfRule type="expression" dxfId="2796" priority="13702">
      <formula>IF(RIGHT(TEXT(AU783,"0.#"),1)=".",TRUE,FALSE)</formula>
    </cfRule>
  </conditionalFormatting>
  <conditionalFormatting sqref="AU792">
    <cfRule type="expression" dxfId="2795" priority="13699">
      <formula>IF(RIGHT(TEXT(AU792,"0.#"),1)=".",FALSE,TRUE)</formula>
    </cfRule>
    <cfRule type="expression" dxfId="2794" priority="13700">
      <formula>IF(RIGHT(TEXT(AU792,"0.#"),1)=".",TRUE,FALSE)</formula>
    </cfRule>
  </conditionalFormatting>
  <conditionalFormatting sqref="AU784:AU791 AU782">
    <cfRule type="expression" dxfId="2793" priority="13697">
      <formula>IF(RIGHT(TEXT(AU782,"0.#"),1)=".",FALSE,TRUE)</formula>
    </cfRule>
    <cfRule type="expression" dxfId="2792" priority="13698">
      <formula>IF(RIGHT(TEXT(AU782,"0.#"),1)=".",TRUE,FALSE)</formula>
    </cfRule>
  </conditionalFormatting>
  <conditionalFormatting sqref="Y822 Y809 Y796">
    <cfRule type="expression" dxfId="2791" priority="13683">
      <formula>IF(RIGHT(TEXT(Y796,"0.#"),1)=".",FALSE,TRUE)</formula>
    </cfRule>
    <cfRule type="expression" dxfId="2790" priority="13684">
      <formula>IF(RIGHT(TEXT(Y796,"0.#"),1)=".",TRUE,FALSE)</formula>
    </cfRule>
  </conditionalFormatting>
  <conditionalFormatting sqref="Y831 Y818 Y805">
    <cfRule type="expression" dxfId="2789" priority="13681">
      <formula>IF(RIGHT(TEXT(Y805,"0.#"),1)=".",FALSE,TRUE)</formula>
    </cfRule>
    <cfRule type="expression" dxfId="2788" priority="13682">
      <formula>IF(RIGHT(TEXT(Y805,"0.#"),1)=".",TRUE,FALSE)</formula>
    </cfRule>
  </conditionalFormatting>
  <conditionalFormatting sqref="AU822 AU809 AU796">
    <cfRule type="expression" dxfId="2787" priority="13677">
      <formula>IF(RIGHT(TEXT(AU796,"0.#"),1)=".",FALSE,TRUE)</formula>
    </cfRule>
    <cfRule type="expression" dxfId="2786" priority="13678">
      <formula>IF(RIGHT(TEXT(AU796,"0.#"),1)=".",TRUE,FALSE)</formula>
    </cfRule>
  </conditionalFormatting>
  <conditionalFormatting sqref="AU831 AU818 AU805">
    <cfRule type="expression" dxfId="2785" priority="13675">
      <formula>IF(RIGHT(TEXT(AU805,"0.#"),1)=".",FALSE,TRUE)</formula>
    </cfRule>
    <cfRule type="expression" dxfId="2784" priority="13676">
      <formula>IF(RIGHT(TEXT(AU805,"0.#"),1)=".",TRUE,FALSE)</formula>
    </cfRule>
  </conditionalFormatting>
  <conditionalFormatting sqref="AU823:AU830 AU821 AU810:AU817 AU808 AU797:AU804 AU795">
    <cfRule type="expression" dxfId="2783" priority="13673">
      <formula>IF(RIGHT(TEXT(AU795,"0.#"),1)=".",FALSE,TRUE)</formula>
    </cfRule>
    <cfRule type="expression" dxfId="2782" priority="13674">
      <formula>IF(RIGHT(TEXT(AU795,"0.#"),1)=".",TRUE,FALSE)</formula>
    </cfRule>
  </conditionalFormatting>
  <conditionalFormatting sqref="AM87">
    <cfRule type="expression" dxfId="2781" priority="13327">
      <formula>IF(RIGHT(TEXT(AM87,"0.#"),1)=".",FALSE,TRUE)</formula>
    </cfRule>
    <cfRule type="expression" dxfId="2780" priority="13328">
      <formula>IF(RIGHT(TEXT(AM87,"0.#"),1)=".",TRUE,FALSE)</formula>
    </cfRule>
  </conditionalFormatting>
  <conditionalFormatting sqref="AE55">
    <cfRule type="expression" dxfId="2779" priority="13395">
      <formula>IF(RIGHT(TEXT(AE55,"0.#"),1)=".",FALSE,TRUE)</formula>
    </cfRule>
    <cfRule type="expression" dxfId="2778" priority="13396">
      <formula>IF(RIGHT(TEXT(AE55,"0.#"),1)=".",TRUE,FALSE)</formula>
    </cfRule>
  </conditionalFormatting>
  <conditionalFormatting sqref="AI55">
    <cfRule type="expression" dxfId="2777" priority="13393">
      <formula>IF(RIGHT(TEXT(AI55,"0.#"),1)=".",FALSE,TRUE)</formula>
    </cfRule>
    <cfRule type="expression" dxfId="2776" priority="13394">
      <formula>IF(RIGHT(TEXT(AI55,"0.#"),1)=".",TRUE,FALSE)</formula>
    </cfRule>
  </conditionalFormatting>
  <conditionalFormatting sqref="AM34">
    <cfRule type="expression" dxfId="2775" priority="13473">
      <formula>IF(RIGHT(TEXT(AM34,"0.#"),1)=".",FALSE,TRUE)</formula>
    </cfRule>
    <cfRule type="expression" dxfId="2774" priority="13474">
      <formula>IF(RIGHT(TEXT(AM34,"0.#"),1)=".",TRUE,FALSE)</formula>
    </cfRule>
  </conditionalFormatting>
  <conditionalFormatting sqref="AE33">
    <cfRule type="expression" dxfId="2773" priority="13487">
      <formula>IF(RIGHT(TEXT(AE33,"0.#"),1)=".",FALSE,TRUE)</formula>
    </cfRule>
    <cfRule type="expression" dxfId="2772" priority="13488">
      <formula>IF(RIGHT(TEXT(AE33,"0.#"),1)=".",TRUE,FALSE)</formula>
    </cfRule>
  </conditionalFormatting>
  <conditionalFormatting sqref="AE34">
    <cfRule type="expression" dxfId="2771" priority="13485">
      <formula>IF(RIGHT(TEXT(AE34,"0.#"),1)=".",FALSE,TRUE)</formula>
    </cfRule>
    <cfRule type="expression" dxfId="2770" priority="13486">
      <formula>IF(RIGHT(TEXT(AE34,"0.#"),1)=".",TRUE,FALSE)</formula>
    </cfRule>
  </conditionalFormatting>
  <conditionalFormatting sqref="AI34">
    <cfRule type="expression" dxfId="2769" priority="13483">
      <formula>IF(RIGHT(TEXT(AI34,"0.#"),1)=".",FALSE,TRUE)</formula>
    </cfRule>
    <cfRule type="expression" dxfId="2768" priority="13484">
      <formula>IF(RIGHT(TEXT(AI34,"0.#"),1)=".",TRUE,FALSE)</formula>
    </cfRule>
  </conditionalFormatting>
  <conditionalFormatting sqref="AI33">
    <cfRule type="expression" dxfId="2767" priority="13481">
      <formula>IF(RIGHT(TEXT(AI33,"0.#"),1)=".",FALSE,TRUE)</formula>
    </cfRule>
    <cfRule type="expression" dxfId="2766" priority="13482">
      <formula>IF(RIGHT(TEXT(AI33,"0.#"),1)=".",TRUE,FALSE)</formula>
    </cfRule>
  </conditionalFormatting>
  <conditionalFormatting sqref="AI32">
    <cfRule type="expression" dxfId="2765" priority="13479">
      <formula>IF(RIGHT(TEXT(AI32,"0.#"),1)=".",FALSE,TRUE)</formula>
    </cfRule>
    <cfRule type="expression" dxfId="2764" priority="13480">
      <formula>IF(RIGHT(TEXT(AI32,"0.#"),1)=".",TRUE,FALSE)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M33">
    <cfRule type="expression" dxfId="2761" priority="13475">
      <formula>IF(RIGHT(TEXT(AM33,"0.#"),1)=".",FALSE,TRUE)</formula>
    </cfRule>
    <cfRule type="expression" dxfId="2760" priority="13476">
      <formula>IF(RIGHT(TEXT(AM33,"0.#"),1)=".",TRUE,FALSE)</formula>
    </cfRule>
  </conditionalFormatting>
  <conditionalFormatting sqref="AQ32:AQ34">
    <cfRule type="expression" dxfId="2759" priority="13467">
      <formula>IF(RIGHT(TEXT(AQ32,"0.#"),1)=".",FALSE,TRUE)</formula>
    </cfRule>
    <cfRule type="expression" dxfId="2758" priority="13468">
      <formula>IF(RIGHT(TEXT(AQ32,"0.#"),1)=".",TRUE,FALSE)</formula>
    </cfRule>
  </conditionalFormatting>
  <conditionalFormatting sqref="AU32:AU34">
    <cfRule type="expression" dxfId="2757" priority="13465">
      <formula>IF(RIGHT(TEXT(AU32,"0.#"),1)=".",FALSE,TRUE)</formula>
    </cfRule>
    <cfRule type="expression" dxfId="2756" priority="13466">
      <formula>IF(RIGHT(TEXT(AU32,"0.#"),1)=".",TRUE,FALSE)</formula>
    </cfRule>
  </conditionalFormatting>
  <conditionalFormatting sqref="AE53">
    <cfRule type="expression" dxfId="2755" priority="13399">
      <formula>IF(RIGHT(TEXT(AE53,"0.#"),1)=".",FALSE,TRUE)</formula>
    </cfRule>
    <cfRule type="expression" dxfId="2754" priority="13400">
      <formula>IF(RIGHT(TEXT(AE53,"0.#"),1)=".",TRUE,FALSE)</formula>
    </cfRule>
  </conditionalFormatting>
  <conditionalFormatting sqref="AE54">
    <cfRule type="expression" dxfId="2753" priority="13397">
      <formula>IF(RIGHT(TEXT(AE54,"0.#"),1)=".",FALSE,TRUE)</formula>
    </cfRule>
    <cfRule type="expression" dxfId="2752" priority="13398">
      <formula>IF(RIGHT(TEXT(AE54,"0.#"),1)=".",TRUE,FALSE)</formula>
    </cfRule>
  </conditionalFormatting>
  <conditionalFormatting sqref="AI54">
    <cfRule type="expression" dxfId="2751" priority="13391">
      <formula>IF(RIGHT(TEXT(AI54,"0.#"),1)=".",FALSE,TRUE)</formula>
    </cfRule>
    <cfRule type="expression" dxfId="2750" priority="13392">
      <formula>IF(RIGHT(TEXT(AI54,"0.#"),1)=".",TRUE,FALSE)</formula>
    </cfRule>
  </conditionalFormatting>
  <conditionalFormatting sqref="AI53">
    <cfRule type="expression" dxfId="2749" priority="13389">
      <formula>IF(RIGHT(TEXT(AI53,"0.#"),1)=".",FALSE,TRUE)</formula>
    </cfRule>
    <cfRule type="expression" dxfId="2748" priority="13390">
      <formula>IF(RIGHT(TEXT(AI53,"0.#"),1)=".",TRUE,FALSE)</formula>
    </cfRule>
  </conditionalFormatting>
  <conditionalFormatting sqref="AM53">
    <cfRule type="expression" dxfId="2747" priority="13387">
      <formula>IF(RIGHT(TEXT(AM53,"0.#"),1)=".",FALSE,TRUE)</formula>
    </cfRule>
    <cfRule type="expression" dxfId="2746" priority="13388">
      <formula>IF(RIGHT(TEXT(AM53,"0.#"),1)=".",TRUE,FALSE)</formula>
    </cfRule>
  </conditionalFormatting>
  <conditionalFormatting sqref="AM54">
    <cfRule type="expression" dxfId="2745" priority="13385">
      <formula>IF(RIGHT(TEXT(AM54,"0.#"),1)=".",FALSE,TRUE)</formula>
    </cfRule>
    <cfRule type="expression" dxfId="2744" priority="13386">
      <formula>IF(RIGHT(TEXT(AM54,"0.#"),1)=".",TRUE,FALSE)</formula>
    </cfRule>
  </conditionalFormatting>
  <conditionalFormatting sqref="AM55">
    <cfRule type="expression" dxfId="2743" priority="13383">
      <formula>IF(RIGHT(TEXT(AM55,"0.#"),1)=".",FALSE,TRUE)</formula>
    </cfRule>
    <cfRule type="expression" dxfId="2742" priority="13384">
      <formula>IF(RIGHT(TEXT(AM55,"0.#"),1)=".",TRUE,FALSE)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E116 AQ116">
    <cfRule type="expression" dxfId="2611" priority="13181">
      <formula>IF(RIGHT(TEXT(AE116,"0.#"),1)=".",FALSE,TRUE)</formula>
    </cfRule>
    <cfRule type="expression" dxfId="2610" priority="13182">
      <formula>IF(RIGHT(TEXT(AE116,"0.#"),1)=".",TRUE,FALSE)</formula>
    </cfRule>
  </conditionalFormatting>
  <conditionalFormatting sqref="AI116">
    <cfRule type="expression" dxfId="2609" priority="13179">
      <formula>IF(RIGHT(TEXT(AI116,"0.#"),1)=".",FALSE,TRUE)</formula>
    </cfRule>
    <cfRule type="expression" dxfId="2608" priority="13180">
      <formula>IF(RIGHT(TEXT(AI116,"0.#"),1)=".",TRUE,FALSE)</formula>
    </cfRule>
  </conditionalFormatting>
  <conditionalFormatting sqref="AM116">
    <cfRule type="expression" dxfId="2607" priority="13177">
      <formula>IF(RIGHT(TEXT(AM116,"0.#"),1)=".",FALSE,TRUE)</formula>
    </cfRule>
    <cfRule type="expression" dxfId="2606" priority="13178">
      <formula>IF(RIGHT(TEXT(AM116,"0.#"),1)=".",TRUE,FALSE)</formula>
    </cfRule>
  </conditionalFormatting>
  <conditionalFormatting sqref="AE117 AM117">
    <cfRule type="expression" dxfId="2605" priority="13175">
      <formula>IF(RIGHT(TEXT(AE117,"0.#"),1)=".",FALSE,TRUE)</formula>
    </cfRule>
    <cfRule type="expression" dxfId="2604" priority="13176">
      <formula>IF(RIGHT(TEXT(AE117,"0.#"),1)=".",TRUE,FALSE)</formula>
    </cfRule>
  </conditionalFormatting>
  <conditionalFormatting sqref="AI117">
    <cfRule type="expression" dxfId="2603" priority="13173">
      <formula>IF(RIGHT(TEXT(AI117,"0.#"),1)=".",FALSE,TRUE)</formula>
    </cfRule>
    <cfRule type="expression" dxfId="2602" priority="13174">
      <formula>IF(RIGHT(TEXT(AI117,"0.#"),1)=".",TRUE,FALSE)</formula>
    </cfRule>
  </conditionalFormatting>
  <conditionalFormatting sqref="AQ117">
    <cfRule type="expression" dxfId="2601" priority="13169">
      <formula>IF(RIGHT(TEXT(AQ117,"0.#"),1)=".",FALSE,TRUE)</formula>
    </cfRule>
    <cfRule type="expression" dxfId="2600" priority="13170">
      <formula>IF(RIGHT(TEXT(AQ117,"0.#"),1)=".",TRUE,FALSE)</formula>
    </cfRule>
  </conditionalFormatting>
  <conditionalFormatting sqref="AE119 AQ119">
    <cfRule type="expression" dxfId="2599" priority="13167">
      <formula>IF(RIGHT(TEXT(AE119,"0.#"),1)=".",FALSE,TRUE)</formula>
    </cfRule>
    <cfRule type="expression" dxfId="2598" priority="13168">
      <formula>IF(RIGHT(TEXT(AE119,"0.#"),1)=".",TRUE,FALSE)</formula>
    </cfRule>
  </conditionalFormatting>
  <conditionalFormatting sqref="AI119">
    <cfRule type="expression" dxfId="2597" priority="13165">
      <formula>IF(RIGHT(TEXT(AI119,"0.#"),1)=".",FALSE,TRUE)</formula>
    </cfRule>
    <cfRule type="expression" dxfId="2596" priority="13166">
      <formula>IF(RIGHT(TEXT(AI119,"0.#"),1)=".",TRUE,FALSE)</formula>
    </cfRule>
  </conditionalFormatting>
  <conditionalFormatting sqref="AM119">
    <cfRule type="expression" dxfId="2595" priority="13163">
      <formula>IF(RIGHT(TEXT(AM119,"0.#"),1)=".",FALSE,TRUE)</formula>
    </cfRule>
    <cfRule type="expression" dxfId="2594" priority="13164">
      <formula>IF(RIGHT(TEXT(AM119,"0.#"),1)=".",TRUE,FALSE)</formula>
    </cfRule>
  </conditionalFormatting>
  <conditionalFormatting sqref="AQ120">
    <cfRule type="expression" dxfId="2593" priority="13155">
      <formula>IF(RIGHT(TEXT(AQ120,"0.#"),1)=".",FALSE,TRUE)</formula>
    </cfRule>
    <cfRule type="expression" dxfId="2592" priority="13156">
      <formula>IF(RIGHT(TEXT(AQ120,"0.#"),1)=".",TRUE,FALSE)</formula>
    </cfRule>
  </conditionalFormatting>
  <conditionalFormatting sqref="AE122 AQ122">
    <cfRule type="expression" dxfId="2591" priority="13153">
      <formula>IF(RIGHT(TEXT(AE122,"0.#"),1)=".",FALSE,TRUE)</formula>
    </cfRule>
    <cfRule type="expression" dxfId="2590" priority="13154">
      <formula>IF(RIGHT(TEXT(AE122,"0.#"),1)=".",TRUE,FALSE)</formula>
    </cfRule>
  </conditionalFormatting>
  <conditionalFormatting sqref="AI122">
    <cfRule type="expression" dxfId="2589" priority="13151">
      <formula>IF(RIGHT(TEXT(AI122,"0.#"),1)=".",FALSE,TRUE)</formula>
    </cfRule>
    <cfRule type="expression" dxfId="2588" priority="13152">
      <formula>IF(RIGHT(TEXT(AI122,"0.#"),1)=".",TRUE,FALSE)</formula>
    </cfRule>
  </conditionalFormatting>
  <conditionalFormatting sqref="AM122">
    <cfRule type="expression" dxfId="2587" priority="13149">
      <formula>IF(RIGHT(TEXT(AM122,"0.#"),1)=".",FALSE,TRUE)</formula>
    </cfRule>
    <cfRule type="expression" dxfId="2586" priority="13150">
      <formula>IF(RIGHT(TEXT(AM122,"0.#"),1)=".",TRUE,FALSE)</formula>
    </cfRule>
  </conditionalFormatting>
  <conditionalFormatting sqref="AQ123">
    <cfRule type="expression" dxfId="2585" priority="13141">
      <formula>IF(RIGHT(TEXT(AQ123,"0.#"),1)=".",FALSE,TRUE)</formula>
    </cfRule>
    <cfRule type="expression" dxfId="2584" priority="13142">
      <formula>IF(RIGHT(TEXT(AQ123,"0.#"),1)=".",TRUE,FALSE)</formula>
    </cfRule>
  </conditionalFormatting>
  <conditionalFormatting sqref="AE125 AQ125">
    <cfRule type="expression" dxfId="2583" priority="13139">
      <formula>IF(RIGHT(TEXT(AE125,"0.#"),1)=".",FALSE,TRUE)</formula>
    </cfRule>
    <cfRule type="expression" dxfId="2582" priority="13140">
      <formula>IF(RIGHT(TEXT(AE125,"0.#"),1)=".",TRUE,FALSE)</formula>
    </cfRule>
  </conditionalFormatting>
  <conditionalFormatting sqref="AI125">
    <cfRule type="expression" dxfId="2581" priority="13137">
      <formula>IF(RIGHT(TEXT(AI125,"0.#"),1)=".",FALSE,TRUE)</formula>
    </cfRule>
    <cfRule type="expression" dxfId="2580" priority="13138">
      <formula>IF(RIGHT(TEXT(AI125,"0.#"),1)=".",TRUE,FALSE)</formula>
    </cfRule>
  </conditionalFormatting>
  <conditionalFormatting sqref="AM125">
    <cfRule type="expression" dxfId="2579" priority="13135">
      <formula>IF(RIGHT(TEXT(AM125,"0.#"),1)=".",FALSE,TRUE)</formula>
    </cfRule>
    <cfRule type="expression" dxfId="2578" priority="13136">
      <formula>IF(RIGHT(TEXT(AM125,"0.#"),1)=".",TRUE,FALSE)</formula>
    </cfRule>
  </conditionalFormatting>
  <conditionalFormatting sqref="AQ126">
    <cfRule type="expression" dxfId="2577" priority="13127">
      <formula>IF(RIGHT(TEXT(AQ126,"0.#"),1)=".",FALSE,TRUE)</formula>
    </cfRule>
    <cfRule type="expression" dxfId="2576" priority="13128">
      <formula>IF(RIGHT(TEXT(AQ126,"0.#"),1)=".",TRUE,FALSE)</formula>
    </cfRule>
  </conditionalFormatting>
  <conditionalFormatting sqref="AE128 AQ128">
    <cfRule type="expression" dxfId="2575" priority="13125">
      <formula>IF(RIGHT(TEXT(AE128,"0.#"),1)=".",FALSE,TRUE)</formula>
    </cfRule>
    <cfRule type="expression" dxfId="2574" priority="13126">
      <formula>IF(RIGHT(TEXT(AE128,"0.#"),1)=".",TRUE,FALSE)</formula>
    </cfRule>
  </conditionalFormatting>
  <conditionalFormatting sqref="AI128">
    <cfRule type="expression" dxfId="2573" priority="13123">
      <formula>IF(RIGHT(TEXT(AI128,"0.#"),1)=".",FALSE,TRUE)</formula>
    </cfRule>
    <cfRule type="expression" dxfId="2572" priority="13124">
      <formula>IF(RIGHT(TEXT(AI128,"0.#"),1)=".",TRUE,FALSE)</formula>
    </cfRule>
  </conditionalFormatting>
  <conditionalFormatting sqref="AM128">
    <cfRule type="expression" dxfId="2571" priority="13121">
      <formula>IF(RIGHT(TEXT(AM128,"0.#"),1)=".",FALSE,TRUE)</formula>
    </cfRule>
    <cfRule type="expression" dxfId="2570" priority="13122">
      <formula>IF(RIGHT(TEXT(AM128,"0.#"),1)=".",TRUE,FALSE)</formula>
    </cfRule>
  </conditionalFormatting>
  <conditionalFormatting sqref="AQ129">
    <cfRule type="expression" dxfId="2569" priority="13113">
      <formula>IF(RIGHT(TEXT(AQ129,"0.#"),1)=".",FALSE,TRUE)</formula>
    </cfRule>
    <cfRule type="expression" dxfId="2568" priority="13114">
      <formula>IF(RIGHT(TEXT(AQ129,"0.#"),1)=".",TRUE,FALSE)</formula>
    </cfRule>
  </conditionalFormatting>
  <conditionalFormatting sqref="AE75">
    <cfRule type="expression" dxfId="2567" priority="13111">
      <formula>IF(RIGHT(TEXT(AE75,"0.#"),1)=".",FALSE,TRUE)</formula>
    </cfRule>
    <cfRule type="expression" dxfId="2566" priority="13112">
      <formula>IF(RIGHT(TEXT(AE75,"0.#"),1)=".",TRUE,FALSE)</formula>
    </cfRule>
  </conditionalFormatting>
  <conditionalFormatting sqref="AE76">
    <cfRule type="expression" dxfId="2565" priority="13109">
      <formula>IF(RIGHT(TEXT(AE76,"0.#"),1)=".",FALSE,TRUE)</formula>
    </cfRule>
    <cfRule type="expression" dxfId="2564" priority="13110">
      <formula>IF(RIGHT(TEXT(AE76,"0.#"),1)=".",TRUE,FALSE)</formula>
    </cfRule>
  </conditionalFormatting>
  <conditionalFormatting sqref="AE77">
    <cfRule type="expression" dxfId="2563" priority="13107">
      <formula>IF(RIGHT(TEXT(AE77,"0.#"),1)=".",FALSE,TRUE)</formula>
    </cfRule>
    <cfRule type="expression" dxfId="2562" priority="13108">
      <formula>IF(RIGHT(TEXT(AE77,"0.#"),1)=".",TRUE,FALSE)</formula>
    </cfRule>
  </conditionalFormatting>
  <conditionalFormatting sqref="AI77">
    <cfRule type="expression" dxfId="2561" priority="13105">
      <formula>IF(RIGHT(TEXT(AI77,"0.#"),1)=".",FALSE,TRUE)</formula>
    </cfRule>
    <cfRule type="expression" dxfId="2560" priority="13106">
      <formula>IF(RIGHT(TEXT(AI77,"0.#"),1)=".",TRUE,FALSE)</formula>
    </cfRule>
  </conditionalFormatting>
  <conditionalFormatting sqref="AI76">
    <cfRule type="expression" dxfId="2559" priority="13103">
      <formula>IF(RIGHT(TEXT(AI76,"0.#"),1)=".",FALSE,TRUE)</formula>
    </cfRule>
    <cfRule type="expression" dxfId="2558" priority="13104">
      <formula>IF(RIGHT(TEXT(AI76,"0.#"),1)=".",TRUE,FALSE)</formula>
    </cfRule>
  </conditionalFormatting>
  <conditionalFormatting sqref="AI75">
    <cfRule type="expression" dxfId="2557" priority="13101">
      <formula>IF(RIGHT(TEXT(AI75,"0.#"),1)=".",FALSE,TRUE)</formula>
    </cfRule>
    <cfRule type="expression" dxfId="2556" priority="13102">
      <formula>IF(RIGHT(TEXT(AI75,"0.#"),1)=".",TRUE,FALSE)</formula>
    </cfRule>
  </conditionalFormatting>
  <conditionalFormatting sqref="AM75">
    <cfRule type="expression" dxfId="2555" priority="13099">
      <formula>IF(RIGHT(TEXT(AM75,"0.#"),1)=".",FALSE,TRUE)</formula>
    </cfRule>
    <cfRule type="expression" dxfId="2554" priority="13100">
      <formula>IF(RIGHT(TEXT(AM75,"0.#"),1)=".",TRUE,FALSE)</formula>
    </cfRule>
  </conditionalFormatting>
  <conditionalFormatting sqref="AM76">
    <cfRule type="expression" dxfId="2553" priority="13097">
      <formula>IF(RIGHT(TEXT(AM76,"0.#"),1)=".",FALSE,TRUE)</formula>
    </cfRule>
    <cfRule type="expression" dxfId="2552" priority="13098">
      <formula>IF(RIGHT(TEXT(AM76,"0.#"),1)=".",TRUE,FALSE)</formula>
    </cfRule>
  </conditionalFormatting>
  <conditionalFormatting sqref="AM77">
    <cfRule type="expression" dxfId="2551" priority="13095">
      <formula>IF(RIGHT(TEXT(AM77,"0.#"),1)=".",FALSE,TRUE)</formula>
    </cfRule>
    <cfRule type="expression" dxfId="2550" priority="13096">
      <formula>IF(RIGHT(TEXT(AM77,"0.#"),1)=".",TRUE,FALSE)</formula>
    </cfRule>
  </conditionalFormatting>
  <conditionalFormatting sqref="AI134 AM134:AM135 AQ134:AQ135 AU134">
    <cfRule type="expression" dxfId="2549" priority="13081">
      <formula>IF(RIGHT(TEXT(AI134,"0.#"),1)=".",FALSE,TRUE)</formula>
    </cfRule>
    <cfRule type="expression" dxfId="2548" priority="13082">
      <formula>IF(RIGHT(TEXT(AI134,"0.#"),1)=".",TRUE,FALSE)</formula>
    </cfRule>
  </conditionalFormatting>
  <conditionalFormatting sqref="AE433">
    <cfRule type="expression" dxfId="2547" priority="13051">
      <formula>IF(RIGHT(TEXT(AE433,"0.#"),1)=".",FALSE,TRUE)</formula>
    </cfRule>
    <cfRule type="expression" dxfId="2546" priority="13052">
      <formula>IF(RIGHT(TEXT(AE433,"0.#"),1)=".",TRUE,FALSE)</formula>
    </cfRule>
  </conditionalFormatting>
  <conditionalFormatting sqref="AM435">
    <cfRule type="expression" dxfId="2545" priority="13035">
      <formula>IF(RIGHT(TEXT(AM435,"0.#"),1)=".",FALSE,TRUE)</formula>
    </cfRule>
    <cfRule type="expression" dxfId="2544" priority="13036">
      <formula>IF(RIGHT(TEXT(AM435,"0.#"),1)=".",TRUE,FALSE)</formula>
    </cfRule>
  </conditionalFormatting>
  <conditionalFormatting sqref="AE434">
    <cfRule type="expression" dxfId="2543" priority="13049">
      <formula>IF(RIGHT(TEXT(AE434,"0.#"),1)=".",FALSE,TRUE)</formula>
    </cfRule>
    <cfRule type="expression" dxfId="2542" priority="13050">
      <formula>IF(RIGHT(TEXT(AE434,"0.#"),1)=".",TRUE,FALSE)</formula>
    </cfRule>
  </conditionalFormatting>
  <conditionalFormatting sqref="AE435">
    <cfRule type="expression" dxfId="2541" priority="13047">
      <formula>IF(RIGHT(TEXT(AE435,"0.#"),1)=".",FALSE,TRUE)</formula>
    </cfRule>
    <cfRule type="expression" dxfId="2540" priority="13048">
      <formula>IF(RIGHT(TEXT(AE435,"0.#"),1)=".",TRUE,FALSE)</formula>
    </cfRule>
  </conditionalFormatting>
  <conditionalFormatting sqref="AM433">
    <cfRule type="expression" dxfId="2539" priority="13039">
      <formula>IF(RIGHT(TEXT(AM433,"0.#"),1)=".",FALSE,TRUE)</formula>
    </cfRule>
    <cfRule type="expression" dxfId="2538" priority="13040">
      <formula>IF(RIGHT(TEXT(AM433,"0.#"),1)=".",TRUE,FALSE)</formula>
    </cfRule>
  </conditionalFormatting>
  <conditionalFormatting sqref="AM434">
    <cfRule type="expression" dxfId="2537" priority="13037">
      <formula>IF(RIGHT(TEXT(AM434,"0.#"),1)=".",FALSE,TRUE)</formula>
    </cfRule>
    <cfRule type="expression" dxfId="2536" priority="13038">
      <formula>IF(RIGHT(TEXT(AM434,"0.#"),1)=".",TRUE,FALSE)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0:AO867">
    <cfRule type="expression" dxfId="2517" priority="6651">
      <formula>IF(AND(AL840&gt;=0, RIGHT(TEXT(AL840,"0.#"),1)&lt;&gt;"."),TRUE,FALSE)</formula>
    </cfRule>
    <cfRule type="expression" dxfId="2516" priority="6652">
      <formula>IF(AND(AL840&gt;=0, RIGHT(TEXT(AL840,"0.#"),1)="."),TRUE,FALSE)</formula>
    </cfRule>
    <cfRule type="expression" dxfId="2515" priority="6653">
      <formula>IF(AND(AL840&lt;0, RIGHT(TEXT(AL840,"0.#"),1)&lt;&gt;"."),TRUE,FALSE)</formula>
    </cfRule>
    <cfRule type="expression" dxfId="2514" priority="6654">
      <formula>IF(AND(AL840&lt;0, RIGHT(TEXT(AL840,"0.#"),1)="."),TRUE,FALSE)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M460">
    <cfRule type="expression" dxfId="2487" priority="4335">
      <formula>IF(RIGHT(TEXT(AM460,"0.#"),1)=".",FALSE,TRUE)</formula>
    </cfRule>
    <cfRule type="expression" dxfId="2486" priority="4336">
      <formula>IF(RIGHT(TEXT(AM460,"0.#"),1)=".",TRUE,FALSE)</formula>
    </cfRule>
  </conditionalFormatting>
  <conditionalFormatting sqref="AE459">
    <cfRule type="expression" dxfId="2485" priority="4343">
      <formula>IF(RIGHT(TEXT(AE459,"0.#"),1)=".",FALSE,TRUE)</formula>
    </cfRule>
    <cfRule type="expression" dxfId="2484" priority="4344">
      <formula>IF(RIGHT(TEXT(AE459,"0.#"),1)=".",TRUE,FALSE)</formula>
    </cfRule>
  </conditionalFormatting>
  <conditionalFormatting sqref="AE460">
    <cfRule type="expression" dxfId="2483" priority="4341">
      <formula>IF(RIGHT(TEXT(AE460,"0.#"),1)=".",FALSE,TRUE)</formula>
    </cfRule>
    <cfRule type="expression" dxfId="2482" priority="4342">
      <formula>IF(RIGHT(TEXT(AE460,"0.#"),1)=".",TRUE,FALSE)</formula>
    </cfRule>
  </conditionalFormatting>
  <conditionalFormatting sqref="AM458">
    <cfRule type="expression" dxfId="2481" priority="4339">
      <formula>IF(RIGHT(TEXT(AM458,"0.#"),1)=".",FALSE,TRUE)</formula>
    </cfRule>
    <cfRule type="expression" dxfId="2480" priority="4340">
      <formula>IF(RIGHT(TEXT(AM458,"0.#"),1)=".",TRUE,FALSE)</formula>
    </cfRule>
  </conditionalFormatting>
  <conditionalFormatting sqref="AM459">
    <cfRule type="expression" dxfId="2479" priority="4337">
      <formula>IF(RIGHT(TEXT(AM459,"0.#"),1)=".",FALSE,TRUE)</formula>
    </cfRule>
    <cfRule type="expression" dxfId="2478" priority="4338">
      <formula>IF(RIGHT(TEXT(AM459,"0.#"),1)=".",TRUE,FALSE)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0:Y867">
    <cfRule type="expression" dxfId="2443" priority="2979">
      <formula>IF(RIGHT(TEXT(Y840,"0.#"),1)=".",FALSE,TRUE)</formula>
    </cfRule>
    <cfRule type="expression" dxfId="2442" priority="2980">
      <formula>IF(RIGHT(TEXT(Y840,"0.#"),1)=".",TRUE,FALSE)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3:AO1132">
    <cfRule type="expression" dxfId="2413" priority="2885">
      <formula>IF(AND(AL1103&gt;=0, RIGHT(TEXT(AL1103,"0.#"),1)&lt;&gt;"."),TRUE,FALSE)</formula>
    </cfRule>
    <cfRule type="expression" dxfId="2412" priority="2886">
      <formula>IF(AND(AL1103&gt;=0, RIGHT(TEXT(AL1103,"0.#"),1)="."),TRUE,FALSE)</formula>
    </cfRule>
    <cfRule type="expression" dxfId="2411" priority="2887">
      <formula>IF(AND(AL1103&lt;0, RIGHT(TEXT(AL1103,"0.#"),1)&lt;&gt;"."),TRUE,FALSE)</formula>
    </cfRule>
    <cfRule type="expression" dxfId="2410" priority="2888">
      <formula>IF(AND(AL1103&lt;0, RIGHT(TEXT(AL1103,"0.#"),1)="."),TRUE,FALSE)</formula>
    </cfRule>
  </conditionalFormatting>
  <conditionalFormatting sqref="Y1103:Y1132">
    <cfRule type="expression" dxfId="2409" priority="2883">
      <formula>IF(RIGHT(TEXT(Y1103,"0.#"),1)=".",FALSE,TRUE)</formula>
    </cfRule>
    <cfRule type="expression" dxfId="2408" priority="2884">
      <formula>IF(RIGHT(TEXT(Y1103,"0.#"),1)=".",TRUE,FALSE)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39:AO839">
    <cfRule type="expression" dxfId="2399" priority="2837">
      <formula>IF(AND(AL839&gt;=0, RIGHT(TEXT(AL839,"0.#"),1)&lt;&gt;"."),TRUE,FALSE)</formula>
    </cfRule>
    <cfRule type="expression" dxfId="2398" priority="2838">
      <formula>IF(AND(AL839&gt;=0, RIGHT(TEXT(AL839,"0.#"),1)="."),TRUE,FALSE)</formula>
    </cfRule>
    <cfRule type="expression" dxfId="2397" priority="2839">
      <formula>IF(AND(AL839&lt;0, RIGHT(TEXT(AL839,"0.#"),1)&lt;&gt;"."),TRUE,FALSE)</formula>
    </cfRule>
    <cfRule type="expression" dxfId="2396" priority="2840">
      <formula>IF(AND(AL839&lt;0, RIGHT(TEXT(AL839,"0.#"),1)="."),TRUE,FALSE)</formula>
    </cfRule>
  </conditionalFormatting>
  <conditionalFormatting sqref="Y839">
    <cfRule type="expression" dxfId="2395" priority="2835">
      <formula>IF(RIGHT(TEXT(Y839,"0.#"),1)=".",FALSE,TRUE)</formula>
    </cfRule>
    <cfRule type="expression" dxfId="2394" priority="2836">
      <formula>IF(RIGHT(TEXT(Y839,"0.#"),1)=".",TRUE,FALSE)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1:Y900">
    <cfRule type="expression" dxfId="2077" priority="2095">
      <formula>IF(RIGHT(TEXT(Y881,"0.#"),1)=".",FALSE,TRUE)</formula>
    </cfRule>
    <cfRule type="expression" dxfId="2076" priority="2096">
      <formula>IF(RIGHT(TEXT(Y881,"0.#"),1)=".",TRUE,FALSE)</formula>
    </cfRule>
  </conditionalFormatting>
  <conditionalFormatting sqref="Y906:Y933">
    <cfRule type="expression" dxfId="2075" priority="2083">
      <formula>IF(RIGHT(TEXT(Y906,"0.#"),1)=".",FALSE,TRUE)</formula>
    </cfRule>
    <cfRule type="expression" dxfId="2074" priority="2084">
      <formula>IF(RIGHT(TEXT(Y906,"0.#"),1)=".",TRUE,FALSE)</formula>
    </cfRule>
  </conditionalFormatting>
  <conditionalFormatting sqref="Y904:Y905">
    <cfRule type="expression" dxfId="2073" priority="2077">
      <formula>IF(RIGHT(TEXT(Y904,"0.#"),1)=".",FALSE,TRUE)</formula>
    </cfRule>
    <cfRule type="expression" dxfId="2072" priority="2078">
      <formula>IF(RIGHT(TEXT(Y904,"0.#"),1)=".",TRUE,FALSE)</formula>
    </cfRule>
  </conditionalFormatting>
  <conditionalFormatting sqref="Y939:Y966">
    <cfRule type="expression" dxfId="2071" priority="2071">
      <formula>IF(RIGHT(TEXT(Y939,"0.#"),1)=".",FALSE,TRUE)</formula>
    </cfRule>
    <cfRule type="expression" dxfId="2070" priority="2072">
      <formula>IF(RIGHT(TEXT(Y939,"0.#"),1)=".",TRUE,FALSE)</formula>
    </cfRule>
  </conditionalFormatting>
  <conditionalFormatting sqref="Y937:Y938">
    <cfRule type="expression" dxfId="2069" priority="2065">
      <formula>IF(RIGHT(TEXT(Y937,"0.#"),1)=".",FALSE,TRUE)</formula>
    </cfRule>
    <cfRule type="expression" dxfId="2068" priority="2066">
      <formula>IF(RIGHT(TEXT(Y937,"0.#"),1)=".",TRUE,FALSE)</formula>
    </cfRule>
  </conditionalFormatting>
  <conditionalFormatting sqref="Y972:Y999">
    <cfRule type="expression" dxfId="2067" priority="2059">
      <formula>IF(RIGHT(TEXT(Y972,"0.#"),1)=".",FALSE,TRUE)</formula>
    </cfRule>
    <cfRule type="expression" dxfId="2066" priority="2060">
      <formula>IF(RIGHT(TEXT(Y972,"0.#"),1)=".",TRUE,FALSE)</formula>
    </cfRule>
  </conditionalFormatting>
  <conditionalFormatting sqref="Y970:Y971">
    <cfRule type="expression" dxfId="2065" priority="2053">
      <formula>IF(RIGHT(TEXT(Y970,"0.#"),1)=".",FALSE,TRUE)</formula>
    </cfRule>
    <cfRule type="expression" dxfId="2064" priority="2054">
      <formula>IF(RIGHT(TEXT(Y970,"0.#"),1)=".",TRUE,FALSE)</formula>
    </cfRule>
  </conditionalFormatting>
  <conditionalFormatting sqref="Y1005:Y1032">
    <cfRule type="expression" dxfId="2063" priority="2047">
      <formula>IF(RIGHT(TEXT(Y1005,"0.#"),1)=".",FALSE,TRUE)</formula>
    </cfRule>
    <cfRule type="expression" dxfId="2062" priority="2048">
      <formula>IF(RIGHT(TEXT(Y1005,"0.#"),1)=".",TRUE,FALSE)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1:AO900">
    <cfRule type="expression" dxfId="1981" priority="2097">
      <formula>IF(AND(AL881&gt;=0, RIGHT(TEXT(AL881,"0.#"),1)&lt;&gt;"."),TRUE,FALSE)</formula>
    </cfRule>
    <cfRule type="expression" dxfId="1980" priority="2098">
      <formula>IF(AND(AL881&gt;=0, RIGHT(TEXT(AL881,"0.#"),1)="."),TRUE,FALSE)</formula>
    </cfRule>
    <cfRule type="expression" dxfId="1979" priority="2099">
      <formula>IF(AND(AL881&lt;0, RIGHT(TEXT(AL881,"0.#"),1)&lt;&gt;"."),TRUE,FALSE)</formula>
    </cfRule>
    <cfRule type="expression" dxfId="1978" priority="2100">
      <formula>IF(AND(AL881&lt;0, RIGHT(TEXT(AL881,"0.#"),1)="."),TRUE,FALSE)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34">
    <cfRule type="expression" dxfId="725" priority="25">
      <formula>IF(RIGHT(TEXT(AE134,"0.#"),1)=".",FALSE,TRUE)</formula>
    </cfRule>
    <cfRule type="expression" dxfId="724" priority="26">
      <formula>IF(RIGHT(TEXT(AE134,"0.#"),1)=".",TRUE,FALSE)</formula>
    </cfRule>
  </conditionalFormatting>
  <conditionalFormatting sqref="AU135">
    <cfRule type="expression" dxfId="723" priority="23">
      <formula>IF(RIGHT(TEXT(AU135,"0.#"),1)=".",FALSE,TRUE)</formula>
    </cfRule>
    <cfRule type="expression" dxfId="722" priority="24">
      <formula>IF(RIGHT(TEXT(AU135,"0.#"),1)=".",TRUE,FALSE)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L873:AO880">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AL871:AO872">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3:Y874">
    <cfRule type="expression" dxfId="707" priority="7">
      <formula>IF(RIGHT(TEXT(Y873,"0.#"),1)=".",FALSE,TRUE)</formula>
    </cfRule>
    <cfRule type="expression" dxfId="706" priority="8">
      <formula>IF(RIGHT(TEXT(Y873,"0.#"),1)=".",TRUE,FALSE)</formula>
    </cfRule>
  </conditionalFormatting>
  <conditionalFormatting sqref="Y871:Y872">
    <cfRule type="expression" dxfId="705" priority="5">
      <formula>IF(RIGHT(TEXT(Y871,"0.#"),1)=".",FALSE,TRUE)</formula>
    </cfRule>
    <cfRule type="expression" dxfId="704" priority="6">
      <formula>IF(RIGHT(TEXT(Y871,"0.#"),1)=".",TRUE,FALSE)</formula>
    </cfRule>
  </conditionalFormatting>
  <conditionalFormatting sqref="Y875:Y880">
    <cfRule type="expression" dxfId="703" priority="3">
      <formula>IF(RIGHT(TEXT(Y875,"0.#"),1)=".",FALSE,TRUE)</formula>
    </cfRule>
    <cfRule type="expression" dxfId="702" priority="4">
      <formula>IF(RIGHT(TEXT(Y875,"0.#"),1)=".",TRUE,FALSE)</formula>
    </cfRule>
  </conditionalFormatting>
  <conditionalFormatting sqref="AE135 AI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699" max="16383" man="1"/>
    <brk id="733" max="16383" man="1"/>
    <brk id="834"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590</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590</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t="s">
        <v>590</v>
      </c>
      <c r="C10" s="13" t="str">
        <f t="shared" si="0"/>
        <v>国土強靱化施策</v>
      </c>
      <c r="D10" s="13" t="str">
        <f t="shared" si="8"/>
        <v>国土強靱化施策</v>
      </c>
      <c r="F10" s="18" t="s">
        <v>117</v>
      </c>
      <c r="G10" s="17" t="s">
        <v>590</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590</v>
      </c>
      <c r="C16" s="13" t="str">
        <f t="shared" si="9"/>
        <v>地球温暖化対策</v>
      </c>
      <c r="D16" s="13" t="str">
        <f t="shared" si="8"/>
        <v>国土強靱化施策、地球温暖化対策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国土強靱化施策、地球温暖化対策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国土強靱化施策、地球温暖化対策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国土強靱化施策、地球温暖化対策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国土強靱化施策、地球温暖化対策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国土強靱化施策、地球温暖化対策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6" t="s">
        <v>353</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48"/>
      <c r="Z2" s="848"/>
      <c r="AA2" s="849"/>
      <c r="AB2" s="1052" t="s">
        <v>11</v>
      </c>
      <c r="AC2" s="1053"/>
      <c r="AD2" s="1054"/>
      <c r="AE2" s="248" t="s">
        <v>397</v>
      </c>
      <c r="AF2" s="248"/>
      <c r="AG2" s="248"/>
      <c r="AH2" s="248"/>
      <c r="AI2" s="248" t="s">
        <v>395</v>
      </c>
      <c r="AJ2" s="248"/>
      <c r="AK2" s="248"/>
      <c r="AL2" s="248"/>
      <c r="AM2" s="248" t="s">
        <v>424</v>
      </c>
      <c r="AN2" s="248"/>
      <c r="AO2" s="248"/>
      <c r="AP2" s="242"/>
      <c r="AQ2" s="158" t="s">
        <v>235</v>
      </c>
      <c r="AR2" s="129"/>
      <c r="AS2" s="129"/>
      <c r="AT2" s="130"/>
      <c r="AU2" s="552" t="s">
        <v>134</v>
      </c>
      <c r="AV2" s="552"/>
      <c r="AW2" s="552"/>
      <c r="AX2" s="553"/>
    </row>
    <row r="3" spans="1:50" ht="18.75" customHeight="1" x14ac:dyDescent="0.2">
      <c r="A3" s="416"/>
      <c r="B3" s="417"/>
      <c r="C3" s="417"/>
      <c r="D3" s="417"/>
      <c r="E3" s="417"/>
      <c r="F3" s="418"/>
      <c r="G3" s="432"/>
      <c r="H3" s="414"/>
      <c r="I3" s="414"/>
      <c r="J3" s="414"/>
      <c r="K3" s="414"/>
      <c r="L3" s="414"/>
      <c r="M3" s="414"/>
      <c r="N3" s="414"/>
      <c r="O3" s="433"/>
      <c r="P3" s="454"/>
      <c r="Q3" s="414"/>
      <c r="R3" s="414"/>
      <c r="S3" s="414"/>
      <c r="T3" s="414"/>
      <c r="U3" s="414"/>
      <c r="V3" s="414"/>
      <c r="W3" s="414"/>
      <c r="X3" s="433"/>
      <c r="Y3" s="1049"/>
      <c r="Z3" s="1050"/>
      <c r="AA3" s="1051"/>
      <c r="AB3" s="1055"/>
      <c r="AC3" s="1056"/>
      <c r="AD3" s="1057"/>
      <c r="AE3" s="249"/>
      <c r="AF3" s="249"/>
      <c r="AG3" s="249"/>
      <c r="AH3" s="249"/>
      <c r="AI3" s="249"/>
      <c r="AJ3" s="249"/>
      <c r="AK3" s="249"/>
      <c r="AL3" s="249"/>
      <c r="AM3" s="249"/>
      <c r="AN3" s="249"/>
      <c r="AO3" s="249"/>
      <c r="AP3" s="245"/>
      <c r="AQ3" s="197"/>
      <c r="AR3" s="198"/>
      <c r="AS3" s="132" t="s">
        <v>236</v>
      </c>
      <c r="AT3" s="133"/>
      <c r="AU3" s="198"/>
      <c r="AV3" s="198"/>
      <c r="AW3" s="414" t="s">
        <v>181</v>
      </c>
      <c r="AX3" s="415"/>
    </row>
    <row r="4" spans="1:50" ht="22.5" customHeight="1" x14ac:dyDescent="0.2">
      <c r="A4" s="419"/>
      <c r="B4" s="417"/>
      <c r="C4" s="417"/>
      <c r="D4" s="417"/>
      <c r="E4" s="417"/>
      <c r="F4" s="418"/>
      <c r="G4" s="583"/>
      <c r="H4" s="1025"/>
      <c r="I4" s="1025"/>
      <c r="J4" s="1025"/>
      <c r="K4" s="1025"/>
      <c r="L4" s="1025"/>
      <c r="M4" s="1025"/>
      <c r="N4" s="1025"/>
      <c r="O4" s="1026"/>
      <c r="P4" s="104"/>
      <c r="Q4" s="1033"/>
      <c r="R4" s="1033"/>
      <c r="S4" s="1033"/>
      <c r="T4" s="1033"/>
      <c r="U4" s="1033"/>
      <c r="V4" s="1033"/>
      <c r="W4" s="1033"/>
      <c r="X4" s="1034"/>
      <c r="Y4" s="1043" t="s">
        <v>12</v>
      </c>
      <c r="Z4" s="1044"/>
      <c r="AA4" s="1045"/>
      <c r="AB4" s="480"/>
      <c r="AC4" s="1047"/>
      <c r="AD4" s="104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20"/>
      <c r="B5" s="421"/>
      <c r="C5" s="421"/>
      <c r="D5" s="421"/>
      <c r="E5" s="421"/>
      <c r="F5" s="422"/>
      <c r="G5" s="1027"/>
      <c r="H5" s="1028"/>
      <c r="I5" s="1028"/>
      <c r="J5" s="1028"/>
      <c r="K5" s="1028"/>
      <c r="L5" s="1028"/>
      <c r="M5" s="1028"/>
      <c r="N5" s="1028"/>
      <c r="O5" s="1029"/>
      <c r="P5" s="1035"/>
      <c r="Q5" s="1035"/>
      <c r="R5" s="1035"/>
      <c r="S5" s="1035"/>
      <c r="T5" s="1035"/>
      <c r="U5" s="1035"/>
      <c r="V5" s="1035"/>
      <c r="W5" s="1035"/>
      <c r="X5" s="1036"/>
      <c r="Y5" s="434" t="s">
        <v>54</v>
      </c>
      <c r="Z5" s="1040"/>
      <c r="AA5" s="1041"/>
      <c r="AB5" s="542"/>
      <c r="AC5" s="1046"/>
      <c r="AD5" s="104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20"/>
      <c r="B6" s="421"/>
      <c r="C6" s="421"/>
      <c r="D6" s="421"/>
      <c r="E6" s="421"/>
      <c r="F6" s="422"/>
      <c r="G6" s="1030"/>
      <c r="H6" s="1031"/>
      <c r="I6" s="1031"/>
      <c r="J6" s="1031"/>
      <c r="K6" s="1031"/>
      <c r="L6" s="1031"/>
      <c r="M6" s="1031"/>
      <c r="N6" s="1031"/>
      <c r="O6" s="1032"/>
      <c r="P6" s="1037"/>
      <c r="Q6" s="1037"/>
      <c r="R6" s="1037"/>
      <c r="S6" s="1037"/>
      <c r="T6" s="1037"/>
      <c r="U6" s="1037"/>
      <c r="V6" s="1037"/>
      <c r="W6" s="1037"/>
      <c r="X6" s="1038"/>
      <c r="Y6" s="1039" t="s">
        <v>13</v>
      </c>
      <c r="Z6" s="1040"/>
      <c r="AA6" s="1041"/>
      <c r="AB6" s="613" t="s">
        <v>182</v>
      </c>
      <c r="AC6" s="1042"/>
      <c r="AD6" s="104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6" t="s">
        <v>353</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48"/>
      <c r="Z9" s="848"/>
      <c r="AA9" s="849"/>
      <c r="AB9" s="1052" t="s">
        <v>11</v>
      </c>
      <c r="AC9" s="1053"/>
      <c r="AD9" s="1054"/>
      <c r="AE9" s="248" t="s">
        <v>397</v>
      </c>
      <c r="AF9" s="248"/>
      <c r="AG9" s="248"/>
      <c r="AH9" s="248"/>
      <c r="AI9" s="248" t="s">
        <v>395</v>
      </c>
      <c r="AJ9" s="248"/>
      <c r="AK9" s="248"/>
      <c r="AL9" s="248"/>
      <c r="AM9" s="248" t="s">
        <v>424</v>
      </c>
      <c r="AN9" s="248"/>
      <c r="AO9" s="248"/>
      <c r="AP9" s="242"/>
      <c r="AQ9" s="158" t="s">
        <v>235</v>
      </c>
      <c r="AR9" s="129"/>
      <c r="AS9" s="129"/>
      <c r="AT9" s="130"/>
      <c r="AU9" s="552" t="s">
        <v>134</v>
      </c>
      <c r="AV9" s="552"/>
      <c r="AW9" s="552"/>
      <c r="AX9" s="553"/>
    </row>
    <row r="10" spans="1:50" ht="18.75" customHeight="1" x14ac:dyDescent="0.2">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49"/>
      <c r="Z10" s="1050"/>
      <c r="AA10" s="1051"/>
      <c r="AB10" s="1055"/>
      <c r="AC10" s="1056"/>
      <c r="AD10" s="1057"/>
      <c r="AE10" s="249"/>
      <c r="AF10" s="249"/>
      <c r="AG10" s="249"/>
      <c r="AH10" s="249"/>
      <c r="AI10" s="249"/>
      <c r="AJ10" s="249"/>
      <c r="AK10" s="249"/>
      <c r="AL10" s="249"/>
      <c r="AM10" s="249"/>
      <c r="AN10" s="249"/>
      <c r="AO10" s="249"/>
      <c r="AP10" s="245"/>
      <c r="AQ10" s="197"/>
      <c r="AR10" s="198"/>
      <c r="AS10" s="132" t="s">
        <v>236</v>
      </c>
      <c r="AT10" s="133"/>
      <c r="AU10" s="198"/>
      <c r="AV10" s="198"/>
      <c r="AW10" s="414" t="s">
        <v>181</v>
      </c>
      <c r="AX10" s="415"/>
    </row>
    <row r="11" spans="1:50" ht="22.5" customHeight="1" x14ac:dyDescent="0.2">
      <c r="A11" s="419"/>
      <c r="B11" s="417"/>
      <c r="C11" s="417"/>
      <c r="D11" s="417"/>
      <c r="E11" s="417"/>
      <c r="F11" s="418"/>
      <c r="G11" s="583"/>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80"/>
      <c r="AC11" s="1047"/>
      <c r="AD11" s="104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20"/>
      <c r="B12" s="421"/>
      <c r="C12" s="421"/>
      <c r="D12" s="421"/>
      <c r="E12" s="421"/>
      <c r="F12" s="422"/>
      <c r="G12" s="1027"/>
      <c r="H12" s="1028"/>
      <c r="I12" s="1028"/>
      <c r="J12" s="1028"/>
      <c r="K12" s="1028"/>
      <c r="L12" s="1028"/>
      <c r="M12" s="1028"/>
      <c r="N12" s="1028"/>
      <c r="O12" s="1029"/>
      <c r="P12" s="1035"/>
      <c r="Q12" s="1035"/>
      <c r="R12" s="1035"/>
      <c r="S12" s="1035"/>
      <c r="T12" s="1035"/>
      <c r="U12" s="1035"/>
      <c r="V12" s="1035"/>
      <c r="W12" s="1035"/>
      <c r="X12" s="1036"/>
      <c r="Y12" s="434" t="s">
        <v>54</v>
      </c>
      <c r="Z12" s="1040"/>
      <c r="AA12" s="1041"/>
      <c r="AB12" s="542"/>
      <c r="AC12" s="1046"/>
      <c r="AD12" s="104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23"/>
      <c r="B13" s="424"/>
      <c r="C13" s="424"/>
      <c r="D13" s="424"/>
      <c r="E13" s="424"/>
      <c r="F13" s="425"/>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3" t="s">
        <v>182</v>
      </c>
      <c r="AC13" s="1042"/>
      <c r="AD13" s="104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6" t="s">
        <v>353</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48"/>
      <c r="Z16" s="848"/>
      <c r="AA16" s="849"/>
      <c r="AB16" s="1052" t="s">
        <v>11</v>
      </c>
      <c r="AC16" s="1053"/>
      <c r="AD16" s="1054"/>
      <c r="AE16" s="248" t="s">
        <v>397</v>
      </c>
      <c r="AF16" s="248"/>
      <c r="AG16" s="248"/>
      <c r="AH16" s="248"/>
      <c r="AI16" s="248" t="s">
        <v>395</v>
      </c>
      <c r="AJ16" s="248"/>
      <c r="AK16" s="248"/>
      <c r="AL16" s="248"/>
      <c r="AM16" s="248" t="s">
        <v>424</v>
      </c>
      <c r="AN16" s="248"/>
      <c r="AO16" s="248"/>
      <c r="AP16" s="242"/>
      <c r="AQ16" s="158" t="s">
        <v>235</v>
      </c>
      <c r="AR16" s="129"/>
      <c r="AS16" s="129"/>
      <c r="AT16" s="130"/>
      <c r="AU16" s="552" t="s">
        <v>134</v>
      </c>
      <c r="AV16" s="552"/>
      <c r="AW16" s="552"/>
      <c r="AX16" s="553"/>
    </row>
    <row r="17" spans="1:50" ht="18.75" customHeight="1" x14ac:dyDescent="0.2">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49"/>
      <c r="Z17" s="1050"/>
      <c r="AA17" s="1051"/>
      <c r="AB17" s="1055"/>
      <c r="AC17" s="1056"/>
      <c r="AD17" s="1057"/>
      <c r="AE17" s="249"/>
      <c r="AF17" s="249"/>
      <c r="AG17" s="249"/>
      <c r="AH17" s="249"/>
      <c r="AI17" s="249"/>
      <c r="AJ17" s="249"/>
      <c r="AK17" s="249"/>
      <c r="AL17" s="249"/>
      <c r="AM17" s="249"/>
      <c r="AN17" s="249"/>
      <c r="AO17" s="249"/>
      <c r="AP17" s="245"/>
      <c r="AQ17" s="197"/>
      <c r="AR17" s="198"/>
      <c r="AS17" s="132" t="s">
        <v>236</v>
      </c>
      <c r="AT17" s="133"/>
      <c r="AU17" s="198"/>
      <c r="AV17" s="198"/>
      <c r="AW17" s="414" t="s">
        <v>181</v>
      </c>
      <c r="AX17" s="415"/>
    </row>
    <row r="18" spans="1:50" ht="22.5" customHeight="1" x14ac:dyDescent="0.2">
      <c r="A18" s="419"/>
      <c r="B18" s="417"/>
      <c r="C18" s="417"/>
      <c r="D18" s="417"/>
      <c r="E18" s="417"/>
      <c r="F18" s="418"/>
      <c r="G18" s="583"/>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80"/>
      <c r="AC18" s="1047"/>
      <c r="AD18" s="104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20"/>
      <c r="B19" s="421"/>
      <c r="C19" s="421"/>
      <c r="D19" s="421"/>
      <c r="E19" s="421"/>
      <c r="F19" s="422"/>
      <c r="G19" s="1027"/>
      <c r="H19" s="1028"/>
      <c r="I19" s="1028"/>
      <c r="J19" s="1028"/>
      <c r="K19" s="1028"/>
      <c r="L19" s="1028"/>
      <c r="M19" s="1028"/>
      <c r="N19" s="1028"/>
      <c r="O19" s="1029"/>
      <c r="P19" s="1035"/>
      <c r="Q19" s="1035"/>
      <c r="R19" s="1035"/>
      <c r="S19" s="1035"/>
      <c r="T19" s="1035"/>
      <c r="U19" s="1035"/>
      <c r="V19" s="1035"/>
      <c r="W19" s="1035"/>
      <c r="X19" s="1036"/>
      <c r="Y19" s="434" t="s">
        <v>54</v>
      </c>
      <c r="Z19" s="1040"/>
      <c r="AA19" s="1041"/>
      <c r="AB19" s="542"/>
      <c r="AC19" s="1046"/>
      <c r="AD19" s="104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23"/>
      <c r="B20" s="424"/>
      <c r="C20" s="424"/>
      <c r="D20" s="424"/>
      <c r="E20" s="424"/>
      <c r="F20" s="425"/>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3" t="s">
        <v>182</v>
      </c>
      <c r="AC20" s="1042"/>
      <c r="AD20" s="104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6" t="s">
        <v>353</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48"/>
      <c r="Z23" s="848"/>
      <c r="AA23" s="849"/>
      <c r="AB23" s="1052" t="s">
        <v>11</v>
      </c>
      <c r="AC23" s="1053"/>
      <c r="AD23" s="1054"/>
      <c r="AE23" s="248" t="s">
        <v>397</v>
      </c>
      <c r="AF23" s="248"/>
      <c r="AG23" s="248"/>
      <c r="AH23" s="248"/>
      <c r="AI23" s="248" t="s">
        <v>395</v>
      </c>
      <c r="AJ23" s="248"/>
      <c r="AK23" s="248"/>
      <c r="AL23" s="248"/>
      <c r="AM23" s="248" t="s">
        <v>424</v>
      </c>
      <c r="AN23" s="248"/>
      <c r="AO23" s="248"/>
      <c r="AP23" s="242"/>
      <c r="AQ23" s="158" t="s">
        <v>235</v>
      </c>
      <c r="AR23" s="129"/>
      <c r="AS23" s="129"/>
      <c r="AT23" s="130"/>
      <c r="AU23" s="552" t="s">
        <v>134</v>
      </c>
      <c r="AV23" s="552"/>
      <c r="AW23" s="552"/>
      <c r="AX23" s="553"/>
    </row>
    <row r="24" spans="1:50" ht="18.75" customHeight="1" x14ac:dyDescent="0.2">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49"/>
      <c r="Z24" s="1050"/>
      <c r="AA24" s="1051"/>
      <c r="AB24" s="1055"/>
      <c r="AC24" s="1056"/>
      <c r="AD24" s="1057"/>
      <c r="AE24" s="249"/>
      <c r="AF24" s="249"/>
      <c r="AG24" s="249"/>
      <c r="AH24" s="249"/>
      <c r="AI24" s="249"/>
      <c r="AJ24" s="249"/>
      <c r="AK24" s="249"/>
      <c r="AL24" s="249"/>
      <c r="AM24" s="249"/>
      <c r="AN24" s="249"/>
      <c r="AO24" s="249"/>
      <c r="AP24" s="245"/>
      <c r="AQ24" s="197"/>
      <c r="AR24" s="198"/>
      <c r="AS24" s="132" t="s">
        <v>236</v>
      </c>
      <c r="AT24" s="133"/>
      <c r="AU24" s="198"/>
      <c r="AV24" s="198"/>
      <c r="AW24" s="414" t="s">
        <v>181</v>
      </c>
      <c r="AX24" s="415"/>
    </row>
    <row r="25" spans="1:50" ht="22.5" customHeight="1" x14ac:dyDescent="0.2">
      <c r="A25" s="419"/>
      <c r="B25" s="417"/>
      <c r="C25" s="417"/>
      <c r="D25" s="417"/>
      <c r="E25" s="417"/>
      <c r="F25" s="418"/>
      <c r="G25" s="583"/>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80"/>
      <c r="AC25" s="1047"/>
      <c r="AD25" s="104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20"/>
      <c r="B26" s="421"/>
      <c r="C26" s="421"/>
      <c r="D26" s="421"/>
      <c r="E26" s="421"/>
      <c r="F26" s="422"/>
      <c r="G26" s="1027"/>
      <c r="H26" s="1028"/>
      <c r="I26" s="1028"/>
      <c r="J26" s="1028"/>
      <c r="K26" s="1028"/>
      <c r="L26" s="1028"/>
      <c r="M26" s="1028"/>
      <c r="N26" s="1028"/>
      <c r="O26" s="1029"/>
      <c r="P26" s="1035"/>
      <c r="Q26" s="1035"/>
      <c r="R26" s="1035"/>
      <c r="S26" s="1035"/>
      <c r="T26" s="1035"/>
      <c r="U26" s="1035"/>
      <c r="V26" s="1035"/>
      <c r="W26" s="1035"/>
      <c r="X26" s="1036"/>
      <c r="Y26" s="434" t="s">
        <v>54</v>
      </c>
      <c r="Z26" s="1040"/>
      <c r="AA26" s="1041"/>
      <c r="AB26" s="542"/>
      <c r="AC26" s="1046"/>
      <c r="AD26" s="104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23"/>
      <c r="B27" s="424"/>
      <c r="C27" s="424"/>
      <c r="D27" s="424"/>
      <c r="E27" s="424"/>
      <c r="F27" s="425"/>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3" t="s">
        <v>182</v>
      </c>
      <c r="AC27" s="1042"/>
      <c r="AD27" s="104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6" t="s">
        <v>353</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48"/>
      <c r="Z30" s="848"/>
      <c r="AA30" s="849"/>
      <c r="AB30" s="1052" t="s">
        <v>11</v>
      </c>
      <c r="AC30" s="1053"/>
      <c r="AD30" s="1054"/>
      <c r="AE30" s="248" t="s">
        <v>397</v>
      </c>
      <c r="AF30" s="248"/>
      <c r="AG30" s="248"/>
      <c r="AH30" s="248"/>
      <c r="AI30" s="248" t="s">
        <v>395</v>
      </c>
      <c r="AJ30" s="248"/>
      <c r="AK30" s="248"/>
      <c r="AL30" s="248"/>
      <c r="AM30" s="248" t="s">
        <v>424</v>
      </c>
      <c r="AN30" s="248"/>
      <c r="AO30" s="248"/>
      <c r="AP30" s="242"/>
      <c r="AQ30" s="158" t="s">
        <v>235</v>
      </c>
      <c r="AR30" s="129"/>
      <c r="AS30" s="129"/>
      <c r="AT30" s="130"/>
      <c r="AU30" s="552" t="s">
        <v>134</v>
      </c>
      <c r="AV30" s="552"/>
      <c r="AW30" s="552"/>
      <c r="AX30" s="553"/>
    </row>
    <row r="31" spans="1:50" ht="18.75" customHeight="1" x14ac:dyDescent="0.2">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49"/>
      <c r="Z31" s="1050"/>
      <c r="AA31" s="1051"/>
      <c r="AB31" s="1055"/>
      <c r="AC31" s="1056"/>
      <c r="AD31" s="1057"/>
      <c r="AE31" s="249"/>
      <c r="AF31" s="249"/>
      <c r="AG31" s="249"/>
      <c r="AH31" s="249"/>
      <c r="AI31" s="249"/>
      <c r="AJ31" s="249"/>
      <c r="AK31" s="249"/>
      <c r="AL31" s="249"/>
      <c r="AM31" s="249"/>
      <c r="AN31" s="249"/>
      <c r="AO31" s="249"/>
      <c r="AP31" s="245"/>
      <c r="AQ31" s="197"/>
      <c r="AR31" s="198"/>
      <c r="AS31" s="132" t="s">
        <v>236</v>
      </c>
      <c r="AT31" s="133"/>
      <c r="AU31" s="198"/>
      <c r="AV31" s="198"/>
      <c r="AW31" s="414" t="s">
        <v>181</v>
      </c>
      <c r="AX31" s="415"/>
    </row>
    <row r="32" spans="1:50" ht="22.5" customHeight="1" x14ac:dyDescent="0.2">
      <c r="A32" s="419"/>
      <c r="B32" s="417"/>
      <c r="C32" s="417"/>
      <c r="D32" s="417"/>
      <c r="E32" s="417"/>
      <c r="F32" s="418"/>
      <c r="G32" s="583"/>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80"/>
      <c r="AC32" s="1047"/>
      <c r="AD32" s="104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20"/>
      <c r="B33" s="421"/>
      <c r="C33" s="421"/>
      <c r="D33" s="421"/>
      <c r="E33" s="421"/>
      <c r="F33" s="422"/>
      <c r="G33" s="1027"/>
      <c r="H33" s="1028"/>
      <c r="I33" s="1028"/>
      <c r="J33" s="1028"/>
      <c r="K33" s="1028"/>
      <c r="L33" s="1028"/>
      <c r="M33" s="1028"/>
      <c r="N33" s="1028"/>
      <c r="O33" s="1029"/>
      <c r="P33" s="1035"/>
      <c r="Q33" s="1035"/>
      <c r="R33" s="1035"/>
      <c r="S33" s="1035"/>
      <c r="T33" s="1035"/>
      <c r="U33" s="1035"/>
      <c r="V33" s="1035"/>
      <c r="W33" s="1035"/>
      <c r="X33" s="1036"/>
      <c r="Y33" s="434" t="s">
        <v>54</v>
      </c>
      <c r="Z33" s="1040"/>
      <c r="AA33" s="1041"/>
      <c r="AB33" s="542"/>
      <c r="AC33" s="1046"/>
      <c r="AD33" s="104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23"/>
      <c r="B34" s="424"/>
      <c r="C34" s="424"/>
      <c r="D34" s="424"/>
      <c r="E34" s="424"/>
      <c r="F34" s="425"/>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3" t="s">
        <v>182</v>
      </c>
      <c r="AC34" s="1042"/>
      <c r="AD34" s="104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6" t="s">
        <v>353</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48"/>
      <c r="Z37" s="848"/>
      <c r="AA37" s="849"/>
      <c r="AB37" s="1052" t="s">
        <v>11</v>
      </c>
      <c r="AC37" s="1053"/>
      <c r="AD37" s="1054"/>
      <c r="AE37" s="248" t="s">
        <v>397</v>
      </c>
      <c r="AF37" s="248"/>
      <c r="AG37" s="248"/>
      <c r="AH37" s="248"/>
      <c r="AI37" s="248" t="s">
        <v>395</v>
      </c>
      <c r="AJ37" s="248"/>
      <c r="AK37" s="248"/>
      <c r="AL37" s="248"/>
      <c r="AM37" s="248" t="s">
        <v>424</v>
      </c>
      <c r="AN37" s="248"/>
      <c r="AO37" s="248"/>
      <c r="AP37" s="242"/>
      <c r="AQ37" s="158" t="s">
        <v>235</v>
      </c>
      <c r="AR37" s="129"/>
      <c r="AS37" s="129"/>
      <c r="AT37" s="130"/>
      <c r="AU37" s="552" t="s">
        <v>134</v>
      </c>
      <c r="AV37" s="552"/>
      <c r="AW37" s="552"/>
      <c r="AX37" s="553"/>
    </row>
    <row r="38" spans="1:50" ht="18.75" customHeight="1" x14ac:dyDescent="0.2">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49"/>
      <c r="Z38" s="1050"/>
      <c r="AA38" s="1051"/>
      <c r="AB38" s="1055"/>
      <c r="AC38" s="1056"/>
      <c r="AD38" s="1057"/>
      <c r="AE38" s="249"/>
      <c r="AF38" s="249"/>
      <c r="AG38" s="249"/>
      <c r="AH38" s="249"/>
      <c r="AI38" s="249"/>
      <c r="AJ38" s="249"/>
      <c r="AK38" s="249"/>
      <c r="AL38" s="249"/>
      <c r="AM38" s="249"/>
      <c r="AN38" s="249"/>
      <c r="AO38" s="249"/>
      <c r="AP38" s="245"/>
      <c r="AQ38" s="197"/>
      <c r="AR38" s="198"/>
      <c r="AS38" s="132" t="s">
        <v>236</v>
      </c>
      <c r="AT38" s="133"/>
      <c r="AU38" s="198"/>
      <c r="AV38" s="198"/>
      <c r="AW38" s="414" t="s">
        <v>181</v>
      </c>
      <c r="AX38" s="415"/>
    </row>
    <row r="39" spans="1:50" ht="22.5" customHeight="1" x14ac:dyDescent="0.2">
      <c r="A39" s="419"/>
      <c r="B39" s="417"/>
      <c r="C39" s="417"/>
      <c r="D39" s="417"/>
      <c r="E39" s="417"/>
      <c r="F39" s="418"/>
      <c r="G39" s="583"/>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80"/>
      <c r="AC39" s="1047"/>
      <c r="AD39" s="104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20"/>
      <c r="B40" s="421"/>
      <c r="C40" s="421"/>
      <c r="D40" s="421"/>
      <c r="E40" s="421"/>
      <c r="F40" s="422"/>
      <c r="G40" s="1027"/>
      <c r="H40" s="1028"/>
      <c r="I40" s="1028"/>
      <c r="J40" s="1028"/>
      <c r="K40" s="1028"/>
      <c r="L40" s="1028"/>
      <c r="M40" s="1028"/>
      <c r="N40" s="1028"/>
      <c r="O40" s="1029"/>
      <c r="P40" s="1035"/>
      <c r="Q40" s="1035"/>
      <c r="R40" s="1035"/>
      <c r="S40" s="1035"/>
      <c r="T40" s="1035"/>
      <c r="U40" s="1035"/>
      <c r="V40" s="1035"/>
      <c r="W40" s="1035"/>
      <c r="X40" s="1036"/>
      <c r="Y40" s="434" t="s">
        <v>54</v>
      </c>
      <c r="Z40" s="1040"/>
      <c r="AA40" s="1041"/>
      <c r="AB40" s="542"/>
      <c r="AC40" s="1046"/>
      <c r="AD40" s="104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23"/>
      <c r="B41" s="424"/>
      <c r="C41" s="424"/>
      <c r="D41" s="424"/>
      <c r="E41" s="424"/>
      <c r="F41" s="425"/>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3" t="s">
        <v>182</v>
      </c>
      <c r="AC41" s="1042"/>
      <c r="AD41" s="104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6" t="s">
        <v>353</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48"/>
      <c r="Z44" s="848"/>
      <c r="AA44" s="849"/>
      <c r="AB44" s="1052" t="s">
        <v>11</v>
      </c>
      <c r="AC44" s="1053"/>
      <c r="AD44" s="1054"/>
      <c r="AE44" s="248" t="s">
        <v>397</v>
      </c>
      <c r="AF44" s="248"/>
      <c r="AG44" s="248"/>
      <c r="AH44" s="248"/>
      <c r="AI44" s="248" t="s">
        <v>395</v>
      </c>
      <c r="AJ44" s="248"/>
      <c r="AK44" s="248"/>
      <c r="AL44" s="248"/>
      <c r="AM44" s="248" t="s">
        <v>424</v>
      </c>
      <c r="AN44" s="248"/>
      <c r="AO44" s="248"/>
      <c r="AP44" s="242"/>
      <c r="AQ44" s="158" t="s">
        <v>235</v>
      </c>
      <c r="AR44" s="129"/>
      <c r="AS44" s="129"/>
      <c r="AT44" s="130"/>
      <c r="AU44" s="552" t="s">
        <v>134</v>
      </c>
      <c r="AV44" s="552"/>
      <c r="AW44" s="552"/>
      <c r="AX44" s="553"/>
    </row>
    <row r="45" spans="1:50" ht="18.75" customHeight="1" x14ac:dyDescent="0.2">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49"/>
      <c r="Z45" s="1050"/>
      <c r="AA45" s="1051"/>
      <c r="AB45" s="1055"/>
      <c r="AC45" s="1056"/>
      <c r="AD45" s="1057"/>
      <c r="AE45" s="249"/>
      <c r="AF45" s="249"/>
      <c r="AG45" s="249"/>
      <c r="AH45" s="249"/>
      <c r="AI45" s="249"/>
      <c r="AJ45" s="249"/>
      <c r="AK45" s="249"/>
      <c r="AL45" s="249"/>
      <c r="AM45" s="249"/>
      <c r="AN45" s="249"/>
      <c r="AO45" s="249"/>
      <c r="AP45" s="245"/>
      <c r="AQ45" s="197"/>
      <c r="AR45" s="198"/>
      <c r="AS45" s="132" t="s">
        <v>236</v>
      </c>
      <c r="AT45" s="133"/>
      <c r="AU45" s="198"/>
      <c r="AV45" s="198"/>
      <c r="AW45" s="414" t="s">
        <v>181</v>
      </c>
      <c r="AX45" s="415"/>
    </row>
    <row r="46" spans="1:50" ht="22.5" customHeight="1" x14ac:dyDescent="0.2">
      <c r="A46" s="419"/>
      <c r="B46" s="417"/>
      <c r="C46" s="417"/>
      <c r="D46" s="417"/>
      <c r="E46" s="417"/>
      <c r="F46" s="418"/>
      <c r="G46" s="583"/>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80"/>
      <c r="AC46" s="1047"/>
      <c r="AD46" s="104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20"/>
      <c r="B47" s="421"/>
      <c r="C47" s="421"/>
      <c r="D47" s="421"/>
      <c r="E47" s="421"/>
      <c r="F47" s="422"/>
      <c r="G47" s="1027"/>
      <c r="H47" s="1028"/>
      <c r="I47" s="1028"/>
      <c r="J47" s="1028"/>
      <c r="K47" s="1028"/>
      <c r="L47" s="1028"/>
      <c r="M47" s="1028"/>
      <c r="N47" s="1028"/>
      <c r="O47" s="1029"/>
      <c r="P47" s="1035"/>
      <c r="Q47" s="1035"/>
      <c r="R47" s="1035"/>
      <c r="S47" s="1035"/>
      <c r="T47" s="1035"/>
      <c r="U47" s="1035"/>
      <c r="V47" s="1035"/>
      <c r="W47" s="1035"/>
      <c r="X47" s="1036"/>
      <c r="Y47" s="434" t="s">
        <v>54</v>
      </c>
      <c r="Z47" s="1040"/>
      <c r="AA47" s="1041"/>
      <c r="AB47" s="542"/>
      <c r="AC47" s="1046"/>
      <c r="AD47" s="104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23"/>
      <c r="B48" s="424"/>
      <c r="C48" s="424"/>
      <c r="D48" s="424"/>
      <c r="E48" s="424"/>
      <c r="F48" s="425"/>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3" t="s">
        <v>182</v>
      </c>
      <c r="AC48" s="1042"/>
      <c r="AD48" s="104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6" t="s">
        <v>353</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48"/>
      <c r="Z51" s="848"/>
      <c r="AA51" s="849"/>
      <c r="AB51" s="242" t="s">
        <v>11</v>
      </c>
      <c r="AC51" s="1053"/>
      <c r="AD51" s="1054"/>
      <c r="AE51" s="248" t="s">
        <v>397</v>
      </c>
      <c r="AF51" s="248"/>
      <c r="AG51" s="248"/>
      <c r="AH51" s="248"/>
      <c r="AI51" s="248" t="s">
        <v>395</v>
      </c>
      <c r="AJ51" s="248"/>
      <c r="AK51" s="248"/>
      <c r="AL51" s="248"/>
      <c r="AM51" s="248" t="s">
        <v>424</v>
      </c>
      <c r="AN51" s="248"/>
      <c r="AO51" s="248"/>
      <c r="AP51" s="242"/>
      <c r="AQ51" s="158" t="s">
        <v>235</v>
      </c>
      <c r="AR51" s="129"/>
      <c r="AS51" s="129"/>
      <c r="AT51" s="130"/>
      <c r="AU51" s="552" t="s">
        <v>134</v>
      </c>
      <c r="AV51" s="552"/>
      <c r="AW51" s="552"/>
      <c r="AX51" s="553"/>
    </row>
    <row r="52" spans="1:50" ht="18.75" customHeight="1" x14ac:dyDescent="0.2">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49"/>
      <c r="Z52" s="1050"/>
      <c r="AA52" s="1051"/>
      <c r="AB52" s="1055"/>
      <c r="AC52" s="1056"/>
      <c r="AD52" s="1057"/>
      <c r="AE52" s="249"/>
      <c r="AF52" s="249"/>
      <c r="AG52" s="249"/>
      <c r="AH52" s="249"/>
      <c r="AI52" s="249"/>
      <c r="AJ52" s="249"/>
      <c r="AK52" s="249"/>
      <c r="AL52" s="249"/>
      <c r="AM52" s="249"/>
      <c r="AN52" s="249"/>
      <c r="AO52" s="249"/>
      <c r="AP52" s="245"/>
      <c r="AQ52" s="197"/>
      <c r="AR52" s="198"/>
      <c r="AS52" s="132" t="s">
        <v>236</v>
      </c>
      <c r="AT52" s="133"/>
      <c r="AU52" s="198"/>
      <c r="AV52" s="198"/>
      <c r="AW52" s="414" t="s">
        <v>181</v>
      </c>
      <c r="AX52" s="415"/>
    </row>
    <row r="53" spans="1:50" ht="22.5" customHeight="1" x14ac:dyDescent="0.2">
      <c r="A53" s="419"/>
      <c r="B53" s="417"/>
      <c r="C53" s="417"/>
      <c r="D53" s="417"/>
      <c r="E53" s="417"/>
      <c r="F53" s="418"/>
      <c r="G53" s="583"/>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80"/>
      <c r="AC53" s="1047"/>
      <c r="AD53" s="104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20"/>
      <c r="B54" s="421"/>
      <c r="C54" s="421"/>
      <c r="D54" s="421"/>
      <c r="E54" s="421"/>
      <c r="F54" s="422"/>
      <c r="G54" s="1027"/>
      <c r="H54" s="1028"/>
      <c r="I54" s="1028"/>
      <c r="J54" s="1028"/>
      <c r="K54" s="1028"/>
      <c r="L54" s="1028"/>
      <c r="M54" s="1028"/>
      <c r="N54" s="1028"/>
      <c r="O54" s="1029"/>
      <c r="P54" s="1035"/>
      <c r="Q54" s="1035"/>
      <c r="R54" s="1035"/>
      <c r="S54" s="1035"/>
      <c r="T54" s="1035"/>
      <c r="U54" s="1035"/>
      <c r="V54" s="1035"/>
      <c r="W54" s="1035"/>
      <c r="X54" s="1036"/>
      <c r="Y54" s="434" t="s">
        <v>54</v>
      </c>
      <c r="Z54" s="1040"/>
      <c r="AA54" s="1041"/>
      <c r="AB54" s="542"/>
      <c r="AC54" s="1046"/>
      <c r="AD54" s="104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23"/>
      <c r="B55" s="424"/>
      <c r="C55" s="424"/>
      <c r="D55" s="424"/>
      <c r="E55" s="424"/>
      <c r="F55" s="425"/>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3" t="s">
        <v>182</v>
      </c>
      <c r="AC55" s="1042"/>
      <c r="AD55" s="104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6" t="s">
        <v>353</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48"/>
      <c r="Z58" s="848"/>
      <c r="AA58" s="849"/>
      <c r="AB58" s="1052" t="s">
        <v>11</v>
      </c>
      <c r="AC58" s="1053"/>
      <c r="AD58" s="1054"/>
      <c r="AE58" s="248" t="s">
        <v>397</v>
      </c>
      <c r="AF58" s="248"/>
      <c r="AG58" s="248"/>
      <c r="AH58" s="248"/>
      <c r="AI58" s="248" t="s">
        <v>395</v>
      </c>
      <c r="AJ58" s="248"/>
      <c r="AK58" s="248"/>
      <c r="AL58" s="248"/>
      <c r="AM58" s="248" t="s">
        <v>424</v>
      </c>
      <c r="AN58" s="248"/>
      <c r="AO58" s="248"/>
      <c r="AP58" s="242"/>
      <c r="AQ58" s="158" t="s">
        <v>235</v>
      </c>
      <c r="AR58" s="129"/>
      <c r="AS58" s="129"/>
      <c r="AT58" s="130"/>
      <c r="AU58" s="552" t="s">
        <v>134</v>
      </c>
      <c r="AV58" s="552"/>
      <c r="AW58" s="552"/>
      <c r="AX58" s="553"/>
    </row>
    <row r="59" spans="1:50" ht="18.75" customHeight="1" x14ac:dyDescent="0.2">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49"/>
      <c r="Z59" s="1050"/>
      <c r="AA59" s="1051"/>
      <c r="AB59" s="1055"/>
      <c r="AC59" s="1056"/>
      <c r="AD59" s="1057"/>
      <c r="AE59" s="249"/>
      <c r="AF59" s="249"/>
      <c r="AG59" s="249"/>
      <c r="AH59" s="249"/>
      <c r="AI59" s="249"/>
      <c r="AJ59" s="249"/>
      <c r="AK59" s="249"/>
      <c r="AL59" s="249"/>
      <c r="AM59" s="249"/>
      <c r="AN59" s="249"/>
      <c r="AO59" s="249"/>
      <c r="AP59" s="245"/>
      <c r="AQ59" s="197"/>
      <c r="AR59" s="198"/>
      <c r="AS59" s="132" t="s">
        <v>236</v>
      </c>
      <c r="AT59" s="133"/>
      <c r="AU59" s="198"/>
      <c r="AV59" s="198"/>
      <c r="AW59" s="414" t="s">
        <v>181</v>
      </c>
      <c r="AX59" s="415"/>
    </row>
    <row r="60" spans="1:50" ht="22.5" customHeight="1" x14ac:dyDescent="0.2">
      <c r="A60" s="419"/>
      <c r="B60" s="417"/>
      <c r="C60" s="417"/>
      <c r="D60" s="417"/>
      <c r="E60" s="417"/>
      <c r="F60" s="418"/>
      <c r="G60" s="583"/>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80"/>
      <c r="AC60" s="1047"/>
      <c r="AD60" s="104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20"/>
      <c r="B61" s="421"/>
      <c r="C61" s="421"/>
      <c r="D61" s="421"/>
      <c r="E61" s="421"/>
      <c r="F61" s="422"/>
      <c r="G61" s="1027"/>
      <c r="H61" s="1028"/>
      <c r="I61" s="1028"/>
      <c r="J61" s="1028"/>
      <c r="K61" s="1028"/>
      <c r="L61" s="1028"/>
      <c r="M61" s="1028"/>
      <c r="N61" s="1028"/>
      <c r="O61" s="1029"/>
      <c r="P61" s="1035"/>
      <c r="Q61" s="1035"/>
      <c r="R61" s="1035"/>
      <c r="S61" s="1035"/>
      <c r="T61" s="1035"/>
      <c r="U61" s="1035"/>
      <c r="V61" s="1035"/>
      <c r="W61" s="1035"/>
      <c r="X61" s="1036"/>
      <c r="Y61" s="434" t="s">
        <v>54</v>
      </c>
      <c r="Z61" s="1040"/>
      <c r="AA61" s="1041"/>
      <c r="AB61" s="542"/>
      <c r="AC61" s="1046"/>
      <c r="AD61" s="104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23"/>
      <c r="B62" s="424"/>
      <c r="C62" s="424"/>
      <c r="D62" s="424"/>
      <c r="E62" s="424"/>
      <c r="F62" s="425"/>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3" t="s">
        <v>182</v>
      </c>
      <c r="AC62" s="1042"/>
      <c r="AD62" s="104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6" t="s">
        <v>353</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48"/>
      <c r="Z65" s="848"/>
      <c r="AA65" s="849"/>
      <c r="AB65" s="1052" t="s">
        <v>11</v>
      </c>
      <c r="AC65" s="1053"/>
      <c r="AD65" s="1054"/>
      <c r="AE65" s="248" t="s">
        <v>397</v>
      </c>
      <c r="AF65" s="248"/>
      <c r="AG65" s="248"/>
      <c r="AH65" s="248"/>
      <c r="AI65" s="248" t="s">
        <v>395</v>
      </c>
      <c r="AJ65" s="248"/>
      <c r="AK65" s="248"/>
      <c r="AL65" s="248"/>
      <c r="AM65" s="248" t="s">
        <v>424</v>
      </c>
      <c r="AN65" s="248"/>
      <c r="AO65" s="248"/>
      <c r="AP65" s="242"/>
      <c r="AQ65" s="158" t="s">
        <v>235</v>
      </c>
      <c r="AR65" s="129"/>
      <c r="AS65" s="129"/>
      <c r="AT65" s="130"/>
      <c r="AU65" s="552" t="s">
        <v>134</v>
      </c>
      <c r="AV65" s="552"/>
      <c r="AW65" s="552"/>
      <c r="AX65" s="553"/>
    </row>
    <row r="66" spans="1:50" ht="18.75" customHeight="1" x14ac:dyDescent="0.2">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49"/>
      <c r="Z66" s="1050"/>
      <c r="AA66" s="1051"/>
      <c r="AB66" s="1055"/>
      <c r="AC66" s="1056"/>
      <c r="AD66" s="1057"/>
      <c r="AE66" s="249"/>
      <c r="AF66" s="249"/>
      <c r="AG66" s="249"/>
      <c r="AH66" s="249"/>
      <c r="AI66" s="249"/>
      <c r="AJ66" s="249"/>
      <c r="AK66" s="249"/>
      <c r="AL66" s="249"/>
      <c r="AM66" s="249"/>
      <c r="AN66" s="249"/>
      <c r="AO66" s="249"/>
      <c r="AP66" s="245"/>
      <c r="AQ66" s="197"/>
      <c r="AR66" s="198"/>
      <c r="AS66" s="132" t="s">
        <v>236</v>
      </c>
      <c r="AT66" s="133"/>
      <c r="AU66" s="198"/>
      <c r="AV66" s="198"/>
      <c r="AW66" s="414" t="s">
        <v>181</v>
      </c>
      <c r="AX66" s="415"/>
    </row>
    <row r="67" spans="1:50" ht="22.5" customHeight="1" x14ac:dyDescent="0.2">
      <c r="A67" s="419"/>
      <c r="B67" s="417"/>
      <c r="C67" s="417"/>
      <c r="D67" s="417"/>
      <c r="E67" s="417"/>
      <c r="F67" s="418"/>
      <c r="G67" s="583"/>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80"/>
      <c r="AC67" s="1047"/>
      <c r="AD67" s="104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20"/>
      <c r="B68" s="421"/>
      <c r="C68" s="421"/>
      <c r="D68" s="421"/>
      <c r="E68" s="421"/>
      <c r="F68" s="422"/>
      <c r="G68" s="1027"/>
      <c r="H68" s="1028"/>
      <c r="I68" s="1028"/>
      <c r="J68" s="1028"/>
      <c r="K68" s="1028"/>
      <c r="L68" s="1028"/>
      <c r="M68" s="1028"/>
      <c r="N68" s="1028"/>
      <c r="O68" s="1029"/>
      <c r="P68" s="1035"/>
      <c r="Q68" s="1035"/>
      <c r="R68" s="1035"/>
      <c r="S68" s="1035"/>
      <c r="T68" s="1035"/>
      <c r="U68" s="1035"/>
      <c r="V68" s="1035"/>
      <c r="W68" s="1035"/>
      <c r="X68" s="1036"/>
      <c r="Y68" s="434" t="s">
        <v>54</v>
      </c>
      <c r="Z68" s="1040"/>
      <c r="AA68" s="1041"/>
      <c r="AB68" s="542"/>
      <c r="AC68" s="1046"/>
      <c r="AD68" s="104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23"/>
      <c r="B69" s="424"/>
      <c r="C69" s="424"/>
      <c r="D69" s="424"/>
      <c r="E69" s="424"/>
      <c r="F69" s="425"/>
      <c r="G69" s="1030"/>
      <c r="H69" s="1031"/>
      <c r="I69" s="1031"/>
      <c r="J69" s="1031"/>
      <c r="K69" s="1031"/>
      <c r="L69" s="1031"/>
      <c r="M69" s="1031"/>
      <c r="N69" s="1031"/>
      <c r="O69" s="1032"/>
      <c r="P69" s="1037"/>
      <c r="Q69" s="1037"/>
      <c r="R69" s="1037"/>
      <c r="S69" s="1037"/>
      <c r="T69" s="1037"/>
      <c r="U69" s="1037"/>
      <c r="V69" s="1037"/>
      <c r="W69" s="1037"/>
      <c r="X69" s="1038"/>
      <c r="Y69" s="434" t="s">
        <v>13</v>
      </c>
      <c r="Z69" s="1040"/>
      <c r="AA69" s="1041"/>
      <c r="AB69" s="57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6" t="s">
        <v>28</v>
      </c>
      <c r="B2" s="1077"/>
      <c r="C2" s="1077"/>
      <c r="D2" s="1077"/>
      <c r="E2" s="1077"/>
      <c r="F2" s="1078"/>
      <c r="G2" s="614" t="s">
        <v>371</v>
      </c>
      <c r="H2" s="615"/>
      <c r="I2" s="615"/>
      <c r="J2" s="615"/>
      <c r="K2" s="615"/>
      <c r="L2" s="615"/>
      <c r="M2" s="615"/>
      <c r="N2" s="615"/>
      <c r="O2" s="615"/>
      <c r="P2" s="615"/>
      <c r="Q2" s="615"/>
      <c r="R2" s="615"/>
      <c r="S2" s="615"/>
      <c r="T2" s="615"/>
      <c r="U2" s="615"/>
      <c r="V2" s="615"/>
      <c r="W2" s="615"/>
      <c r="X2" s="615"/>
      <c r="Y2" s="615"/>
      <c r="Z2" s="615"/>
      <c r="AA2" s="615"/>
      <c r="AB2" s="616"/>
      <c r="AC2" s="614" t="s">
        <v>373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0"/>
      <c r="B3" s="1071"/>
      <c r="C3" s="1071"/>
      <c r="D3" s="1071"/>
      <c r="E3" s="1071"/>
      <c r="F3" s="1072"/>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2">
      <c r="A4" s="1070"/>
      <c r="B4" s="1071"/>
      <c r="C4" s="1071"/>
      <c r="D4" s="1071"/>
      <c r="E4" s="1071"/>
      <c r="F4" s="1072"/>
      <c r="G4" s="689"/>
      <c r="H4" s="690"/>
      <c r="I4" s="690"/>
      <c r="J4" s="690"/>
      <c r="K4" s="691"/>
      <c r="L4" s="683"/>
      <c r="M4" s="684"/>
      <c r="N4" s="684"/>
      <c r="O4" s="684"/>
      <c r="P4" s="684"/>
      <c r="Q4" s="684"/>
      <c r="R4" s="684"/>
      <c r="S4" s="684"/>
      <c r="T4" s="684"/>
      <c r="U4" s="684"/>
      <c r="V4" s="684"/>
      <c r="W4" s="684"/>
      <c r="X4" s="685"/>
      <c r="Y4" s="404"/>
      <c r="Z4" s="405"/>
      <c r="AA4" s="405"/>
      <c r="AB4" s="824"/>
      <c r="AC4" s="689"/>
      <c r="AD4" s="690"/>
      <c r="AE4" s="690"/>
      <c r="AF4" s="690"/>
      <c r="AG4" s="691"/>
      <c r="AH4" s="683"/>
      <c r="AI4" s="684"/>
      <c r="AJ4" s="684"/>
      <c r="AK4" s="684"/>
      <c r="AL4" s="684"/>
      <c r="AM4" s="684"/>
      <c r="AN4" s="684"/>
      <c r="AO4" s="684"/>
      <c r="AP4" s="684"/>
      <c r="AQ4" s="684"/>
      <c r="AR4" s="684"/>
      <c r="AS4" s="684"/>
      <c r="AT4" s="685"/>
      <c r="AU4" s="404"/>
      <c r="AV4" s="405"/>
      <c r="AW4" s="405"/>
      <c r="AX4" s="406"/>
    </row>
    <row r="5" spans="1:50" ht="24.75" customHeight="1" x14ac:dyDescent="0.2">
      <c r="A5" s="1070"/>
      <c r="B5" s="1071"/>
      <c r="C5" s="1071"/>
      <c r="D5" s="1071"/>
      <c r="E5" s="1071"/>
      <c r="F5" s="1072"/>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2">
      <c r="A6" s="1070"/>
      <c r="B6" s="1071"/>
      <c r="C6" s="1071"/>
      <c r="D6" s="1071"/>
      <c r="E6" s="1071"/>
      <c r="F6" s="1072"/>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2">
      <c r="A7" s="1070"/>
      <c r="B7" s="1071"/>
      <c r="C7" s="1071"/>
      <c r="D7" s="1071"/>
      <c r="E7" s="1071"/>
      <c r="F7" s="1072"/>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2">
      <c r="A8" s="1070"/>
      <c r="B8" s="1071"/>
      <c r="C8" s="1071"/>
      <c r="D8" s="1071"/>
      <c r="E8" s="1071"/>
      <c r="F8" s="1072"/>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2">
      <c r="A9" s="1070"/>
      <c r="B9" s="1071"/>
      <c r="C9" s="1071"/>
      <c r="D9" s="1071"/>
      <c r="E9" s="1071"/>
      <c r="F9" s="1072"/>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2">
      <c r="A10" s="1070"/>
      <c r="B10" s="1071"/>
      <c r="C10" s="1071"/>
      <c r="D10" s="1071"/>
      <c r="E10" s="1071"/>
      <c r="F10" s="1072"/>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2">
      <c r="A11" s="1070"/>
      <c r="B11" s="1071"/>
      <c r="C11" s="1071"/>
      <c r="D11" s="1071"/>
      <c r="E11" s="1071"/>
      <c r="F11" s="1072"/>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2">
      <c r="A12" s="1070"/>
      <c r="B12" s="1071"/>
      <c r="C12" s="1071"/>
      <c r="D12" s="1071"/>
      <c r="E12" s="1071"/>
      <c r="F12" s="1072"/>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2">
      <c r="A13" s="1070"/>
      <c r="B13" s="1071"/>
      <c r="C13" s="1071"/>
      <c r="D13" s="1071"/>
      <c r="E13" s="1071"/>
      <c r="F13" s="1072"/>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5">
      <c r="A14" s="1070"/>
      <c r="B14" s="1071"/>
      <c r="C14" s="1071"/>
      <c r="D14" s="1071"/>
      <c r="E14" s="1071"/>
      <c r="F14" s="1072"/>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2">
      <c r="A15" s="1070"/>
      <c r="B15" s="1071"/>
      <c r="C15" s="1071"/>
      <c r="D15" s="1071"/>
      <c r="E15" s="1071"/>
      <c r="F15" s="1072"/>
      <c r="G15" s="614" t="s">
        <v>271</v>
      </c>
      <c r="H15" s="615"/>
      <c r="I15" s="615"/>
      <c r="J15" s="615"/>
      <c r="K15" s="615"/>
      <c r="L15" s="615"/>
      <c r="M15" s="615"/>
      <c r="N15" s="615"/>
      <c r="O15" s="615"/>
      <c r="P15" s="615"/>
      <c r="Q15" s="615"/>
      <c r="R15" s="615"/>
      <c r="S15" s="615"/>
      <c r="T15" s="615"/>
      <c r="U15" s="615"/>
      <c r="V15" s="615"/>
      <c r="W15" s="615"/>
      <c r="X15" s="615"/>
      <c r="Y15" s="615"/>
      <c r="Z15" s="615"/>
      <c r="AA15" s="615"/>
      <c r="AB15" s="616"/>
      <c r="AC15" s="614" t="s">
        <v>272</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2">
      <c r="A16" s="1070"/>
      <c r="B16" s="1071"/>
      <c r="C16" s="1071"/>
      <c r="D16" s="1071"/>
      <c r="E16" s="1071"/>
      <c r="F16" s="1072"/>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2">
      <c r="A17" s="1070"/>
      <c r="B17" s="1071"/>
      <c r="C17" s="1071"/>
      <c r="D17" s="1071"/>
      <c r="E17" s="1071"/>
      <c r="F17" s="1072"/>
      <c r="G17" s="689"/>
      <c r="H17" s="690"/>
      <c r="I17" s="690"/>
      <c r="J17" s="690"/>
      <c r="K17" s="691"/>
      <c r="L17" s="683"/>
      <c r="M17" s="684"/>
      <c r="N17" s="684"/>
      <c r="O17" s="684"/>
      <c r="P17" s="684"/>
      <c r="Q17" s="684"/>
      <c r="R17" s="684"/>
      <c r="S17" s="684"/>
      <c r="T17" s="684"/>
      <c r="U17" s="684"/>
      <c r="V17" s="684"/>
      <c r="W17" s="684"/>
      <c r="X17" s="685"/>
      <c r="Y17" s="404"/>
      <c r="Z17" s="405"/>
      <c r="AA17" s="405"/>
      <c r="AB17" s="824"/>
      <c r="AC17" s="689"/>
      <c r="AD17" s="690"/>
      <c r="AE17" s="690"/>
      <c r="AF17" s="690"/>
      <c r="AG17" s="691"/>
      <c r="AH17" s="683"/>
      <c r="AI17" s="684"/>
      <c r="AJ17" s="684"/>
      <c r="AK17" s="684"/>
      <c r="AL17" s="684"/>
      <c r="AM17" s="684"/>
      <c r="AN17" s="684"/>
      <c r="AO17" s="684"/>
      <c r="AP17" s="684"/>
      <c r="AQ17" s="684"/>
      <c r="AR17" s="684"/>
      <c r="AS17" s="684"/>
      <c r="AT17" s="685"/>
      <c r="AU17" s="404"/>
      <c r="AV17" s="405"/>
      <c r="AW17" s="405"/>
      <c r="AX17" s="406"/>
    </row>
    <row r="18" spans="1:50" ht="24.75" customHeight="1" x14ac:dyDescent="0.2">
      <c r="A18" s="1070"/>
      <c r="B18" s="1071"/>
      <c r="C18" s="1071"/>
      <c r="D18" s="1071"/>
      <c r="E18" s="1071"/>
      <c r="F18" s="1072"/>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2">
      <c r="A19" s="1070"/>
      <c r="B19" s="1071"/>
      <c r="C19" s="1071"/>
      <c r="D19" s="1071"/>
      <c r="E19" s="1071"/>
      <c r="F19" s="1072"/>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2">
      <c r="A20" s="1070"/>
      <c r="B20" s="1071"/>
      <c r="C20" s="1071"/>
      <c r="D20" s="1071"/>
      <c r="E20" s="1071"/>
      <c r="F20" s="1072"/>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2">
      <c r="A21" s="1070"/>
      <c r="B21" s="1071"/>
      <c r="C21" s="1071"/>
      <c r="D21" s="1071"/>
      <c r="E21" s="1071"/>
      <c r="F21" s="1072"/>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2">
      <c r="A22" s="1070"/>
      <c r="B22" s="1071"/>
      <c r="C22" s="1071"/>
      <c r="D22" s="1071"/>
      <c r="E22" s="1071"/>
      <c r="F22" s="1072"/>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2">
      <c r="A23" s="1070"/>
      <c r="B23" s="1071"/>
      <c r="C23" s="1071"/>
      <c r="D23" s="1071"/>
      <c r="E23" s="1071"/>
      <c r="F23" s="1072"/>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2">
      <c r="A24" s="1070"/>
      <c r="B24" s="1071"/>
      <c r="C24" s="1071"/>
      <c r="D24" s="1071"/>
      <c r="E24" s="1071"/>
      <c r="F24" s="1072"/>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2">
      <c r="A25" s="1070"/>
      <c r="B25" s="1071"/>
      <c r="C25" s="1071"/>
      <c r="D25" s="1071"/>
      <c r="E25" s="1071"/>
      <c r="F25" s="1072"/>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2">
      <c r="A26" s="1070"/>
      <c r="B26" s="1071"/>
      <c r="C26" s="1071"/>
      <c r="D26" s="1071"/>
      <c r="E26" s="1071"/>
      <c r="F26" s="1072"/>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5">
      <c r="A27" s="1070"/>
      <c r="B27" s="1071"/>
      <c r="C27" s="1071"/>
      <c r="D27" s="1071"/>
      <c r="E27" s="1071"/>
      <c r="F27" s="1072"/>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2">
      <c r="A28" s="1070"/>
      <c r="B28" s="1071"/>
      <c r="C28" s="1071"/>
      <c r="D28" s="1071"/>
      <c r="E28" s="1071"/>
      <c r="F28" s="1072"/>
      <c r="G28" s="614" t="s">
        <v>270</v>
      </c>
      <c r="H28" s="615"/>
      <c r="I28" s="615"/>
      <c r="J28" s="615"/>
      <c r="K28" s="615"/>
      <c r="L28" s="615"/>
      <c r="M28" s="615"/>
      <c r="N28" s="615"/>
      <c r="O28" s="615"/>
      <c r="P28" s="615"/>
      <c r="Q28" s="615"/>
      <c r="R28" s="615"/>
      <c r="S28" s="615"/>
      <c r="T28" s="615"/>
      <c r="U28" s="615"/>
      <c r="V28" s="615"/>
      <c r="W28" s="615"/>
      <c r="X28" s="615"/>
      <c r="Y28" s="615"/>
      <c r="Z28" s="615"/>
      <c r="AA28" s="615"/>
      <c r="AB28" s="616"/>
      <c r="AC28" s="614" t="s">
        <v>273</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2">
      <c r="A29" s="1070"/>
      <c r="B29" s="1071"/>
      <c r="C29" s="1071"/>
      <c r="D29" s="1071"/>
      <c r="E29" s="1071"/>
      <c r="F29" s="1072"/>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2">
      <c r="A30" s="1070"/>
      <c r="B30" s="1071"/>
      <c r="C30" s="1071"/>
      <c r="D30" s="1071"/>
      <c r="E30" s="1071"/>
      <c r="F30" s="1072"/>
      <c r="G30" s="689"/>
      <c r="H30" s="690"/>
      <c r="I30" s="690"/>
      <c r="J30" s="690"/>
      <c r="K30" s="691"/>
      <c r="L30" s="683"/>
      <c r="M30" s="684"/>
      <c r="N30" s="684"/>
      <c r="O30" s="684"/>
      <c r="P30" s="684"/>
      <c r="Q30" s="684"/>
      <c r="R30" s="684"/>
      <c r="S30" s="684"/>
      <c r="T30" s="684"/>
      <c r="U30" s="684"/>
      <c r="V30" s="684"/>
      <c r="W30" s="684"/>
      <c r="X30" s="685"/>
      <c r="Y30" s="404"/>
      <c r="Z30" s="405"/>
      <c r="AA30" s="405"/>
      <c r="AB30" s="824"/>
      <c r="AC30" s="689"/>
      <c r="AD30" s="690"/>
      <c r="AE30" s="690"/>
      <c r="AF30" s="690"/>
      <c r="AG30" s="691"/>
      <c r="AH30" s="683"/>
      <c r="AI30" s="684"/>
      <c r="AJ30" s="684"/>
      <c r="AK30" s="684"/>
      <c r="AL30" s="684"/>
      <c r="AM30" s="684"/>
      <c r="AN30" s="684"/>
      <c r="AO30" s="684"/>
      <c r="AP30" s="684"/>
      <c r="AQ30" s="684"/>
      <c r="AR30" s="684"/>
      <c r="AS30" s="684"/>
      <c r="AT30" s="685"/>
      <c r="AU30" s="404"/>
      <c r="AV30" s="405"/>
      <c r="AW30" s="405"/>
      <c r="AX30" s="406"/>
    </row>
    <row r="31" spans="1:50" ht="24.75" customHeight="1" x14ac:dyDescent="0.2">
      <c r="A31" s="1070"/>
      <c r="B31" s="1071"/>
      <c r="C31" s="1071"/>
      <c r="D31" s="1071"/>
      <c r="E31" s="1071"/>
      <c r="F31" s="1072"/>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2">
      <c r="A32" s="1070"/>
      <c r="B32" s="1071"/>
      <c r="C32" s="1071"/>
      <c r="D32" s="1071"/>
      <c r="E32" s="1071"/>
      <c r="F32" s="1072"/>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2">
      <c r="A33" s="1070"/>
      <c r="B33" s="1071"/>
      <c r="C33" s="1071"/>
      <c r="D33" s="1071"/>
      <c r="E33" s="1071"/>
      <c r="F33" s="1072"/>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2">
      <c r="A34" s="1070"/>
      <c r="B34" s="1071"/>
      <c r="C34" s="1071"/>
      <c r="D34" s="1071"/>
      <c r="E34" s="1071"/>
      <c r="F34" s="1072"/>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2">
      <c r="A35" s="1070"/>
      <c r="B35" s="1071"/>
      <c r="C35" s="1071"/>
      <c r="D35" s="1071"/>
      <c r="E35" s="1071"/>
      <c r="F35" s="1072"/>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2">
      <c r="A36" s="1070"/>
      <c r="B36" s="1071"/>
      <c r="C36" s="1071"/>
      <c r="D36" s="1071"/>
      <c r="E36" s="1071"/>
      <c r="F36" s="1072"/>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2">
      <c r="A37" s="1070"/>
      <c r="B37" s="1071"/>
      <c r="C37" s="1071"/>
      <c r="D37" s="1071"/>
      <c r="E37" s="1071"/>
      <c r="F37" s="1072"/>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2">
      <c r="A38" s="1070"/>
      <c r="B38" s="1071"/>
      <c r="C38" s="1071"/>
      <c r="D38" s="1071"/>
      <c r="E38" s="1071"/>
      <c r="F38" s="1072"/>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2">
      <c r="A39" s="1070"/>
      <c r="B39" s="1071"/>
      <c r="C39" s="1071"/>
      <c r="D39" s="1071"/>
      <c r="E39" s="1071"/>
      <c r="F39" s="1072"/>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5">
      <c r="A40" s="1070"/>
      <c r="B40" s="1071"/>
      <c r="C40" s="1071"/>
      <c r="D40" s="1071"/>
      <c r="E40" s="1071"/>
      <c r="F40" s="1072"/>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2">
      <c r="A41" s="1070"/>
      <c r="B41" s="1071"/>
      <c r="C41" s="1071"/>
      <c r="D41" s="1071"/>
      <c r="E41" s="1071"/>
      <c r="F41" s="1072"/>
      <c r="G41" s="614" t="s">
        <v>318</v>
      </c>
      <c r="H41" s="615"/>
      <c r="I41" s="615"/>
      <c r="J41" s="615"/>
      <c r="K41" s="615"/>
      <c r="L41" s="615"/>
      <c r="M41" s="615"/>
      <c r="N41" s="615"/>
      <c r="O41" s="615"/>
      <c r="P41" s="615"/>
      <c r="Q41" s="615"/>
      <c r="R41" s="615"/>
      <c r="S41" s="615"/>
      <c r="T41" s="615"/>
      <c r="U41" s="615"/>
      <c r="V41" s="615"/>
      <c r="W41" s="615"/>
      <c r="X41" s="615"/>
      <c r="Y41" s="615"/>
      <c r="Z41" s="615"/>
      <c r="AA41" s="615"/>
      <c r="AB41" s="616"/>
      <c r="AC41" s="614" t="s">
        <v>184</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2">
      <c r="A42" s="1070"/>
      <c r="B42" s="1071"/>
      <c r="C42" s="1071"/>
      <c r="D42" s="1071"/>
      <c r="E42" s="1071"/>
      <c r="F42" s="1072"/>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2">
      <c r="A43" s="1070"/>
      <c r="B43" s="1071"/>
      <c r="C43" s="1071"/>
      <c r="D43" s="1071"/>
      <c r="E43" s="1071"/>
      <c r="F43" s="1072"/>
      <c r="G43" s="689"/>
      <c r="H43" s="690"/>
      <c r="I43" s="690"/>
      <c r="J43" s="690"/>
      <c r="K43" s="691"/>
      <c r="L43" s="683"/>
      <c r="M43" s="684"/>
      <c r="N43" s="684"/>
      <c r="O43" s="684"/>
      <c r="P43" s="684"/>
      <c r="Q43" s="684"/>
      <c r="R43" s="684"/>
      <c r="S43" s="684"/>
      <c r="T43" s="684"/>
      <c r="U43" s="684"/>
      <c r="V43" s="684"/>
      <c r="W43" s="684"/>
      <c r="X43" s="685"/>
      <c r="Y43" s="404"/>
      <c r="Z43" s="405"/>
      <c r="AA43" s="405"/>
      <c r="AB43" s="824"/>
      <c r="AC43" s="689"/>
      <c r="AD43" s="690"/>
      <c r="AE43" s="690"/>
      <c r="AF43" s="690"/>
      <c r="AG43" s="691"/>
      <c r="AH43" s="683"/>
      <c r="AI43" s="684"/>
      <c r="AJ43" s="684"/>
      <c r="AK43" s="684"/>
      <c r="AL43" s="684"/>
      <c r="AM43" s="684"/>
      <c r="AN43" s="684"/>
      <c r="AO43" s="684"/>
      <c r="AP43" s="684"/>
      <c r="AQ43" s="684"/>
      <c r="AR43" s="684"/>
      <c r="AS43" s="684"/>
      <c r="AT43" s="685"/>
      <c r="AU43" s="404"/>
      <c r="AV43" s="405"/>
      <c r="AW43" s="405"/>
      <c r="AX43" s="406"/>
    </row>
    <row r="44" spans="1:50" ht="24.75" customHeight="1" x14ac:dyDescent="0.2">
      <c r="A44" s="1070"/>
      <c r="B44" s="1071"/>
      <c r="C44" s="1071"/>
      <c r="D44" s="1071"/>
      <c r="E44" s="1071"/>
      <c r="F44" s="1072"/>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2">
      <c r="A45" s="1070"/>
      <c r="B45" s="1071"/>
      <c r="C45" s="1071"/>
      <c r="D45" s="1071"/>
      <c r="E45" s="1071"/>
      <c r="F45" s="1072"/>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2">
      <c r="A46" s="1070"/>
      <c r="B46" s="1071"/>
      <c r="C46" s="1071"/>
      <c r="D46" s="1071"/>
      <c r="E46" s="1071"/>
      <c r="F46" s="1072"/>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2">
      <c r="A47" s="1070"/>
      <c r="B47" s="1071"/>
      <c r="C47" s="1071"/>
      <c r="D47" s="1071"/>
      <c r="E47" s="1071"/>
      <c r="F47" s="1072"/>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2">
      <c r="A48" s="1070"/>
      <c r="B48" s="1071"/>
      <c r="C48" s="1071"/>
      <c r="D48" s="1071"/>
      <c r="E48" s="1071"/>
      <c r="F48" s="1072"/>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2">
      <c r="A49" s="1070"/>
      <c r="B49" s="1071"/>
      <c r="C49" s="1071"/>
      <c r="D49" s="1071"/>
      <c r="E49" s="1071"/>
      <c r="F49" s="1072"/>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2">
      <c r="A50" s="1070"/>
      <c r="B50" s="1071"/>
      <c r="C50" s="1071"/>
      <c r="D50" s="1071"/>
      <c r="E50" s="1071"/>
      <c r="F50" s="1072"/>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2">
      <c r="A51" s="1070"/>
      <c r="B51" s="1071"/>
      <c r="C51" s="1071"/>
      <c r="D51" s="1071"/>
      <c r="E51" s="1071"/>
      <c r="F51" s="1072"/>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2">
      <c r="A52" s="1070"/>
      <c r="B52" s="1071"/>
      <c r="C52" s="1071"/>
      <c r="D52" s="1071"/>
      <c r="E52" s="1071"/>
      <c r="F52" s="1072"/>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5">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76" t="s">
        <v>28</v>
      </c>
      <c r="B55" s="1077"/>
      <c r="C55" s="1077"/>
      <c r="D55" s="1077"/>
      <c r="E55" s="1077"/>
      <c r="F55" s="1078"/>
      <c r="G55" s="614" t="s">
        <v>185</v>
      </c>
      <c r="H55" s="615"/>
      <c r="I55" s="615"/>
      <c r="J55" s="615"/>
      <c r="K55" s="615"/>
      <c r="L55" s="615"/>
      <c r="M55" s="615"/>
      <c r="N55" s="615"/>
      <c r="O55" s="615"/>
      <c r="P55" s="615"/>
      <c r="Q55" s="615"/>
      <c r="R55" s="615"/>
      <c r="S55" s="615"/>
      <c r="T55" s="615"/>
      <c r="U55" s="615"/>
      <c r="V55" s="615"/>
      <c r="W55" s="615"/>
      <c r="X55" s="615"/>
      <c r="Y55" s="615"/>
      <c r="Z55" s="615"/>
      <c r="AA55" s="615"/>
      <c r="AB55" s="616"/>
      <c r="AC55" s="614" t="s">
        <v>274</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2">
      <c r="A56" s="1070"/>
      <c r="B56" s="1071"/>
      <c r="C56" s="1071"/>
      <c r="D56" s="1071"/>
      <c r="E56" s="1071"/>
      <c r="F56" s="1072"/>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2">
      <c r="A57" s="1070"/>
      <c r="B57" s="1071"/>
      <c r="C57" s="1071"/>
      <c r="D57" s="1071"/>
      <c r="E57" s="1071"/>
      <c r="F57" s="1072"/>
      <c r="G57" s="689"/>
      <c r="H57" s="690"/>
      <c r="I57" s="690"/>
      <c r="J57" s="690"/>
      <c r="K57" s="691"/>
      <c r="L57" s="683"/>
      <c r="M57" s="684"/>
      <c r="N57" s="684"/>
      <c r="O57" s="684"/>
      <c r="P57" s="684"/>
      <c r="Q57" s="684"/>
      <c r="R57" s="684"/>
      <c r="S57" s="684"/>
      <c r="T57" s="684"/>
      <c r="U57" s="684"/>
      <c r="V57" s="684"/>
      <c r="W57" s="684"/>
      <c r="X57" s="685"/>
      <c r="Y57" s="404"/>
      <c r="Z57" s="405"/>
      <c r="AA57" s="405"/>
      <c r="AB57" s="824"/>
      <c r="AC57" s="689"/>
      <c r="AD57" s="690"/>
      <c r="AE57" s="690"/>
      <c r="AF57" s="690"/>
      <c r="AG57" s="691"/>
      <c r="AH57" s="683"/>
      <c r="AI57" s="684"/>
      <c r="AJ57" s="684"/>
      <c r="AK57" s="684"/>
      <c r="AL57" s="684"/>
      <c r="AM57" s="684"/>
      <c r="AN57" s="684"/>
      <c r="AO57" s="684"/>
      <c r="AP57" s="684"/>
      <c r="AQ57" s="684"/>
      <c r="AR57" s="684"/>
      <c r="AS57" s="684"/>
      <c r="AT57" s="685"/>
      <c r="AU57" s="404"/>
      <c r="AV57" s="405"/>
      <c r="AW57" s="405"/>
      <c r="AX57" s="406"/>
    </row>
    <row r="58" spans="1:50" ht="24.75" customHeight="1" x14ac:dyDescent="0.2">
      <c r="A58" s="1070"/>
      <c r="B58" s="1071"/>
      <c r="C58" s="1071"/>
      <c r="D58" s="1071"/>
      <c r="E58" s="1071"/>
      <c r="F58" s="1072"/>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2">
      <c r="A59" s="1070"/>
      <c r="B59" s="1071"/>
      <c r="C59" s="1071"/>
      <c r="D59" s="1071"/>
      <c r="E59" s="1071"/>
      <c r="F59" s="1072"/>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2">
      <c r="A60" s="1070"/>
      <c r="B60" s="1071"/>
      <c r="C60" s="1071"/>
      <c r="D60" s="1071"/>
      <c r="E60" s="1071"/>
      <c r="F60" s="1072"/>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2">
      <c r="A61" s="1070"/>
      <c r="B61" s="1071"/>
      <c r="C61" s="1071"/>
      <c r="D61" s="1071"/>
      <c r="E61" s="1071"/>
      <c r="F61" s="1072"/>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2">
      <c r="A62" s="1070"/>
      <c r="B62" s="1071"/>
      <c r="C62" s="1071"/>
      <c r="D62" s="1071"/>
      <c r="E62" s="1071"/>
      <c r="F62" s="1072"/>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2">
      <c r="A63" s="1070"/>
      <c r="B63" s="1071"/>
      <c r="C63" s="1071"/>
      <c r="D63" s="1071"/>
      <c r="E63" s="1071"/>
      <c r="F63" s="1072"/>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2">
      <c r="A64" s="1070"/>
      <c r="B64" s="1071"/>
      <c r="C64" s="1071"/>
      <c r="D64" s="1071"/>
      <c r="E64" s="1071"/>
      <c r="F64" s="1072"/>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2">
      <c r="A65" s="1070"/>
      <c r="B65" s="1071"/>
      <c r="C65" s="1071"/>
      <c r="D65" s="1071"/>
      <c r="E65" s="1071"/>
      <c r="F65" s="1072"/>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2">
      <c r="A66" s="1070"/>
      <c r="B66" s="1071"/>
      <c r="C66" s="1071"/>
      <c r="D66" s="1071"/>
      <c r="E66" s="1071"/>
      <c r="F66" s="1072"/>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5">
      <c r="A67" s="1070"/>
      <c r="B67" s="1071"/>
      <c r="C67" s="1071"/>
      <c r="D67" s="1071"/>
      <c r="E67" s="1071"/>
      <c r="F67" s="1072"/>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2">
      <c r="A68" s="1070"/>
      <c r="B68" s="1071"/>
      <c r="C68" s="1071"/>
      <c r="D68" s="1071"/>
      <c r="E68" s="1071"/>
      <c r="F68" s="1072"/>
      <c r="G68" s="614" t="s">
        <v>275</v>
      </c>
      <c r="H68" s="615"/>
      <c r="I68" s="615"/>
      <c r="J68" s="615"/>
      <c r="K68" s="615"/>
      <c r="L68" s="615"/>
      <c r="M68" s="615"/>
      <c r="N68" s="615"/>
      <c r="O68" s="615"/>
      <c r="P68" s="615"/>
      <c r="Q68" s="615"/>
      <c r="R68" s="615"/>
      <c r="S68" s="615"/>
      <c r="T68" s="615"/>
      <c r="U68" s="615"/>
      <c r="V68" s="615"/>
      <c r="W68" s="615"/>
      <c r="X68" s="615"/>
      <c r="Y68" s="615"/>
      <c r="Z68" s="615"/>
      <c r="AA68" s="615"/>
      <c r="AB68" s="616"/>
      <c r="AC68" s="614" t="s">
        <v>276</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2">
      <c r="A69" s="1070"/>
      <c r="B69" s="1071"/>
      <c r="C69" s="1071"/>
      <c r="D69" s="1071"/>
      <c r="E69" s="1071"/>
      <c r="F69" s="1072"/>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2">
      <c r="A70" s="1070"/>
      <c r="B70" s="1071"/>
      <c r="C70" s="1071"/>
      <c r="D70" s="1071"/>
      <c r="E70" s="1071"/>
      <c r="F70" s="1072"/>
      <c r="G70" s="689"/>
      <c r="H70" s="690"/>
      <c r="I70" s="690"/>
      <c r="J70" s="690"/>
      <c r="K70" s="691"/>
      <c r="L70" s="683"/>
      <c r="M70" s="684"/>
      <c r="N70" s="684"/>
      <c r="O70" s="684"/>
      <c r="P70" s="684"/>
      <c r="Q70" s="684"/>
      <c r="R70" s="684"/>
      <c r="S70" s="684"/>
      <c r="T70" s="684"/>
      <c r="U70" s="684"/>
      <c r="V70" s="684"/>
      <c r="W70" s="684"/>
      <c r="X70" s="685"/>
      <c r="Y70" s="404"/>
      <c r="Z70" s="405"/>
      <c r="AA70" s="405"/>
      <c r="AB70" s="824"/>
      <c r="AC70" s="689"/>
      <c r="AD70" s="690"/>
      <c r="AE70" s="690"/>
      <c r="AF70" s="690"/>
      <c r="AG70" s="691"/>
      <c r="AH70" s="683"/>
      <c r="AI70" s="684"/>
      <c r="AJ70" s="684"/>
      <c r="AK70" s="684"/>
      <c r="AL70" s="684"/>
      <c r="AM70" s="684"/>
      <c r="AN70" s="684"/>
      <c r="AO70" s="684"/>
      <c r="AP70" s="684"/>
      <c r="AQ70" s="684"/>
      <c r="AR70" s="684"/>
      <c r="AS70" s="684"/>
      <c r="AT70" s="685"/>
      <c r="AU70" s="404"/>
      <c r="AV70" s="405"/>
      <c r="AW70" s="405"/>
      <c r="AX70" s="406"/>
    </row>
    <row r="71" spans="1:50" ht="24.75" customHeight="1" x14ac:dyDescent="0.2">
      <c r="A71" s="1070"/>
      <c r="B71" s="1071"/>
      <c r="C71" s="1071"/>
      <c r="D71" s="1071"/>
      <c r="E71" s="1071"/>
      <c r="F71" s="1072"/>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2">
      <c r="A72" s="1070"/>
      <c r="B72" s="1071"/>
      <c r="C72" s="1071"/>
      <c r="D72" s="1071"/>
      <c r="E72" s="1071"/>
      <c r="F72" s="1072"/>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2">
      <c r="A73" s="1070"/>
      <c r="B73" s="1071"/>
      <c r="C73" s="1071"/>
      <c r="D73" s="1071"/>
      <c r="E73" s="1071"/>
      <c r="F73" s="1072"/>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2">
      <c r="A74" s="1070"/>
      <c r="B74" s="1071"/>
      <c r="C74" s="1071"/>
      <c r="D74" s="1071"/>
      <c r="E74" s="1071"/>
      <c r="F74" s="1072"/>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2">
      <c r="A75" s="1070"/>
      <c r="B75" s="1071"/>
      <c r="C75" s="1071"/>
      <c r="D75" s="1071"/>
      <c r="E75" s="1071"/>
      <c r="F75" s="1072"/>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2">
      <c r="A76" s="1070"/>
      <c r="B76" s="1071"/>
      <c r="C76" s="1071"/>
      <c r="D76" s="1071"/>
      <c r="E76" s="1071"/>
      <c r="F76" s="1072"/>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2">
      <c r="A77" s="1070"/>
      <c r="B77" s="1071"/>
      <c r="C77" s="1071"/>
      <c r="D77" s="1071"/>
      <c r="E77" s="1071"/>
      <c r="F77" s="1072"/>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2">
      <c r="A78" s="1070"/>
      <c r="B78" s="1071"/>
      <c r="C78" s="1071"/>
      <c r="D78" s="1071"/>
      <c r="E78" s="1071"/>
      <c r="F78" s="1072"/>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2">
      <c r="A79" s="1070"/>
      <c r="B79" s="1071"/>
      <c r="C79" s="1071"/>
      <c r="D79" s="1071"/>
      <c r="E79" s="1071"/>
      <c r="F79" s="1072"/>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5">
      <c r="A80" s="1070"/>
      <c r="B80" s="1071"/>
      <c r="C80" s="1071"/>
      <c r="D80" s="1071"/>
      <c r="E80" s="1071"/>
      <c r="F80" s="1072"/>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2">
      <c r="A81" s="1070"/>
      <c r="B81" s="1071"/>
      <c r="C81" s="1071"/>
      <c r="D81" s="1071"/>
      <c r="E81" s="1071"/>
      <c r="F81" s="1072"/>
      <c r="G81" s="614" t="s">
        <v>277</v>
      </c>
      <c r="H81" s="615"/>
      <c r="I81" s="615"/>
      <c r="J81" s="615"/>
      <c r="K81" s="615"/>
      <c r="L81" s="615"/>
      <c r="M81" s="615"/>
      <c r="N81" s="615"/>
      <c r="O81" s="615"/>
      <c r="P81" s="615"/>
      <c r="Q81" s="615"/>
      <c r="R81" s="615"/>
      <c r="S81" s="615"/>
      <c r="T81" s="615"/>
      <c r="U81" s="615"/>
      <c r="V81" s="615"/>
      <c r="W81" s="615"/>
      <c r="X81" s="615"/>
      <c r="Y81" s="615"/>
      <c r="Z81" s="615"/>
      <c r="AA81" s="615"/>
      <c r="AB81" s="616"/>
      <c r="AC81" s="614" t="s">
        <v>278</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2">
      <c r="A82" s="1070"/>
      <c r="B82" s="1071"/>
      <c r="C82" s="1071"/>
      <c r="D82" s="1071"/>
      <c r="E82" s="1071"/>
      <c r="F82" s="1072"/>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2">
      <c r="A83" s="1070"/>
      <c r="B83" s="1071"/>
      <c r="C83" s="1071"/>
      <c r="D83" s="1071"/>
      <c r="E83" s="1071"/>
      <c r="F83" s="1072"/>
      <c r="G83" s="689"/>
      <c r="H83" s="690"/>
      <c r="I83" s="690"/>
      <c r="J83" s="690"/>
      <c r="K83" s="691"/>
      <c r="L83" s="683"/>
      <c r="M83" s="684"/>
      <c r="N83" s="684"/>
      <c r="O83" s="684"/>
      <c r="P83" s="684"/>
      <c r="Q83" s="684"/>
      <c r="R83" s="684"/>
      <c r="S83" s="684"/>
      <c r="T83" s="684"/>
      <c r="U83" s="684"/>
      <c r="V83" s="684"/>
      <c r="W83" s="684"/>
      <c r="X83" s="685"/>
      <c r="Y83" s="404"/>
      <c r="Z83" s="405"/>
      <c r="AA83" s="405"/>
      <c r="AB83" s="824"/>
      <c r="AC83" s="689"/>
      <c r="AD83" s="690"/>
      <c r="AE83" s="690"/>
      <c r="AF83" s="690"/>
      <c r="AG83" s="691"/>
      <c r="AH83" s="683"/>
      <c r="AI83" s="684"/>
      <c r="AJ83" s="684"/>
      <c r="AK83" s="684"/>
      <c r="AL83" s="684"/>
      <c r="AM83" s="684"/>
      <c r="AN83" s="684"/>
      <c r="AO83" s="684"/>
      <c r="AP83" s="684"/>
      <c r="AQ83" s="684"/>
      <c r="AR83" s="684"/>
      <c r="AS83" s="684"/>
      <c r="AT83" s="685"/>
      <c r="AU83" s="404"/>
      <c r="AV83" s="405"/>
      <c r="AW83" s="405"/>
      <c r="AX83" s="406"/>
    </row>
    <row r="84" spans="1:50" ht="24.75" customHeight="1" x14ac:dyDescent="0.2">
      <c r="A84" s="1070"/>
      <c r="B84" s="1071"/>
      <c r="C84" s="1071"/>
      <c r="D84" s="1071"/>
      <c r="E84" s="1071"/>
      <c r="F84" s="1072"/>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2">
      <c r="A85" s="1070"/>
      <c r="B85" s="1071"/>
      <c r="C85" s="1071"/>
      <c r="D85" s="1071"/>
      <c r="E85" s="1071"/>
      <c r="F85" s="1072"/>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2">
      <c r="A86" s="1070"/>
      <c r="B86" s="1071"/>
      <c r="C86" s="1071"/>
      <c r="D86" s="1071"/>
      <c r="E86" s="1071"/>
      <c r="F86" s="1072"/>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2">
      <c r="A87" s="1070"/>
      <c r="B87" s="1071"/>
      <c r="C87" s="1071"/>
      <c r="D87" s="1071"/>
      <c r="E87" s="1071"/>
      <c r="F87" s="1072"/>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2">
      <c r="A88" s="1070"/>
      <c r="B88" s="1071"/>
      <c r="C88" s="1071"/>
      <c r="D88" s="1071"/>
      <c r="E88" s="1071"/>
      <c r="F88" s="1072"/>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2">
      <c r="A89" s="1070"/>
      <c r="B89" s="1071"/>
      <c r="C89" s="1071"/>
      <c r="D89" s="1071"/>
      <c r="E89" s="1071"/>
      <c r="F89" s="1072"/>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2">
      <c r="A90" s="1070"/>
      <c r="B90" s="1071"/>
      <c r="C90" s="1071"/>
      <c r="D90" s="1071"/>
      <c r="E90" s="1071"/>
      <c r="F90" s="1072"/>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2">
      <c r="A91" s="1070"/>
      <c r="B91" s="1071"/>
      <c r="C91" s="1071"/>
      <c r="D91" s="1071"/>
      <c r="E91" s="1071"/>
      <c r="F91" s="1072"/>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2">
      <c r="A92" s="1070"/>
      <c r="B92" s="1071"/>
      <c r="C92" s="1071"/>
      <c r="D92" s="1071"/>
      <c r="E92" s="1071"/>
      <c r="F92" s="1072"/>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5">
      <c r="A93" s="1070"/>
      <c r="B93" s="1071"/>
      <c r="C93" s="1071"/>
      <c r="D93" s="1071"/>
      <c r="E93" s="1071"/>
      <c r="F93" s="1072"/>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2">
      <c r="A94" s="1070"/>
      <c r="B94" s="1071"/>
      <c r="C94" s="1071"/>
      <c r="D94" s="1071"/>
      <c r="E94" s="1071"/>
      <c r="F94" s="1072"/>
      <c r="G94" s="614" t="s">
        <v>279</v>
      </c>
      <c r="H94" s="615"/>
      <c r="I94" s="615"/>
      <c r="J94" s="615"/>
      <c r="K94" s="615"/>
      <c r="L94" s="615"/>
      <c r="M94" s="615"/>
      <c r="N94" s="615"/>
      <c r="O94" s="615"/>
      <c r="P94" s="615"/>
      <c r="Q94" s="615"/>
      <c r="R94" s="615"/>
      <c r="S94" s="615"/>
      <c r="T94" s="615"/>
      <c r="U94" s="615"/>
      <c r="V94" s="615"/>
      <c r="W94" s="615"/>
      <c r="X94" s="615"/>
      <c r="Y94" s="615"/>
      <c r="Z94" s="615"/>
      <c r="AA94" s="615"/>
      <c r="AB94" s="616"/>
      <c r="AC94" s="614" t="s">
        <v>186</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2">
      <c r="A95" s="1070"/>
      <c r="B95" s="1071"/>
      <c r="C95" s="1071"/>
      <c r="D95" s="1071"/>
      <c r="E95" s="1071"/>
      <c r="F95" s="1072"/>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2">
      <c r="A96" s="1070"/>
      <c r="B96" s="1071"/>
      <c r="C96" s="1071"/>
      <c r="D96" s="1071"/>
      <c r="E96" s="1071"/>
      <c r="F96" s="1072"/>
      <c r="G96" s="689"/>
      <c r="H96" s="690"/>
      <c r="I96" s="690"/>
      <c r="J96" s="690"/>
      <c r="K96" s="691"/>
      <c r="L96" s="683"/>
      <c r="M96" s="684"/>
      <c r="N96" s="684"/>
      <c r="O96" s="684"/>
      <c r="P96" s="684"/>
      <c r="Q96" s="684"/>
      <c r="R96" s="684"/>
      <c r="S96" s="684"/>
      <c r="T96" s="684"/>
      <c r="U96" s="684"/>
      <c r="V96" s="684"/>
      <c r="W96" s="684"/>
      <c r="X96" s="685"/>
      <c r="Y96" s="404"/>
      <c r="Z96" s="405"/>
      <c r="AA96" s="405"/>
      <c r="AB96" s="824"/>
      <c r="AC96" s="689"/>
      <c r="AD96" s="690"/>
      <c r="AE96" s="690"/>
      <c r="AF96" s="690"/>
      <c r="AG96" s="691"/>
      <c r="AH96" s="683"/>
      <c r="AI96" s="684"/>
      <c r="AJ96" s="684"/>
      <c r="AK96" s="684"/>
      <c r="AL96" s="684"/>
      <c r="AM96" s="684"/>
      <c r="AN96" s="684"/>
      <c r="AO96" s="684"/>
      <c r="AP96" s="684"/>
      <c r="AQ96" s="684"/>
      <c r="AR96" s="684"/>
      <c r="AS96" s="684"/>
      <c r="AT96" s="685"/>
      <c r="AU96" s="404"/>
      <c r="AV96" s="405"/>
      <c r="AW96" s="405"/>
      <c r="AX96" s="406"/>
    </row>
    <row r="97" spans="1:50" ht="24.75" customHeight="1" x14ac:dyDescent="0.2">
      <c r="A97" s="1070"/>
      <c r="B97" s="1071"/>
      <c r="C97" s="1071"/>
      <c r="D97" s="1071"/>
      <c r="E97" s="1071"/>
      <c r="F97" s="1072"/>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2">
      <c r="A98" s="1070"/>
      <c r="B98" s="1071"/>
      <c r="C98" s="1071"/>
      <c r="D98" s="1071"/>
      <c r="E98" s="1071"/>
      <c r="F98" s="1072"/>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2">
      <c r="A99" s="1070"/>
      <c r="B99" s="1071"/>
      <c r="C99" s="1071"/>
      <c r="D99" s="1071"/>
      <c r="E99" s="1071"/>
      <c r="F99" s="1072"/>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2">
      <c r="A100" s="1070"/>
      <c r="B100" s="1071"/>
      <c r="C100" s="1071"/>
      <c r="D100" s="1071"/>
      <c r="E100" s="1071"/>
      <c r="F100" s="1072"/>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2">
      <c r="A101" s="1070"/>
      <c r="B101" s="1071"/>
      <c r="C101" s="1071"/>
      <c r="D101" s="1071"/>
      <c r="E101" s="1071"/>
      <c r="F101" s="1072"/>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2">
      <c r="A102" s="1070"/>
      <c r="B102" s="1071"/>
      <c r="C102" s="1071"/>
      <c r="D102" s="1071"/>
      <c r="E102" s="1071"/>
      <c r="F102" s="1072"/>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2">
      <c r="A103" s="1070"/>
      <c r="B103" s="1071"/>
      <c r="C103" s="1071"/>
      <c r="D103" s="1071"/>
      <c r="E103" s="1071"/>
      <c r="F103" s="1072"/>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2">
      <c r="A104" s="1070"/>
      <c r="B104" s="1071"/>
      <c r="C104" s="1071"/>
      <c r="D104" s="1071"/>
      <c r="E104" s="1071"/>
      <c r="F104" s="1072"/>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2">
      <c r="A105" s="1070"/>
      <c r="B105" s="1071"/>
      <c r="C105" s="1071"/>
      <c r="D105" s="1071"/>
      <c r="E105" s="1071"/>
      <c r="F105" s="1072"/>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5">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76" t="s">
        <v>28</v>
      </c>
      <c r="B108" s="1077"/>
      <c r="C108" s="1077"/>
      <c r="D108" s="1077"/>
      <c r="E108" s="1077"/>
      <c r="F108" s="1078"/>
      <c r="G108" s="614" t="s">
        <v>187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280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2">
      <c r="A109" s="1070"/>
      <c r="B109" s="1071"/>
      <c r="C109" s="1071"/>
      <c r="D109" s="1071"/>
      <c r="E109" s="1071"/>
      <c r="F109" s="1072"/>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2">
      <c r="A110" s="1070"/>
      <c r="B110" s="1071"/>
      <c r="C110" s="1071"/>
      <c r="D110" s="1071"/>
      <c r="E110" s="1071"/>
      <c r="F110" s="1072"/>
      <c r="G110" s="689"/>
      <c r="H110" s="690"/>
      <c r="I110" s="690"/>
      <c r="J110" s="690"/>
      <c r="K110" s="691"/>
      <c r="L110" s="683"/>
      <c r="M110" s="684"/>
      <c r="N110" s="684"/>
      <c r="O110" s="684"/>
      <c r="P110" s="684"/>
      <c r="Q110" s="684"/>
      <c r="R110" s="684"/>
      <c r="S110" s="684"/>
      <c r="T110" s="684"/>
      <c r="U110" s="684"/>
      <c r="V110" s="684"/>
      <c r="W110" s="684"/>
      <c r="X110" s="685"/>
      <c r="Y110" s="404"/>
      <c r="Z110" s="405"/>
      <c r="AA110" s="405"/>
      <c r="AB110" s="824"/>
      <c r="AC110" s="689"/>
      <c r="AD110" s="690"/>
      <c r="AE110" s="690"/>
      <c r="AF110" s="690"/>
      <c r="AG110" s="691"/>
      <c r="AH110" s="683"/>
      <c r="AI110" s="684"/>
      <c r="AJ110" s="684"/>
      <c r="AK110" s="684"/>
      <c r="AL110" s="684"/>
      <c r="AM110" s="684"/>
      <c r="AN110" s="684"/>
      <c r="AO110" s="684"/>
      <c r="AP110" s="684"/>
      <c r="AQ110" s="684"/>
      <c r="AR110" s="684"/>
      <c r="AS110" s="684"/>
      <c r="AT110" s="685"/>
      <c r="AU110" s="404"/>
      <c r="AV110" s="405"/>
      <c r="AW110" s="405"/>
      <c r="AX110" s="406"/>
    </row>
    <row r="111" spans="1:50" ht="24.75" customHeight="1" x14ac:dyDescent="0.2">
      <c r="A111" s="1070"/>
      <c r="B111" s="1071"/>
      <c r="C111" s="1071"/>
      <c r="D111" s="1071"/>
      <c r="E111" s="1071"/>
      <c r="F111" s="1072"/>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2">
      <c r="A112" s="1070"/>
      <c r="B112" s="1071"/>
      <c r="C112" s="1071"/>
      <c r="D112" s="1071"/>
      <c r="E112" s="1071"/>
      <c r="F112" s="1072"/>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2">
      <c r="A113" s="1070"/>
      <c r="B113" s="1071"/>
      <c r="C113" s="1071"/>
      <c r="D113" s="1071"/>
      <c r="E113" s="1071"/>
      <c r="F113" s="1072"/>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2">
      <c r="A114" s="1070"/>
      <c r="B114" s="1071"/>
      <c r="C114" s="1071"/>
      <c r="D114" s="1071"/>
      <c r="E114" s="1071"/>
      <c r="F114" s="1072"/>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2">
      <c r="A115" s="1070"/>
      <c r="B115" s="1071"/>
      <c r="C115" s="1071"/>
      <c r="D115" s="1071"/>
      <c r="E115" s="1071"/>
      <c r="F115" s="1072"/>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2">
      <c r="A116" s="1070"/>
      <c r="B116" s="1071"/>
      <c r="C116" s="1071"/>
      <c r="D116" s="1071"/>
      <c r="E116" s="1071"/>
      <c r="F116" s="1072"/>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2">
      <c r="A117" s="1070"/>
      <c r="B117" s="1071"/>
      <c r="C117" s="1071"/>
      <c r="D117" s="1071"/>
      <c r="E117" s="1071"/>
      <c r="F117" s="1072"/>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2">
      <c r="A118" s="1070"/>
      <c r="B118" s="1071"/>
      <c r="C118" s="1071"/>
      <c r="D118" s="1071"/>
      <c r="E118" s="1071"/>
      <c r="F118" s="1072"/>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2">
      <c r="A119" s="1070"/>
      <c r="B119" s="1071"/>
      <c r="C119" s="1071"/>
      <c r="D119" s="1071"/>
      <c r="E119" s="1071"/>
      <c r="F119" s="1072"/>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5">
      <c r="A120" s="1070"/>
      <c r="B120" s="1071"/>
      <c r="C120" s="1071"/>
      <c r="D120" s="1071"/>
      <c r="E120" s="1071"/>
      <c r="F120" s="1072"/>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2">
      <c r="A121" s="1070"/>
      <c r="B121" s="1071"/>
      <c r="C121" s="1071"/>
      <c r="D121" s="1071"/>
      <c r="E121" s="1071"/>
      <c r="F121" s="1072"/>
      <c r="G121" s="614" t="s">
        <v>281</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282</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2">
      <c r="A122" s="1070"/>
      <c r="B122" s="1071"/>
      <c r="C122" s="1071"/>
      <c r="D122" s="1071"/>
      <c r="E122" s="1071"/>
      <c r="F122" s="1072"/>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2">
      <c r="A123" s="1070"/>
      <c r="B123" s="1071"/>
      <c r="C123" s="1071"/>
      <c r="D123" s="1071"/>
      <c r="E123" s="1071"/>
      <c r="F123" s="1072"/>
      <c r="G123" s="689"/>
      <c r="H123" s="690"/>
      <c r="I123" s="690"/>
      <c r="J123" s="690"/>
      <c r="K123" s="691"/>
      <c r="L123" s="683"/>
      <c r="M123" s="684"/>
      <c r="N123" s="684"/>
      <c r="O123" s="684"/>
      <c r="P123" s="684"/>
      <c r="Q123" s="684"/>
      <c r="R123" s="684"/>
      <c r="S123" s="684"/>
      <c r="T123" s="684"/>
      <c r="U123" s="684"/>
      <c r="V123" s="684"/>
      <c r="W123" s="684"/>
      <c r="X123" s="685"/>
      <c r="Y123" s="404"/>
      <c r="Z123" s="405"/>
      <c r="AA123" s="405"/>
      <c r="AB123" s="824"/>
      <c r="AC123" s="689"/>
      <c r="AD123" s="690"/>
      <c r="AE123" s="690"/>
      <c r="AF123" s="690"/>
      <c r="AG123" s="691"/>
      <c r="AH123" s="683"/>
      <c r="AI123" s="684"/>
      <c r="AJ123" s="684"/>
      <c r="AK123" s="684"/>
      <c r="AL123" s="684"/>
      <c r="AM123" s="684"/>
      <c r="AN123" s="684"/>
      <c r="AO123" s="684"/>
      <c r="AP123" s="684"/>
      <c r="AQ123" s="684"/>
      <c r="AR123" s="684"/>
      <c r="AS123" s="684"/>
      <c r="AT123" s="685"/>
      <c r="AU123" s="404"/>
      <c r="AV123" s="405"/>
      <c r="AW123" s="405"/>
      <c r="AX123" s="406"/>
    </row>
    <row r="124" spans="1:50" ht="24.75" customHeight="1" x14ac:dyDescent="0.2">
      <c r="A124" s="1070"/>
      <c r="B124" s="1071"/>
      <c r="C124" s="1071"/>
      <c r="D124" s="1071"/>
      <c r="E124" s="1071"/>
      <c r="F124" s="1072"/>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2">
      <c r="A125" s="1070"/>
      <c r="B125" s="1071"/>
      <c r="C125" s="1071"/>
      <c r="D125" s="1071"/>
      <c r="E125" s="1071"/>
      <c r="F125" s="1072"/>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2">
      <c r="A126" s="1070"/>
      <c r="B126" s="1071"/>
      <c r="C126" s="1071"/>
      <c r="D126" s="1071"/>
      <c r="E126" s="1071"/>
      <c r="F126" s="1072"/>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2">
      <c r="A127" s="1070"/>
      <c r="B127" s="1071"/>
      <c r="C127" s="1071"/>
      <c r="D127" s="1071"/>
      <c r="E127" s="1071"/>
      <c r="F127" s="1072"/>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2">
      <c r="A128" s="1070"/>
      <c r="B128" s="1071"/>
      <c r="C128" s="1071"/>
      <c r="D128" s="1071"/>
      <c r="E128" s="1071"/>
      <c r="F128" s="1072"/>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2">
      <c r="A129" s="1070"/>
      <c r="B129" s="1071"/>
      <c r="C129" s="1071"/>
      <c r="D129" s="1071"/>
      <c r="E129" s="1071"/>
      <c r="F129" s="1072"/>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2">
      <c r="A130" s="1070"/>
      <c r="B130" s="1071"/>
      <c r="C130" s="1071"/>
      <c r="D130" s="1071"/>
      <c r="E130" s="1071"/>
      <c r="F130" s="1072"/>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2">
      <c r="A131" s="1070"/>
      <c r="B131" s="1071"/>
      <c r="C131" s="1071"/>
      <c r="D131" s="1071"/>
      <c r="E131" s="1071"/>
      <c r="F131" s="1072"/>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2">
      <c r="A132" s="1070"/>
      <c r="B132" s="1071"/>
      <c r="C132" s="1071"/>
      <c r="D132" s="1071"/>
      <c r="E132" s="1071"/>
      <c r="F132" s="1072"/>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5">
      <c r="A133" s="1070"/>
      <c r="B133" s="1071"/>
      <c r="C133" s="1071"/>
      <c r="D133" s="1071"/>
      <c r="E133" s="1071"/>
      <c r="F133" s="1072"/>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2">
      <c r="A134" s="1070"/>
      <c r="B134" s="1071"/>
      <c r="C134" s="1071"/>
      <c r="D134" s="1071"/>
      <c r="E134" s="1071"/>
      <c r="F134" s="1072"/>
      <c r="G134" s="614" t="s">
        <v>283</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2">
      <c r="A135" s="1070"/>
      <c r="B135" s="1071"/>
      <c r="C135" s="1071"/>
      <c r="D135" s="1071"/>
      <c r="E135" s="1071"/>
      <c r="F135" s="1072"/>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2">
      <c r="A136" s="1070"/>
      <c r="B136" s="1071"/>
      <c r="C136" s="1071"/>
      <c r="D136" s="1071"/>
      <c r="E136" s="1071"/>
      <c r="F136" s="1072"/>
      <c r="G136" s="689"/>
      <c r="H136" s="690"/>
      <c r="I136" s="690"/>
      <c r="J136" s="690"/>
      <c r="K136" s="691"/>
      <c r="L136" s="683"/>
      <c r="M136" s="684"/>
      <c r="N136" s="684"/>
      <c r="O136" s="684"/>
      <c r="P136" s="684"/>
      <c r="Q136" s="684"/>
      <c r="R136" s="684"/>
      <c r="S136" s="684"/>
      <c r="T136" s="684"/>
      <c r="U136" s="684"/>
      <c r="V136" s="684"/>
      <c r="W136" s="684"/>
      <c r="X136" s="685"/>
      <c r="Y136" s="404"/>
      <c r="Z136" s="405"/>
      <c r="AA136" s="405"/>
      <c r="AB136" s="824"/>
      <c r="AC136" s="689"/>
      <c r="AD136" s="690"/>
      <c r="AE136" s="690"/>
      <c r="AF136" s="690"/>
      <c r="AG136" s="691"/>
      <c r="AH136" s="683"/>
      <c r="AI136" s="684"/>
      <c r="AJ136" s="684"/>
      <c r="AK136" s="684"/>
      <c r="AL136" s="684"/>
      <c r="AM136" s="684"/>
      <c r="AN136" s="684"/>
      <c r="AO136" s="684"/>
      <c r="AP136" s="684"/>
      <c r="AQ136" s="684"/>
      <c r="AR136" s="684"/>
      <c r="AS136" s="684"/>
      <c r="AT136" s="685"/>
      <c r="AU136" s="404"/>
      <c r="AV136" s="405"/>
      <c r="AW136" s="405"/>
      <c r="AX136" s="406"/>
    </row>
    <row r="137" spans="1:50" ht="24.75" customHeight="1" x14ac:dyDescent="0.2">
      <c r="A137" s="1070"/>
      <c r="B137" s="1071"/>
      <c r="C137" s="1071"/>
      <c r="D137" s="1071"/>
      <c r="E137" s="1071"/>
      <c r="F137" s="1072"/>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2">
      <c r="A138" s="1070"/>
      <c r="B138" s="1071"/>
      <c r="C138" s="1071"/>
      <c r="D138" s="1071"/>
      <c r="E138" s="1071"/>
      <c r="F138" s="1072"/>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2">
      <c r="A139" s="1070"/>
      <c r="B139" s="1071"/>
      <c r="C139" s="1071"/>
      <c r="D139" s="1071"/>
      <c r="E139" s="1071"/>
      <c r="F139" s="1072"/>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2">
      <c r="A140" s="1070"/>
      <c r="B140" s="1071"/>
      <c r="C140" s="1071"/>
      <c r="D140" s="1071"/>
      <c r="E140" s="1071"/>
      <c r="F140" s="1072"/>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2">
      <c r="A141" s="1070"/>
      <c r="B141" s="1071"/>
      <c r="C141" s="1071"/>
      <c r="D141" s="1071"/>
      <c r="E141" s="1071"/>
      <c r="F141" s="1072"/>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2">
      <c r="A142" s="1070"/>
      <c r="B142" s="1071"/>
      <c r="C142" s="1071"/>
      <c r="D142" s="1071"/>
      <c r="E142" s="1071"/>
      <c r="F142" s="1072"/>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2">
      <c r="A143" s="1070"/>
      <c r="B143" s="1071"/>
      <c r="C143" s="1071"/>
      <c r="D143" s="1071"/>
      <c r="E143" s="1071"/>
      <c r="F143" s="1072"/>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2">
      <c r="A144" s="1070"/>
      <c r="B144" s="1071"/>
      <c r="C144" s="1071"/>
      <c r="D144" s="1071"/>
      <c r="E144" s="1071"/>
      <c r="F144" s="1072"/>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2">
      <c r="A145" s="1070"/>
      <c r="B145" s="1071"/>
      <c r="C145" s="1071"/>
      <c r="D145" s="1071"/>
      <c r="E145" s="1071"/>
      <c r="F145" s="1072"/>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5">
      <c r="A146" s="1070"/>
      <c r="B146" s="1071"/>
      <c r="C146" s="1071"/>
      <c r="D146" s="1071"/>
      <c r="E146" s="1071"/>
      <c r="F146" s="1072"/>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2">
      <c r="A147" s="1070"/>
      <c r="B147" s="1071"/>
      <c r="C147" s="1071"/>
      <c r="D147" s="1071"/>
      <c r="E147" s="1071"/>
      <c r="F147" s="1072"/>
      <c r="G147" s="614" t="s">
        <v>285</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2">
      <c r="A148" s="1070"/>
      <c r="B148" s="1071"/>
      <c r="C148" s="1071"/>
      <c r="D148" s="1071"/>
      <c r="E148" s="1071"/>
      <c r="F148" s="1072"/>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2">
      <c r="A149" s="1070"/>
      <c r="B149" s="1071"/>
      <c r="C149" s="1071"/>
      <c r="D149" s="1071"/>
      <c r="E149" s="1071"/>
      <c r="F149" s="1072"/>
      <c r="G149" s="689"/>
      <c r="H149" s="690"/>
      <c r="I149" s="690"/>
      <c r="J149" s="690"/>
      <c r="K149" s="691"/>
      <c r="L149" s="683"/>
      <c r="M149" s="684"/>
      <c r="N149" s="684"/>
      <c r="O149" s="684"/>
      <c r="P149" s="684"/>
      <c r="Q149" s="684"/>
      <c r="R149" s="684"/>
      <c r="S149" s="684"/>
      <c r="T149" s="684"/>
      <c r="U149" s="684"/>
      <c r="V149" s="684"/>
      <c r="W149" s="684"/>
      <c r="X149" s="685"/>
      <c r="Y149" s="404"/>
      <c r="Z149" s="405"/>
      <c r="AA149" s="405"/>
      <c r="AB149" s="824"/>
      <c r="AC149" s="689"/>
      <c r="AD149" s="690"/>
      <c r="AE149" s="690"/>
      <c r="AF149" s="690"/>
      <c r="AG149" s="691"/>
      <c r="AH149" s="683"/>
      <c r="AI149" s="684"/>
      <c r="AJ149" s="684"/>
      <c r="AK149" s="684"/>
      <c r="AL149" s="684"/>
      <c r="AM149" s="684"/>
      <c r="AN149" s="684"/>
      <c r="AO149" s="684"/>
      <c r="AP149" s="684"/>
      <c r="AQ149" s="684"/>
      <c r="AR149" s="684"/>
      <c r="AS149" s="684"/>
      <c r="AT149" s="685"/>
      <c r="AU149" s="404"/>
      <c r="AV149" s="405"/>
      <c r="AW149" s="405"/>
      <c r="AX149" s="406"/>
    </row>
    <row r="150" spans="1:50" ht="24.75" customHeight="1" x14ac:dyDescent="0.2">
      <c r="A150" s="1070"/>
      <c r="B150" s="1071"/>
      <c r="C150" s="1071"/>
      <c r="D150" s="1071"/>
      <c r="E150" s="1071"/>
      <c r="F150" s="1072"/>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2">
      <c r="A151" s="1070"/>
      <c r="B151" s="1071"/>
      <c r="C151" s="1071"/>
      <c r="D151" s="1071"/>
      <c r="E151" s="1071"/>
      <c r="F151" s="1072"/>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2">
      <c r="A152" s="1070"/>
      <c r="B152" s="1071"/>
      <c r="C152" s="1071"/>
      <c r="D152" s="1071"/>
      <c r="E152" s="1071"/>
      <c r="F152" s="1072"/>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2">
      <c r="A153" s="1070"/>
      <c r="B153" s="1071"/>
      <c r="C153" s="1071"/>
      <c r="D153" s="1071"/>
      <c r="E153" s="1071"/>
      <c r="F153" s="1072"/>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2">
      <c r="A154" s="1070"/>
      <c r="B154" s="1071"/>
      <c r="C154" s="1071"/>
      <c r="D154" s="1071"/>
      <c r="E154" s="1071"/>
      <c r="F154" s="1072"/>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2">
      <c r="A155" s="1070"/>
      <c r="B155" s="1071"/>
      <c r="C155" s="1071"/>
      <c r="D155" s="1071"/>
      <c r="E155" s="1071"/>
      <c r="F155" s="1072"/>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2">
      <c r="A156" s="1070"/>
      <c r="B156" s="1071"/>
      <c r="C156" s="1071"/>
      <c r="D156" s="1071"/>
      <c r="E156" s="1071"/>
      <c r="F156" s="1072"/>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2">
      <c r="A157" s="1070"/>
      <c r="B157" s="1071"/>
      <c r="C157" s="1071"/>
      <c r="D157" s="1071"/>
      <c r="E157" s="1071"/>
      <c r="F157" s="1072"/>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2">
      <c r="A158" s="1070"/>
      <c r="B158" s="1071"/>
      <c r="C158" s="1071"/>
      <c r="D158" s="1071"/>
      <c r="E158" s="1071"/>
      <c r="F158" s="1072"/>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5">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76" t="s">
        <v>28</v>
      </c>
      <c r="B161" s="1077"/>
      <c r="C161" s="1077"/>
      <c r="D161" s="1077"/>
      <c r="E161" s="1077"/>
      <c r="F161" s="1078"/>
      <c r="G161" s="614" t="s">
        <v>189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286</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2">
      <c r="A162" s="1070"/>
      <c r="B162" s="1071"/>
      <c r="C162" s="1071"/>
      <c r="D162" s="1071"/>
      <c r="E162" s="1071"/>
      <c r="F162" s="1072"/>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2">
      <c r="A163" s="1070"/>
      <c r="B163" s="1071"/>
      <c r="C163" s="1071"/>
      <c r="D163" s="1071"/>
      <c r="E163" s="1071"/>
      <c r="F163" s="1072"/>
      <c r="G163" s="689"/>
      <c r="H163" s="690"/>
      <c r="I163" s="690"/>
      <c r="J163" s="690"/>
      <c r="K163" s="691"/>
      <c r="L163" s="683"/>
      <c r="M163" s="684"/>
      <c r="N163" s="684"/>
      <c r="O163" s="684"/>
      <c r="P163" s="684"/>
      <c r="Q163" s="684"/>
      <c r="R163" s="684"/>
      <c r="S163" s="684"/>
      <c r="T163" s="684"/>
      <c r="U163" s="684"/>
      <c r="V163" s="684"/>
      <c r="W163" s="684"/>
      <c r="X163" s="685"/>
      <c r="Y163" s="404"/>
      <c r="Z163" s="405"/>
      <c r="AA163" s="405"/>
      <c r="AB163" s="824"/>
      <c r="AC163" s="689"/>
      <c r="AD163" s="690"/>
      <c r="AE163" s="690"/>
      <c r="AF163" s="690"/>
      <c r="AG163" s="691"/>
      <c r="AH163" s="683"/>
      <c r="AI163" s="684"/>
      <c r="AJ163" s="684"/>
      <c r="AK163" s="684"/>
      <c r="AL163" s="684"/>
      <c r="AM163" s="684"/>
      <c r="AN163" s="684"/>
      <c r="AO163" s="684"/>
      <c r="AP163" s="684"/>
      <c r="AQ163" s="684"/>
      <c r="AR163" s="684"/>
      <c r="AS163" s="684"/>
      <c r="AT163" s="685"/>
      <c r="AU163" s="404"/>
      <c r="AV163" s="405"/>
      <c r="AW163" s="405"/>
      <c r="AX163" s="406"/>
    </row>
    <row r="164" spans="1:50" ht="24.75" customHeight="1" x14ac:dyDescent="0.2">
      <c r="A164" s="1070"/>
      <c r="B164" s="1071"/>
      <c r="C164" s="1071"/>
      <c r="D164" s="1071"/>
      <c r="E164" s="1071"/>
      <c r="F164" s="1072"/>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2">
      <c r="A165" s="1070"/>
      <c r="B165" s="1071"/>
      <c r="C165" s="1071"/>
      <c r="D165" s="1071"/>
      <c r="E165" s="1071"/>
      <c r="F165" s="1072"/>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2">
      <c r="A166" s="1070"/>
      <c r="B166" s="1071"/>
      <c r="C166" s="1071"/>
      <c r="D166" s="1071"/>
      <c r="E166" s="1071"/>
      <c r="F166" s="1072"/>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2">
      <c r="A167" s="1070"/>
      <c r="B167" s="1071"/>
      <c r="C167" s="1071"/>
      <c r="D167" s="1071"/>
      <c r="E167" s="1071"/>
      <c r="F167" s="1072"/>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2">
      <c r="A168" s="1070"/>
      <c r="B168" s="1071"/>
      <c r="C168" s="1071"/>
      <c r="D168" s="1071"/>
      <c r="E168" s="1071"/>
      <c r="F168" s="1072"/>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2">
      <c r="A169" s="1070"/>
      <c r="B169" s="1071"/>
      <c r="C169" s="1071"/>
      <c r="D169" s="1071"/>
      <c r="E169" s="1071"/>
      <c r="F169" s="1072"/>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2">
      <c r="A170" s="1070"/>
      <c r="B170" s="1071"/>
      <c r="C170" s="1071"/>
      <c r="D170" s="1071"/>
      <c r="E170" s="1071"/>
      <c r="F170" s="1072"/>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2">
      <c r="A171" s="1070"/>
      <c r="B171" s="1071"/>
      <c r="C171" s="1071"/>
      <c r="D171" s="1071"/>
      <c r="E171" s="1071"/>
      <c r="F171" s="1072"/>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2">
      <c r="A172" s="1070"/>
      <c r="B172" s="1071"/>
      <c r="C172" s="1071"/>
      <c r="D172" s="1071"/>
      <c r="E172" s="1071"/>
      <c r="F172" s="1072"/>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5">
      <c r="A173" s="1070"/>
      <c r="B173" s="1071"/>
      <c r="C173" s="1071"/>
      <c r="D173" s="1071"/>
      <c r="E173" s="1071"/>
      <c r="F173" s="1072"/>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2">
      <c r="A174" s="1070"/>
      <c r="B174" s="1071"/>
      <c r="C174" s="1071"/>
      <c r="D174" s="1071"/>
      <c r="E174" s="1071"/>
      <c r="F174" s="1072"/>
      <c r="G174" s="614" t="s">
        <v>287</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288</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2">
      <c r="A175" s="1070"/>
      <c r="B175" s="1071"/>
      <c r="C175" s="1071"/>
      <c r="D175" s="1071"/>
      <c r="E175" s="1071"/>
      <c r="F175" s="1072"/>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2">
      <c r="A176" s="1070"/>
      <c r="B176" s="1071"/>
      <c r="C176" s="1071"/>
      <c r="D176" s="1071"/>
      <c r="E176" s="1071"/>
      <c r="F176" s="1072"/>
      <c r="G176" s="689"/>
      <c r="H176" s="690"/>
      <c r="I176" s="690"/>
      <c r="J176" s="690"/>
      <c r="K176" s="691"/>
      <c r="L176" s="683"/>
      <c r="M176" s="684"/>
      <c r="N176" s="684"/>
      <c r="O176" s="684"/>
      <c r="P176" s="684"/>
      <c r="Q176" s="684"/>
      <c r="R176" s="684"/>
      <c r="S176" s="684"/>
      <c r="T176" s="684"/>
      <c r="U176" s="684"/>
      <c r="V176" s="684"/>
      <c r="W176" s="684"/>
      <c r="X176" s="685"/>
      <c r="Y176" s="404"/>
      <c r="Z176" s="405"/>
      <c r="AA176" s="405"/>
      <c r="AB176" s="824"/>
      <c r="AC176" s="689"/>
      <c r="AD176" s="690"/>
      <c r="AE176" s="690"/>
      <c r="AF176" s="690"/>
      <c r="AG176" s="691"/>
      <c r="AH176" s="683"/>
      <c r="AI176" s="684"/>
      <c r="AJ176" s="684"/>
      <c r="AK176" s="684"/>
      <c r="AL176" s="684"/>
      <c r="AM176" s="684"/>
      <c r="AN176" s="684"/>
      <c r="AO176" s="684"/>
      <c r="AP176" s="684"/>
      <c r="AQ176" s="684"/>
      <c r="AR176" s="684"/>
      <c r="AS176" s="684"/>
      <c r="AT176" s="685"/>
      <c r="AU176" s="404"/>
      <c r="AV176" s="405"/>
      <c r="AW176" s="405"/>
      <c r="AX176" s="406"/>
    </row>
    <row r="177" spans="1:50" ht="24.75" customHeight="1" x14ac:dyDescent="0.2">
      <c r="A177" s="1070"/>
      <c r="B177" s="1071"/>
      <c r="C177" s="1071"/>
      <c r="D177" s="1071"/>
      <c r="E177" s="1071"/>
      <c r="F177" s="1072"/>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2">
      <c r="A178" s="1070"/>
      <c r="B178" s="1071"/>
      <c r="C178" s="1071"/>
      <c r="D178" s="1071"/>
      <c r="E178" s="1071"/>
      <c r="F178" s="1072"/>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2">
      <c r="A179" s="1070"/>
      <c r="B179" s="1071"/>
      <c r="C179" s="1071"/>
      <c r="D179" s="1071"/>
      <c r="E179" s="1071"/>
      <c r="F179" s="1072"/>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2">
      <c r="A180" s="1070"/>
      <c r="B180" s="1071"/>
      <c r="C180" s="1071"/>
      <c r="D180" s="1071"/>
      <c r="E180" s="1071"/>
      <c r="F180" s="1072"/>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2">
      <c r="A181" s="1070"/>
      <c r="B181" s="1071"/>
      <c r="C181" s="1071"/>
      <c r="D181" s="1071"/>
      <c r="E181" s="1071"/>
      <c r="F181" s="1072"/>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2">
      <c r="A182" s="1070"/>
      <c r="B182" s="1071"/>
      <c r="C182" s="1071"/>
      <c r="D182" s="1071"/>
      <c r="E182" s="1071"/>
      <c r="F182" s="1072"/>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2">
      <c r="A183" s="1070"/>
      <c r="B183" s="1071"/>
      <c r="C183" s="1071"/>
      <c r="D183" s="1071"/>
      <c r="E183" s="1071"/>
      <c r="F183" s="1072"/>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2">
      <c r="A184" s="1070"/>
      <c r="B184" s="1071"/>
      <c r="C184" s="1071"/>
      <c r="D184" s="1071"/>
      <c r="E184" s="1071"/>
      <c r="F184" s="1072"/>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2">
      <c r="A185" s="1070"/>
      <c r="B185" s="1071"/>
      <c r="C185" s="1071"/>
      <c r="D185" s="1071"/>
      <c r="E185" s="1071"/>
      <c r="F185" s="1072"/>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5">
      <c r="A186" s="1070"/>
      <c r="B186" s="1071"/>
      <c r="C186" s="1071"/>
      <c r="D186" s="1071"/>
      <c r="E186" s="1071"/>
      <c r="F186" s="1072"/>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2">
      <c r="A187" s="1070"/>
      <c r="B187" s="1071"/>
      <c r="C187" s="1071"/>
      <c r="D187" s="1071"/>
      <c r="E187" s="1071"/>
      <c r="F187" s="1072"/>
      <c r="G187" s="614" t="s">
        <v>290</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289</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2">
      <c r="A188" s="1070"/>
      <c r="B188" s="1071"/>
      <c r="C188" s="1071"/>
      <c r="D188" s="1071"/>
      <c r="E188" s="1071"/>
      <c r="F188" s="1072"/>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2">
      <c r="A189" s="1070"/>
      <c r="B189" s="1071"/>
      <c r="C189" s="1071"/>
      <c r="D189" s="1071"/>
      <c r="E189" s="1071"/>
      <c r="F189" s="1072"/>
      <c r="G189" s="689"/>
      <c r="H189" s="690"/>
      <c r="I189" s="690"/>
      <c r="J189" s="690"/>
      <c r="K189" s="691"/>
      <c r="L189" s="683"/>
      <c r="M189" s="684"/>
      <c r="N189" s="684"/>
      <c r="O189" s="684"/>
      <c r="P189" s="684"/>
      <c r="Q189" s="684"/>
      <c r="R189" s="684"/>
      <c r="S189" s="684"/>
      <c r="T189" s="684"/>
      <c r="U189" s="684"/>
      <c r="V189" s="684"/>
      <c r="W189" s="684"/>
      <c r="X189" s="685"/>
      <c r="Y189" s="404"/>
      <c r="Z189" s="405"/>
      <c r="AA189" s="405"/>
      <c r="AB189" s="824"/>
      <c r="AC189" s="689"/>
      <c r="AD189" s="690"/>
      <c r="AE189" s="690"/>
      <c r="AF189" s="690"/>
      <c r="AG189" s="691"/>
      <c r="AH189" s="683"/>
      <c r="AI189" s="684"/>
      <c r="AJ189" s="684"/>
      <c r="AK189" s="684"/>
      <c r="AL189" s="684"/>
      <c r="AM189" s="684"/>
      <c r="AN189" s="684"/>
      <c r="AO189" s="684"/>
      <c r="AP189" s="684"/>
      <c r="AQ189" s="684"/>
      <c r="AR189" s="684"/>
      <c r="AS189" s="684"/>
      <c r="AT189" s="685"/>
      <c r="AU189" s="404"/>
      <c r="AV189" s="405"/>
      <c r="AW189" s="405"/>
      <c r="AX189" s="406"/>
    </row>
    <row r="190" spans="1:50" ht="24.75" customHeight="1" x14ac:dyDescent="0.2">
      <c r="A190" s="1070"/>
      <c r="B190" s="1071"/>
      <c r="C190" s="1071"/>
      <c r="D190" s="1071"/>
      <c r="E190" s="1071"/>
      <c r="F190" s="1072"/>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2">
      <c r="A191" s="1070"/>
      <c r="B191" s="1071"/>
      <c r="C191" s="1071"/>
      <c r="D191" s="1071"/>
      <c r="E191" s="1071"/>
      <c r="F191" s="1072"/>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2">
      <c r="A192" s="1070"/>
      <c r="B192" s="1071"/>
      <c r="C192" s="1071"/>
      <c r="D192" s="1071"/>
      <c r="E192" s="1071"/>
      <c r="F192" s="1072"/>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2">
      <c r="A193" s="1070"/>
      <c r="B193" s="1071"/>
      <c r="C193" s="1071"/>
      <c r="D193" s="1071"/>
      <c r="E193" s="1071"/>
      <c r="F193" s="1072"/>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2">
      <c r="A194" s="1070"/>
      <c r="B194" s="1071"/>
      <c r="C194" s="1071"/>
      <c r="D194" s="1071"/>
      <c r="E194" s="1071"/>
      <c r="F194" s="1072"/>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2">
      <c r="A195" s="1070"/>
      <c r="B195" s="1071"/>
      <c r="C195" s="1071"/>
      <c r="D195" s="1071"/>
      <c r="E195" s="1071"/>
      <c r="F195" s="1072"/>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2">
      <c r="A196" s="1070"/>
      <c r="B196" s="1071"/>
      <c r="C196" s="1071"/>
      <c r="D196" s="1071"/>
      <c r="E196" s="1071"/>
      <c r="F196" s="1072"/>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2">
      <c r="A197" s="1070"/>
      <c r="B197" s="1071"/>
      <c r="C197" s="1071"/>
      <c r="D197" s="1071"/>
      <c r="E197" s="1071"/>
      <c r="F197" s="1072"/>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2">
      <c r="A198" s="1070"/>
      <c r="B198" s="1071"/>
      <c r="C198" s="1071"/>
      <c r="D198" s="1071"/>
      <c r="E198" s="1071"/>
      <c r="F198" s="1072"/>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5">
      <c r="A199" s="1070"/>
      <c r="B199" s="1071"/>
      <c r="C199" s="1071"/>
      <c r="D199" s="1071"/>
      <c r="E199" s="1071"/>
      <c r="F199" s="1072"/>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2">
      <c r="A200" s="1070"/>
      <c r="B200" s="1071"/>
      <c r="C200" s="1071"/>
      <c r="D200" s="1071"/>
      <c r="E200" s="1071"/>
      <c r="F200" s="1072"/>
      <c r="G200" s="614" t="s">
        <v>291</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190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2">
      <c r="A201" s="1070"/>
      <c r="B201" s="1071"/>
      <c r="C201" s="1071"/>
      <c r="D201" s="1071"/>
      <c r="E201" s="1071"/>
      <c r="F201" s="1072"/>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2">
      <c r="A202" s="1070"/>
      <c r="B202" s="1071"/>
      <c r="C202" s="1071"/>
      <c r="D202" s="1071"/>
      <c r="E202" s="1071"/>
      <c r="F202" s="1072"/>
      <c r="G202" s="689"/>
      <c r="H202" s="690"/>
      <c r="I202" s="690"/>
      <c r="J202" s="690"/>
      <c r="K202" s="691"/>
      <c r="L202" s="683"/>
      <c r="M202" s="684"/>
      <c r="N202" s="684"/>
      <c r="O202" s="684"/>
      <c r="P202" s="684"/>
      <c r="Q202" s="684"/>
      <c r="R202" s="684"/>
      <c r="S202" s="684"/>
      <c r="T202" s="684"/>
      <c r="U202" s="684"/>
      <c r="V202" s="684"/>
      <c r="W202" s="684"/>
      <c r="X202" s="685"/>
      <c r="Y202" s="404"/>
      <c r="Z202" s="405"/>
      <c r="AA202" s="405"/>
      <c r="AB202" s="824"/>
      <c r="AC202" s="689"/>
      <c r="AD202" s="690"/>
      <c r="AE202" s="690"/>
      <c r="AF202" s="690"/>
      <c r="AG202" s="691"/>
      <c r="AH202" s="683"/>
      <c r="AI202" s="684"/>
      <c r="AJ202" s="684"/>
      <c r="AK202" s="684"/>
      <c r="AL202" s="684"/>
      <c r="AM202" s="684"/>
      <c r="AN202" s="684"/>
      <c r="AO202" s="684"/>
      <c r="AP202" s="684"/>
      <c r="AQ202" s="684"/>
      <c r="AR202" s="684"/>
      <c r="AS202" s="684"/>
      <c r="AT202" s="685"/>
      <c r="AU202" s="404"/>
      <c r="AV202" s="405"/>
      <c r="AW202" s="405"/>
      <c r="AX202" s="406"/>
    </row>
    <row r="203" spans="1:50" ht="24.75" customHeight="1" x14ac:dyDescent="0.2">
      <c r="A203" s="1070"/>
      <c r="B203" s="1071"/>
      <c r="C203" s="1071"/>
      <c r="D203" s="1071"/>
      <c r="E203" s="1071"/>
      <c r="F203" s="1072"/>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2">
      <c r="A204" s="1070"/>
      <c r="B204" s="1071"/>
      <c r="C204" s="1071"/>
      <c r="D204" s="1071"/>
      <c r="E204" s="1071"/>
      <c r="F204" s="1072"/>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2">
      <c r="A205" s="1070"/>
      <c r="B205" s="1071"/>
      <c r="C205" s="1071"/>
      <c r="D205" s="1071"/>
      <c r="E205" s="1071"/>
      <c r="F205" s="1072"/>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2">
      <c r="A206" s="1070"/>
      <c r="B206" s="1071"/>
      <c r="C206" s="1071"/>
      <c r="D206" s="1071"/>
      <c r="E206" s="1071"/>
      <c r="F206" s="1072"/>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2">
      <c r="A207" s="1070"/>
      <c r="B207" s="1071"/>
      <c r="C207" s="1071"/>
      <c r="D207" s="1071"/>
      <c r="E207" s="1071"/>
      <c r="F207" s="1072"/>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2">
      <c r="A208" s="1070"/>
      <c r="B208" s="1071"/>
      <c r="C208" s="1071"/>
      <c r="D208" s="1071"/>
      <c r="E208" s="1071"/>
      <c r="F208" s="1072"/>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2">
      <c r="A209" s="1070"/>
      <c r="B209" s="1071"/>
      <c r="C209" s="1071"/>
      <c r="D209" s="1071"/>
      <c r="E209" s="1071"/>
      <c r="F209" s="1072"/>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2">
      <c r="A210" s="1070"/>
      <c r="B210" s="1071"/>
      <c r="C210" s="1071"/>
      <c r="D210" s="1071"/>
      <c r="E210" s="1071"/>
      <c r="F210" s="1072"/>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2">
      <c r="A211" s="1070"/>
      <c r="B211" s="1071"/>
      <c r="C211" s="1071"/>
      <c r="D211" s="1071"/>
      <c r="E211" s="1071"/>
      <c r="F211" s="1072"/>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5">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614" t="s">
        <v>191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292</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2">
      <c r="A215" s="1070"/>
      <c r="B215" s="1071"/>
      <c r="C215" s="1071"/>
      <c r="D215" s="1071"/>
      <c r="E215" s="1071"/>
      <c r="F215" s="1072"/>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2">
      <c r="A216" s="1070"/>
      <c r="B216" s="1071"/>
      <c r="C216" s="1071"/>
      <c r="D216" s="1071"/>
      <c r="E216" s="1071"/>
      <c r="F216" s="1072"/>
      <c r="G216" s="689"/>
      <c r="H216" s="690"/>
      <c r="I216" s="690"/>
      <c r="J216" s="690"/>
      <c r="K216" s="691"/>
      <c r="L216" s="683"/>
      <c r="M216" s="684"/>
      <c r="N216" s="684"/>
      <c r="O216" s="684"/>
      <c r="P216" s="684"/>
      <c r="Q216" s="684"/>
      <c r="R216" s="684"/>
      <c r="S216" s="684"/>
      <c r="T216" s="684"/>
      <c r="U216" s="684"/>
      <c r="V216" s="684"/>
      <c r="W216" s="684"/>
      <c r="X216" s="685"/>
      <c r="Y216" s="404"/>
      <c r="Z216" s="405"/>
      <c r="AA216" s="405"/>
      <c r="AB216" s="824"/>
      <c r="AC216" s="689"/>
      <c r="AD216" s="690"/>
      <c r="AE216" s="690"/>
      <c r="AF216" s="690"/>
      <c r="AG216" s="691"/>
      <c r="AH216" s="683"/>
      <c r="AI216" s="684"/>
      <c r="AJ216" s="684"/>
      <c r="AK216" s="684"/>
      <c r="AL216" s="684"/>
      <c r="AM216" s="684"/>
      <c r="AN216" s="684"/>
      <c r="AO216" s="684"/>
      <c r="AP216" s="684"/>
      <c r="AQ216" s="684"/>
      <c r="AR216" s="684"/>
      <c r="AS216" s="684"/>
      <c r="AT216" s="685"/>
      <c r="AU216" s="404"/>
      <c r="AV216" s="405"/>
      <c r="AW216" s="405"/>
      <c r="AX216" s="406"/>
    </row>
    <row r="217" spans="1:50" ht="24.75" customHeight="1" x14ac:dyDescent="0.2">
      <c r="A217" s="1070"/>
      <c r="B217" s="1071"/>
      <c r="C217" s="1071"/>
      <c r="D217" s="1071"/>
      <c r="E217" s="1071"/>
      <c r="F217" s="1072"/>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2">
      <c r="A218" s="1070"/>
      <c r="B218" s="1071"/>
      <c r="C218" s="1071"/>
      <c r="D218" s="1071"/>
      <c r="E218" s="1071"/>
      <c r="F218" s="1072"/>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2">
      <c r="A219" s="1070"/>
      <c r="B219" s="1071"/>
      <c r="C219" s="1071"/>
      <c r="D219" s="1071"/>
      <c r="E219" s="1071"/>
      <c r="F219" s="1072"/>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2">
      <c r="A220" s="1070"/>
      <c r="B220" s="1071"/>
      <c r="C220" s="1071"/>
      <c r="D220" s="1071"/>
      <c r="E220" s="1071"/>
      <c r="F220" s="1072"/>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2">
      <c r="A221" s="1070"/>
      <c r="B221" s="1071"/>
      <c r="C221" s="1071"/>
      <c r="D221" s="1071"/>
      <c r="E221" s="1071"/>
      <c r="F221" s="1072"/>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2">
      <c r="A222" s="1070"/>
      <c r="B222" s="1071"/>
      <c r="C222" s="1071"/>
      <c r="D222" s="1071"/>
      <c r="E222" s="1071"/>
      <c r="F222" s="1072"/>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2">
      <c r="A223" s="1070"/>
      <c r="B223" s="1071"/>
      <c r="C223" s="1071"/>
      <c r="D223" s="1071"/>
      <c r="E223" s="1071"/>
      <c r="F223" s="1072"/>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2">
      <c r="A224" s="1070"/>
      <c r="B224" s="1071"/>
      <c r="C224" s="1071"/>
      <c r="D224" s="1071"/>
      <c r="E224" s="1071"/>
      <c r="F224" s="1072"/>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2">
      <c r="A225" s="1070"/>
      <c r="B225" s="1071"/>
      <c r="C225" s="1071"/>
      <c r="D225" s="1071"/>
      <c r="E225" s="1071"/>
      <c r="F225" s="1072"/>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5">
      <c r="A226" s="1070"/>
      <c r="B226" s="1071"/>
      <c r="C226" s="1071"/>
      <c r="D226" s="1071"/>
      <c r="E226" s="1071"/>
      <c r="F226" s="1072"/>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2">
      <c r="A227" s="1070"/>
      <c r="B227" s="1071"/>
      <c r="C227" s="1071"/>
      <c r="D227" s="1071"/>
      <c r="E227" s="1071"/>
      <c r="F227" s="1072"/>
      <c r="G227" s="614" t="s">
        <v>293</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294</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2">
      <c r="A228" s="1070"/>
      <c r="B228" s="1071"/>
      <c r="C228" s="1071"/>
      <c r="D228" s="1071"/>
      <c r="E228" s="1071"/>
      <c r="F228" s="1072"/>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2">
      <c r="A229" s="1070"/>
      <c r="B229" s="1071"/>
      <c r="C229" s="1071"/>
      <c r="D229" s="1071"/>
      <c r="E229" s="1071"/>
      <c r="F229" s="1072"/>
      <c r="G229" s="689"/>
      <c r="H229" s="690"/>
      <c r="I229" s="690"/>
      <c r="J229" s="690"/>
      <c r="K229" s="691"/>
      <c r="L229" s="683"/>
      <c r="M229" s="684"/>
      <c r="N229" s="684"/>
      <c r="O229" s="684"/>
      <c r="P229" s="684"/>
      <c r="Q229" s="684"/>
      <c r="R229" s="684"/>
      <c r="S229" s="684"/>
      <c r="T229" s="684"/>
      <c r="U229" s="684"/>
      <c r="V229" s="684"/>
      <c r="W229" s="684"/>
      <c r="X229" s="685"/>
      <c r="Y229" s="404"/>
      <c r="Z229" s="405"/>
      <c r="AA229" s="405"/>
      <c r="AB229" s="824"/>
      <c r="AC229" s="689"/>
      <c r="AD229" s="690"/>
      <c r="AE229" s="690"/>
      <c r="AF229" s="690"/>
      <c r="AG229" s="691"/>
      <c r="AH229" s="683"/>
      <c r="AI229" s="684"/>
      <c r="AJ229" s="684"/>
      <c r="AK229" s="684"/>
      <c r="AL229" s="684"/>
      <c r="AM229" s="684"/>
      <c r="AN229" s="684"/>
      <c r="AO229" s="684"/>
      <c r="AP229" s="684"/>
      <c r="AQ229" s="684"/>
      <c r="AR229" s="684"/>
      <c r="AS229" s="684"/>
      <c r="AT229" s="685"/>
      <c r="AU229" s="404"/>
      <c r="AV229" s="405"/>
      <c r="AW229" s="405"/>
      <c r="AX229" s="406"/>
    </row>
    <row r="230" spans="1:50" ht="24.75" customHeight="1" x14ac:dyDescent="0.2">
      <c r="A230" s="1070"/>
      <c r="B230" s="1071"/>
      <c r="C230" s="1071"/>
      <c r="D230" s="1071"/>
      <c r="E230" s="1071"/>
      <c r="F230" s="1072"/>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2">
      <c r="A231" s="1070"/>
      <c r="B231" s="1071"/>
      <c r="C231" s="1071"/>
      <c r="D231" s="1071"/>
      <c r="E231" s="1071"/>
      <c r="F231" s="1072"/>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2">
      <c r="A232" s="1070"/>
      <c r="B232" s="1071"/>
      <c r="C232" s="1071"/>
      <c r="D232" s="1071"/>
      <c r="E232" s="1071"/>
      <c r="F232" s="1072"/>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2">
      <c r="A233" s="1070"/>
      <c r="B233" s="1071"/>
      <c r="C233" s="1071"/>
      <c r="D233" s="1071"/>
      <c r="E233" s="1071"/>
      <c r="F233" s="1072"/>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2">
      <c r="A234" s="1070"/>
      <c r="B234" s="1071"/>
      <c r="C234" s="1071"/>
      <c r="D234" s="1071"/>
      <c r="E234" s="1071"/>
      <c r="F234" s="1072"/>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2">
      <c r="A235" s="1070"/>
      <c r="B235" s="1071"/>
      <c r="C235" s="1071"/>
      <c r="D235" s="1071"/>
      <c r="E235" s="1071"/>
      <c r="F235" s="1072"/>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2">
      <c r="A236" s="1070"/>
      <c r="B236" s="1071"/>
      <c r="C236" s="1071"/>
      <c r="D236" s="1071"/>
      <c r="E236" s="1071"/>
      <c r="F236" s="1072"/>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2">
      <c r="A237" s="1070"/>
      <c r="B237" s="1071"/>
      <c r="C237" s="1071"/>
      <c r="D237" s="1071"/>
      <c r="E237" s="1071"/>
      <c r="F237" s="1072"/>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2">
      <c r="A238" s="1070"/>
      <c r="B238" s="1071"/>
      <c r="C238" s="1071"/>
      <c r="D238" s="1071"/>
      <c r="E238" s="1071"/>
      <c r="F238" s="1072"/>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5">
      <c r="A239" s="1070"/>
      <c r="B239" s="1071"/>
      <c r="C239" s="1071"/>
      <c r="D239" s="1071"/>
      <c r="E239" s="1071"/>
      <c r="F239" s="1072"/>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2">
      <c r="A240" s="1070"/>
      <c r="B240" s="1071"/>
      <c r="C240" s="1071"/>
      <c r="D240" s="1071"/>
      <c r="E240" s="1071"/>
      <c r="F240" s="1072"/>
      <c r="G240" s="614" t="s">
        <v>295</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296</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2">
      <c r="A241" s="1070"/>
      <c r="B241" s="1071"/>
      <c r="C241" s="1071"/>
      <c r="D241" s="1071"/>
      <c r="E241" s="1071"/>
      <c r="F241" s="1072"/>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2">
      <c r="A242" s="1070"/>
      <c r="B242" s="1071"/>
      <c r="C242" s="1071"/>
      <c r="D242" s="1071"/>
      <c r="E242" s="1071"/>
      <c r="F242" s="1072"/>
      <c r="G242" s="689"/>
      <c r="H242" s="690"/>
      <c r="I242" s="690"/>
      <c r="J242" s="690"/>
      <c r="K242" s="691"/>
      <c r="L242" s="683"/>
      <c r="M242" s="684"/>
      <c r="N242" s="684"/>
      <c r="O242" s="684"/>
      <c r="P242" s="684"/>
      <c r="Q242" s="684"/>
      <c r="R242" s="684"/>
      <c r="S242" s="684"/>
      <c r="T242" s="684"/>
      <c r="U242" s="684"/>
      <c r="V242" s="684"/>
      <c r="W242" s="684"/>
      <c r="X242" s="685"/>
      <c r="Y242" s="404"/>
      <c r="Z242" s="405"/>
      <c r="AA242" s="405"/>
      <c r="AB242" s="824"/>
      <c r="AC242" s="689"/>
      <c r="AD242" s="690"/>
      <c r="AE242" s="690"/>
      <c r="AF242" s="690"/>
      <c r="AG242" s="691"/>
      <c r="AH242" s="683"/>
      <c r="AI242" s="684"/>
      <c r="AJ242" s="684"/>
      <c r="AK242" s="684"/>
      <c r="AL242" s="684"/>
      <c r="AM242" s="684"/>
      <c r="AN242" s="684"/>
      <c r="AO242" s="684"/>
      <c r="AP242" s="684"/>
      <c r="AQ242" s="684"/>
      <c r="AR242" s="684"/>
      <c r="AS242" s="684"/>
      <c r="AT242" s="685"/>
      <c r="AU242" s="404"/>
      <c r="AV242" s="405"/>
      <c r="AW242" s="405"/>
      <c r="AX242" s="406"/>
    </row>
    <row r="243" spans="1:50" ht="24.75" customHeight="1" x14ac:dyDescent="0.2">
      <c r="A243" s="1070"/>
      <c r="B243" s="1071"/>
      <c r="C243" s="1071"/>
      <c r="D243" s="1071"/>
      <c r="E243" s="1071"/>
      <c r="F243" s="1072"/>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2">
      <c r="A244" s="1070"/>
      <c r="B244" s="1071"/>
      <c r="C244" s="1071"/>
      <c r="D244" s="1071"/>
      <c r="E244" s="1071"/>
      <c r="F244" s="1072"/>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2">
      <c r="A245" s="1070"/>
      <c r="B245" s="1071"/>
      <c r="C245" s="1071"/>
      <c r="D245" s="1071"/>
      <c r="E245" s="1071"/>
      <c r="F245" s="1072"/>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2">
      <c r="A246" s="1070"/>
      <c r="B246" s="1071"/>
      <c r="C246" s="1071"/>
      <c r="D246" s="1071"/>
      <c r="E246" s="1071"/>
      <c r="F246" s="1072"/>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2">
      <c r="A247" s="1070"/>
      <c r="B247" s="1071"/>
      <c r="C247" s="1071"/>
      <c r="D247" s="1071"/>
      <c r="E247" s="1071"/>
      <c r="F247" s="1072"/>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2">
      <c r="A248" s="1070"/>
      <c r="B248" s="1071"/>
      <c r="C248" s="1071"/>
      <c r="D248" s="1071"/>
      <c r="E248" s="1071"/>
      <c r="F248" s="1072"/>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2">
      <c r="A249" s="1070"/>
      <c r="B249" s="1071"/>
      <c r="C249" s="1071"/>
      <c r="D249" s="1071"/>
      <c r="E249" s="1071"/>
      <c r="F249" s="1072"/>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2">
      <c r="A250" s="1070"/>
      <c r="B250" s="1071"/>
      <c r="C250" s="1071"/>
      <c r="D250" s="1071"/>
      <c r="E250" s="1071"/>
      <c r="F250" s="1072"/>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2">
      <c r="A251" s="1070"/>
      <c r="B251" s="1071"/>
      <c r="C251" s="1071"/>
      <c r="D251" s="1071"/>
      <c r="E251" s="1071"/>
      <c r="F251" s="1072"/>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5">
      <c r="A252" s="1070"/>
      <c r="B252" s="1071"/>
      <c r="C252" s="1071"/>
      <c r="D252" s="1071"/>
      <c r="E252" s="1071"/>
      <c r="F252" s="1072"/>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2">
      <c r="A253" s="1070"/>
      <c r="B253" s="1071"/>
      <c r="C253" s="1071"/>
      <c r="D253" s="1071"/>
      <c r="E253" s="1071"/>
      <c r="F253" s="1072"/>
      <c r="G253" s="614" t="s">
        <v>297</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2">
      <c r="A254" s="1070"/>
      <c r="B254" s="1071"/>
      <c r="C254" s="1071"/>
      <c r="D254" s="1071"/>
      <c r="E254" s="1071"/>
      <c r="F254" s="1072"/>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2">
      <c r="A255" s="1070"/>
      <c r="B255" s="1071"/>
      <c r="C255" s="1071"/>
      <c r="D255" s="1071"/>
      <c r="E255" s="1071"/>
      <c r="F255" s="1072"/>
      <c r="G255" s="689"/>
      <c r="H255" s="690"/>
      <c r="I255" s="690"/>
      <c r="J255" s="690"/>
      <c r="K255" s="691"/>
      <c r="L255" s="683"/>
      <c r="M255" s="684"/>
      <c r="N255" s="684"/>
      <c r="O255" s="684"/>
      <c r="P255" s="684"/>
      <c r="Q255" s="684"/>
      <c r="R255" s="684"/>
      <c r="S255" s="684"/>
      <c r="T255" s="684"/>
      <c r="U255" s="684"/>
      <c r="V255" s="684"/>
      <c r="W255" s="684"/>
      <c r="X255" s="685"/>
      <c r="Y255" s="404"/>
      <c r="Z255" s="405"/>
      <c r="AA255" s="405"/>
      <c r="AB255" s="824"/>
      <c r="AC255" s="689"/>
      <c r="AD255" s="690"/>
      <c r="AE255" s="690"/>
      <c r="AF255" s="690"/>
      <c r="AG255" s="691"/>
      <c r="AH255" s="683"/>
      <c r="AI255" s="684"/>
      <c r="AJ255" s="684"/>
      <c r="AK255" s="684"/>
      <c r="AL255" s="684"/>
      <c r="AM255" s="684"/>
      <c r="AN255" s="684"/>
      <c r="AO255" s="684"/>
      <c r="AP255" s="684"/>
      <c r="AQ255" s="684"/>
      <c r="AR255" s="684"/>
      <c r="AS255" s="684"/>
      <c r="AT255" s="685"/>
      <c r="AU255" s="404"/>
      <c r="AV255" s="405"/>
      <c r="AW255" s="405"/>
      <c r="AX255" s="406"/>
    </row>
    <row r="256" spans="1:50" ht="24.75" customHeight="1" x14ac:dyDescent="0.2">
      <c r="A256" s="1070"/>
      <c r="B256" s="1071"/>
      <c r="C256" s="1071"/>
      <c r="D256" s="1071"/>
      <c r="E256" s="1071"/>
      <c r="F256" s="1072"/>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2">
      <c r="A257" s="1070"/>
      <c r="B257" s="1071"/>
      <c r="C257" s="1071"/>
      <c r="D257" s="1071"/>
      <c r="E257" s="1071"/>
      <c r="F257" s="1072"/>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2">
      <c r="A258" s="1070"/>
      <c r="B258" s="1071"/>
      <c r="C258" s="1071"/>
      <c r="D258" s="1071"/>
      <c r="E258" s="1071"/>
      <c r="F258" s="1072"/>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2">
      <c r="A259" s="1070"/>
      <c r="B259" s="1071"/>
      <c r="C259" s="1071"/>
      <c r="D259" s="1071"/>
      <c r="E259" s="1071"/>
      <c r="F259" s="1072"/>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2">
      <c r="A260" s="1070"/>
      <c r="B260" s="1071"/>
      <c r="C260" s="1071"/>
      <c r="D260" s="1071"/>
      <c r="E260" s="1071"/>
      <c r="F260" s="1072"/>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2">
      <c r="A261" s="1070"/>
      <c r="B261" s="1071"/>
      <c r="C261" s="1071"/>
      <c r="D261" s="1071"/>
      <c r="E261" s="1071"/>
      <c r="F261" s="1072"/>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2">
      <c r="A262" s="1070"/>
      <c r="B262" s="1071"/>
      <c r="C262" s="1071"/>
      <c r="D262" s="1071"/>
      <c r="E262" s="1071"/>
      <c r="F262" s="1072"/>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2">
      <c r="A263" s="1070"/>
      <c r="B263" s="1071"/>
      <c r="C263" s="1071"/>
      <c r="D263" s="1071"/>
      <c r="E263" s="1071"/>
      <c r="F263" s="1072"/>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2">
      <c r="A264" s="1070"/>
      <c r="B264" s="1071"/>
      <c r="C264" s="1071"/>
      <c r="D264" s="1071"/>
      <c r="E264" s="1071"/>
      <c r="F264" s="1072"/>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5">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81">
        <v>1</v>
      </c>
      <c r="B4" s="108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1">
        <v>2</v>
      </c>
      <c r="B5" s="108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1">
        <v>3</v>
      </c>
      <c r="B6" s="108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1A201333-E43E-4812-BDCF-F4799C0C2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DF127D-3DC6-487D-BF4C-CF6D3FEA4767}">
  <ds:schemaRefs>
    <ds:schemaRef ds:uri="http://schemas.microsoft.com/sharepoint/v3/contenttype/forms"/>
  </ds:schemaRefs>
</ds:datastoreItem>
</file>

<file path=customXml/itemProps3.xml><?xml version="1.0" encoding="utf-8"?>
<ds:datastoreItem xmlns:ds="http://schemas.openxmlformats.org/officeDocument/2006/customXml" ds:itemID="{0E3AD03E-998C-45F4-872B-E3F2038E3EB3}">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2020-07-21T06:06:46Z</cp:lastPrinted>
  <dcterms:created xsi:type="dcterms:W3CDTF">2012-03-13T00:50:25Z</dcterms:created>
  <dcterms:modified xsi:type="dcterms:W3CDTF">2020-07-28T11:38:14Z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