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<sst xmlns="http://schemas.openxmlformats.org/spreadsheetml/2006/main" count="2922" uniqueCount="637">
  <si>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</si>
  <si>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</si>
  <si>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</si>
  <si>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</si>
  <si>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</si>
  <si>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</si>
  <si>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</si>
  <si>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</si>
  <si>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</si>
  <si>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</si>
  <si>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</si>
  <si>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</si>
  <si>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</si>
  <si>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</si>
  <si>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</si>
  <si>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</si>
  <si>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</si>
  <si>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</si>
  <si>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</si>
  <si>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</si>
  <si>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</si>
  <si>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</si>
  <si>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</si>
  <si>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</si>
  <si>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</si>
  <si>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</si>
  <si>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</si>
  <si>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</si>
  <si>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</si>
  <si>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</si>
  <si>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</si>
  <si>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</si>
  <si>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</si>
  <si>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</si>
  <si>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</si>
  <si>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</si>
  <si>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</si>
  <si>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</si>
  <si>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</si>
  <si>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</si>
  <si>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</si>
  <si>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</si>
  <si>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</si>
  <si>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</si>
  <si>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</si>
  <si>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</si>
  <si>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</si>
  <si>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</si>
  <si>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</si>
  <si>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</si>
  <si>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</si>
  <si>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</si>
  <si>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</si>
  <si>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</si>
  <si>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</si>
  <si>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</si>
  <si>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</si>
  <si>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</si>
  <si>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</si>
  <si>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</si>
  <si>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</si>
  <si>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</si>
  <si>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</si>
  <si>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</si>
  <si>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</si>
  <si>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</si>
  <si>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</si>
  <si>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</si>
  <si>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</si>
  <si>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</si>
  <si>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</si>
  <si>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</si>
  <si>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</si>
  <si>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</si>
  <si>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</si>
  <si>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</si>
  <si>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</si>
  <si>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</si>
  <si>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</si>
  <si>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</si>
  <si>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</si>
  <si>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</si>
  <si>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</si>
  <si>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</si>
  <si>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</si>
  <si>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</si>
  <si>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</si>
  <si>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</si>
  <si>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</si>
  <si>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</si>
  <si>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</si>
  <si>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</si>
  <si>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</si>
  <si>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</si>
  <si>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</si>
  <si>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</si>
  <si>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</si>
  <si>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</si>
  <si>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</si>
  <si>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</si>
  <si>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</si>
  <si>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</si>
  <si>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</si>
  <si>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</si>
  <si>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</si>
  <si>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</si>
  <si>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</si>
  <si>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</si>
  <si>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</si>
  <si>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</si>
  <si>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</si>
  <si>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</si>
  <si>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</si>
  <si>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</si>
  <si>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</si>
  <si>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</si>
  <si>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</si>
  <si>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</si>
  <si>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</si>
  <si>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</si>
  <si>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</si>
  <si>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</si>
  <si>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</si>
  <si>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</si>
  <si>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</si>
  <si>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</si>
  <si>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</si>
  <si>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</si>
  <si>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</si>
  <si>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</si>
  <si>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</si>
  <si>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</si>
  <si>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</si>
  <si>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</si>
  <si>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</si>
  <si>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</si>
  <si>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</si>
  <si>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</si>
  <si>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</si>
  <si>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</si>
  <si>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</si>
  <si>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</si>
  <si>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</si>
  <si>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</si>
  <si>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</si>
  <si>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</si>
  <si>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</si>
  <si>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</si>
  <si>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</si>
  <si>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</si>
  <si>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</si>
  <si>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</si>
  <si>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</si>
  <si>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</si>
  <si>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</si>
  <si>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</si>
  <si>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</si>
  <si>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</si>
  <si>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</si>
  <si>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</si>
  <si>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</si>
  <si>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</si>
  <si>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</si>
  <si>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</si>
  <si>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</si>
  <si>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</si>
  <si>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</si>
  <si>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</si>
  <si>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</si>
  <si>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</si>
  <si>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</si>
  <si>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</si>
  <si>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</si>
  <si>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</si>
  <si>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</si>
  <si>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</si>
  <si>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</si>
  <si>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</si>
  <si>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</si>
  <si>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</si>
  <si>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</si>
  <si>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</si>
  <si>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</si>
  <si>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</si>
  <si>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</si>
  <si>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</si>
  <si>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</si>
  <si>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</si>
  <si>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</si>
  <si>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</si>
  <si>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</si>
  <si>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</si>
  <si>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</si>
  <si>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</si>
  <si>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</si>
  <si>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</si>
  <si>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</si>
  <si>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</si>
  <si>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</si>
  <si>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</si>
  <si>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</si>
  <si>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</si>
  <si>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</si>
  <si>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</si>
  <si>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</si>
  <si>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</si>
  <si>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</si>
  <si>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</si>
  <si>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</si>
  <si>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</si>
  <si>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</si>
  <si>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</si>
  <si>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</si>
  <si>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</si>
  <si>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</si>
  <si>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</si>
  <si>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</si>
  <si>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</si>
  <si>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</si>
  <si>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</si>
  <si>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</si>
  <si>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</si>
  <si>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</si>
  <si>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</si>
  <si>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</si>
  <si>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</si>
  <si>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</si>
  <si>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</si>
  <si>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</si>
  <si>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</si>
  <si>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</si>
  <si>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</si>
  <si>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</si>
  <si>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</si>
  <si>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</si>
  <si>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</si>
  <si>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</si>
  <si>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</si>
  <si>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</si>
  <si>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</si>
  <si>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</si>
  <si>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</si>
  <si>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</si>
  <si>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</si>
  <si>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</si>
  <si>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</si>
  <si>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</si>
  <si>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</si>
  <si>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</si>
  <si>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</si>
  <si>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</si>
  <si>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</si>
  <si>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</si>
  <si>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</si>
  <si>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</si>
  <si>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</si>
  <si>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</si>
  <si>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</si>
  <si>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</si>
  <si>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</si>
  <si>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</si>
  <si>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</si>
  <si>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</si>
  <si>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</si>
  <si>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</si>
  <si>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</si>
  <si>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</si>
  <si>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</si>
  <si>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</si>
  <si>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</si>
  <si>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</si>
  <si>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</si>
  <si>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</si>
  <si>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</si>
  <si>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</si>
  <si>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</si>
  <si>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</si>
  <si>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</si>
  <si>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</si>
  <si>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</si>
  <si>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</si>
  <si>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</si>
  <si>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</si>
  <si>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</si>
  <si>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</si>
  <si>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</si>
  <si>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</si>
  <si>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</si>
  <si>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</si>
  <si>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</si>
  <si>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</si>
  <si>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</si>
  <si>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</si>
  <si>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</si>
  <si>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</si>
  <si>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</si>
  <si>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</si>
  <si>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</si>
  <si>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</si>
  <si>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</si>
  <si>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</si>
  <si>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</si>
  <si>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</si>
  <si>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</si>
  <si>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</si>
  <si>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</si>
  <si>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</si>
  <si>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</si>
  <si>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</si>
  <si>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</si>
  <si>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</si>
  <si>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</si>
  <si>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</si>
  <si>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</si>
  <si>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</si>
  <si>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</si>
  <si>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</si>
  <si>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</si>
  <si>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</si>
  <si>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</si>
  <si>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</si>
  <si>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</si>
  <si>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</si>
  <si>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</si>
  <si>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</si>
  <si>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</si>
  <si>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</si>
  <si>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</si>
  <si>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</si>
  <si>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</si>
  <si>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</si>
  <si>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</si>
  <si>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</si>
  <si>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</si>
  <si>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</si>
  <si>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</si>
  <si>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</si>
  <si>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</si>
  <si>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</si>
  <si>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</si>
  <si>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</si>
  <si>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</si>
  <si>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</si>
  <si>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</si>
  <si>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</si>
  <si>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</si>
  <si>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</si>
  <si>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</si>
  <si>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</si>
  <si>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</si>
  <si>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</si>
  <si>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</si>
  <si>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</si>
  <si>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</si>
  <si>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</si>
  <si>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</si>
  <si>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</si>
  <si>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</si>
  <si>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</si>
  <si>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</si>
  <si>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</si>
  <si>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</si>
  <si>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</si>
  <si>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</si>
  <si>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</si>
  <si>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</si>
  <si>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</si>
  <si>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</si>
  <si>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</si>
  <si>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</si>
  <si>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</si>
  <si>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</si>
  <si>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</si>
  <si>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</si>
  <si>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</si>
  <si>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</si>
  <si>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</si>
  <si>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</si>
  <si>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</si>
  <si>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</si>
  <si>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</si>
  <si>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</si>
  <si>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</si>
  <si>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</si>
  <si>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</si>
  <si>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</si>
  <si>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</si>
  <si>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</si>
  <si>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</si>
  <si>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</si>
  <si>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</si>
  <si>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</si>
  <si>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</si>
  <si>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</si>
  <si>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</si>
  <si>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</si>
  <si>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</si>
  <si>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</si>
  <si>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</si>
  <si>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</si>
  <si>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</si>
  <si>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</si>
  <si>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</si>
  <si>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</si>
  <si>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</si>
  <si>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</si>
  <si>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</si>
  <si>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</si>
  <si>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</si>
  <si>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</si>
  <si>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</si>
  <si>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</si>
  <si>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</si>
  <si>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</si>
  <si>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</si>
  <si>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</si>
  <si>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</si>
  <si>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</si>
  <si>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</si>
  <si>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</si>
  <si>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</si>
  <si>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</si>
  <si>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</si>
  <si>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</si>
  <si>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</si>
  <si>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</si>
  <si>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</si>
  <si>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</si>
  <si>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</si>
  <si>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</si>
  <si>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</si>
  <si>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</si>
  <si>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</si>
  <si>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</si>
  <si>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</si>
  <si>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</si>
  <si>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</si>
  <si>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</si>
  <si>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</si>
  <si>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</si>
  <si>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</si>
  <si>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</si>
  <si>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</si>
  <si>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</si>
  <si>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</si>
  <si>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</si>
  <si>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</si>
  <si>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</si>
  <si>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</si>
  <si>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</si>
  <si>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</si>
  <si>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</si>
  <si>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</si>
  <si>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</si>
  <si>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</si>
  <si>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</si>
  <si>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</si>
  <si>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</si>
  <si>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</si>
  <si>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</si>
  <si>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</si>
  <si>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</si>
  <si>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</si>
  <si>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</si>
  <si>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</si>
  <si>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</si>
  <si>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</si>
  <si>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</si>
  <si>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</si>
  <si>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</si>
  <si>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</si>
  <si>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</si>
  <si>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</si>
  <si>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</si>
  <si>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</si>
  <si>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</si>
  <si>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</si>
  <si>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</si>
  <si>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</si>
  <si>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</si>
  <si>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</si>
  <si>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</si>
  <si>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</si>
  <si>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</si>
  <si>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</si>
  <si>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</si>
  <si>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</si>
  <si>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</si>
  <si>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</si>
  <si>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</si>
  <si>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</si>
  <si>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</si>
  <si>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</si>
  <si>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</si>
  <si>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</si>
  <si>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</si>
  <si>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</si>
  <si>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</si>
  <si>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</si>
  <si>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</si>
  <si>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</si>
  <si>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</si>
  <si>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</si>
  <si>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</si>
  <si>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</si>
  <si>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</si>
  <si>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</si>
  <si>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</si>
  <si>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</si>
  <si>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</si>
  <si>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</si>
  <si>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</si>
  <si>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</si>
  <si>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</si>
  <si>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</si>
  <si>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</si>
  <si>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</si>
  <si>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</si>
  <si>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</si>
  <si>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</si>
  <si>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</si>
  <si>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</si>
  <si>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</si>
  <si>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</si>
  <si>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</si>
  <si>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</si>
  <si>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</si>
  <si>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</si>
  <si>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</si>
  <si>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</si>
  <si>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</si>
  <si>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</si>
  <si>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</si>
  <si>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</si>
  <si>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</si>
  <si>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</si>
  <si>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</si>
  <si>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</si>
  <si>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</si>
  <si>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</si>
  <si>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</si>
  <si>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</si>
  <si>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</si>
  <si>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</si>
  <si>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</si>
  <si>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</si>
  <si>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</si>
  <si>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</si>
  <si>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</si>
  <si>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</si>
  <si>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</si>
  <si>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</si>
  <si>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</si>
  <si>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</si>
  <si>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</si>
  <si>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</si>
  <si>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</si>
  <si>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</si>
  <si>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</si>
  <si>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</si>
  <si>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</si>
  <si>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</si>
  <si>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</si>
  <si>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</si>
  <si>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経済協力開発機構原子力機関拠出金</t>
    <phoneticPr fontId="5"/>
  </si>
  <si>
    <t>資源エネルギー庁</t>
    <rPh sb="0" eb="2">
      <t>シゲン</t>
    </rPh>
    <rPh sb="7" eb="8">
      <t>チョウ</t>
    </rPh>
    <phoneticPr fontId="5"/>
  </si>
  <si>
    <t>特別会計に関する法律第85条第4項
特別会計に関する法律施行令第51条第1項第23号及び第24号</t>
    <phoneticPr fontId="5"/>
  </si>
  <si>
    <t>○エネルギー基本計画（平成30年7月3日閣議決定）
○東京電力（株）福島第一原子力発電所の廃止措置等に向けた中長期ロードマップ（平成29年9月26日　廃炉・汚染水対策関係閣僚等会議決定）</t>
    <phoneticPr fontId="5"/>
  </si>
  <si>
    <t>○</t>
  </si>
  <si>
    <t>経済協力開発機構／原子力機関（ＯＥＣＤ／ＮＥＡ）が提供している、原子力発電や核燃料サイクル、放射性廃棄物等に関する政策・技術・経済的な検討を行う議論や、参加国同士の幅広い対話等の場に参画・牽引し、同機関を通じた活動分野を我が国の原子力行政と整合的なものとしつつ、最先端の情報や専門的な知見を獲得する。また、東京電力福島第一原子力発電所の事故及びその廃止措置に資するプロジェクトやプロジェクト形成に向けた専門家会合を実施する。</t>
    <phoneticPr fontId="5"/>
  </si>
  <si>
    <t>ＯＥＣＤ／ＮＥＡにおける、原子力発電、核燃料サイクル、放射性廃棄物等に関する活動に対して拠出金を拠出する。これらの分野で、国際的な知見・経験を結集して取り組むべき共通の課題の解決を目的とした、各国の専門家による最先端の専門的知見や豊富な経験の共有、各種報告書とりまとめ等の活動や、原子力利用国から新規導入国まで含めた幅広い対話等に参画・牽引する。また、広く世界の叡智を集結・活用するとともに、廃止措置等を通じて得られる知見・教訓を世界と共有していくため、「東京電力(株)福島第一原子力発電所の廃止措置等に向けた中長期ロードマップ」と連動し、その廃止措置等に向けた取組の中で発生するニーズを捉えた国際共同プロジェクト等を実施する。</t>
    <phoneticPr fontId="5"/>
  </si>
  <si>
    <t>ＯＥＣＤ／ＮＥＡの意志決定における我が国のプレゼンスの向上のため，前年比１名の増を目指す。</t>
    <phoneticPr fontId="5"/>
  </si>
  <si>
    <t>人</t>
    <rPh sb="0" eb="1">
      <t>ニン</t>
    </rPh>
    <phoneticPr fontId="5"/>
  </si>
  <si>
    <t>-</t>
    <phoneticPr fontId="5"/>
  </si>
  <si>
    <t>-</t>
  </si>
  <si>
    <t>-</t>
    <phoneticPr fontId="5"/>
  </si>
  <si>
    <t>ＯＥＣＤ／ＮＥＡの意志決定における我が国のプレゼンスの向上のため，前年比１名の増を目指す。</t>
    <phoneticPr fontId="5"/>
  </si>
  <si>
    <t>外務省算出</t>
    <rPh sb="0" eb="3">
      <t>ガイムショウ</t>
    </rPh>
    <rPh sb="3" eb="5">
      <t>サンシュツ</t>
    </rPh>
    <phoneticPr fontId="5"/>
  </si>
  <si>
    <t>人</t>
    <rPh sb="0" eb="1">
      <t>ニン</t>
    </rPh>
    <phoneticPr fontId="5"/>
  </si>
  <si>
    <t>公開レポート数</t>
    <rPh sb="0" eb="2">
      <t>コウカイ</t>
    </rPh>
    <rPh sb="6" eb="7">
      <t>スウ</t>
    </rPh>
    <phoneticPr fontId="5"/>
  </si>
  <si>
    <t>OECD/NEA公式ホームページ（http://www.oecd-nea.org/）</t>
    <phoneticPr fontId="5"/>
  </si>
  <si>
    <t>OECD/NEAの職員数（専門職以上）に占める日本人職員数</t>
    <phoneticPr fontId="5"/>
  </si>
  <si>
    <t>外務省算出</t>
    <phoneticPr fontId="5"/>
  </si>
  <si>
    <t>OECD/NEAの幹部職員数（D１相当以上）に占める日本人幹部職員数</t>
    <phoneticPr fontId="5"/>
  </si>
  <si>
    <t>OECD/NEAに対する拠出金額</t>
    <phoneticPr fontId="5"/>
  </si>
  <si>
    <t>百万円</t>
    <rPh sb="0" eb="1">
      <t>ヒャク</t>
    </rPh>
    <rPh sb="1" eb="3">
      <t>マンエン</t>
    </rPh>
    <phoneticPr fontId="5"/>
  </si>
  <si>
    <t>千円</t>
    <rPh sb="0" eb="2">
      <t>センエン</t>
    </rPh>
    <phoneticPr fontId="5"/>
  </si>
  <si>
    <t>拠出金額／公開レポート数</t>
    <phoneticPr fontId="5"/>
  </si>
  <si>
    <t>千円/レポート数</t>
    <rPh sb="0" eb="2">
      <t>センエン</t>
    </rPh>
    <rPh sb="7" eb="8">
      <t>スウ</t>
    </rPh>
    <phoneticPr fontId="5"/>
  </si>
  <si>
    <t>6.エネルギー・環境</t>
    <phoneticPr fontId="5"/>
  </si>
  <si>
    <t>6-3.電力・ガス</t>
    <phoneticPr fontId="5"/>
  </si>
  <si>
    <t>エネルギーミックスの実現に向けた施策の実現</t>
    <phoneticPr fontId="5"/>
  </si>
  <si>
    <t xml:space="preserve">エネルギーミックスの実現に向けた施策の実施 </t>
    <phoneticPr fontId="5"/>
  </si>
  <si>
    <t>原子力発電、核燃料サイクル、放射性廃棄物等、国際的に取り組むべき共通の課題について専門家会合で議論し、その成果を我が国の原子力政策に反映することは、2030年において原子力発電比率を20～22％程度にするというエネルギーミックスの実現に資する。
また、東京電力福島第一原子力発電所の廃止措置に向けた取り組みの中で発生するニーズを捉えた国際共同プロジェクトを実施することで、中長期ロードマップの円滑な履行に資する。</t>
    <phoneticPr fontId="5"/>
  </si>
  <si>
    <t>国際機関における議論の動向把握・情報収集は必要不可欠である。</t>
    <rPh sb="0" eb="2">
      <t>コクサイ</t>
    </rPh>
    <rPh sb="2" eb="4">
      <t>キカン</t>
    </rPh>
    <rPh sb="8" eb="10">
      <t>ギロン</t>
    </rPh>
    <rPh sb="11" eb="13">
      <t>ドウコウ</t>
    </rPh>
    <rPh sb="13" eb="15">
      <t>ハアク</t>
    </rPh>
    <rPh sb="16" eb="18">
      <t>ジョウホウ</t>
    </rPh>
    <rPh sb="18" eb="20">
      <t>シュウシュウ</t>
    </rPh>
    <rPh sb="21" eb="23">
      <t>ヒツヨウ</t>
    </rPh>
    <rPh sb="23" eb="26">
      <t>フカケツ</t>
    </rPh>
    <phoneticPr fontId="5"/>
  </si>
  <si>
    <t>国際機関への拠出金であるため、国が実施すべき事業。</t>
    <phoneticPr fontId="5"/>
  </si>
  <si>
    <t>原子力分野で実績のある国際機関の活用により、効果的な原子力の平和利用等に資する。</t>
    <phoneticPr fontId="5"/>
  </si>
  <si>
    <t>‐</t>
  </si>
  <si>
    <t>無</t>
  </si>
  <si>
    <t>事業実施に適切な国際機関への拠出である。</t>
    <phoneticPr fontId="5"/>
  </si>
  <si>
    <t>我が国のエネルギー安定供給に資する。</t>
    <phoneticPr fontId="5"/>
  </si>
  <si>
    <t>使途は限定されている。</t>
    <phoneticPr fontId="5"/>
  </si>
  <si>
    <t>組織ガバナンスの下で、費用対効果を十分に検討しコスト削減に努めている。</t>
    <phoneticPr fontId="5"/>
  </si>
  <si>
    <t>原子力分野で実績のある国際機関における国際的な議論の動向把握・情報収集を実施している。</t>
    <phoneticPr fontId="5"/>
  </si>
  <si>
    <t>原子力分野で実績のある国際機関への拠出であり、国際的な議論の動向把握・情報収集に効果的である。</t>
    <phoneticPr fontId="5"/>
  </si>
  <si>
    <t>見込み通りに実施している。</t>
    <phoneticPr fontId="5"/>
  </si>
  <si>
    <t>成果物は、原子力関係者にとって必要不可欠なものとなっている。</t>
    <phoneticPr fontId="5"/>
  </si>
  <si>
    <t>日本としてOECD/NEAへの義務的拠出金を拠出するため、関係省庁が共同・連携して予算要求を行っている。</t>
    <phoneticPr fontId="5"/>
  </si>
  <si>
    <t>文部科学省</t>
  </si>
  <si>
    <t>原子力規制委員会</t>
  </si>
  <si>
    <t>経済協力開発機構原子力機関拠出金</t>
    <phoneticPr fontId="5"/>
  </si>
  <si>
    <t>定期的に開催されるＯＥＣＤ／ＮＥＡの会合では、原子力発電、核燃料サイクルに関する経済性評価や核燃料サイクル、放射性廃棄物等に関する政策的、技術的検討等が着実に実施されており、科学的な知見データの収集・報告が行われている。</t>
    <phoneticPr fontId="5"/>
  </si>
  <si>
    <t>引き続きＯＥＣＤ／ＮＥＡの会合に職員や専門家等を派遣しながら、NEAの活動への積極的な参画や効果的な活用を目指す。</t>
    <phoneticPr fontId="5"/>
  </si>
  <si>
    <t>平成29年度から過酷事故発生施設廃止措置技術調査拠出金（事業番号： 0371）と統合。</t>
    <phoneticPr fontId="5"/>
  </si>
  <si>
    <t>662</t>
    <phoneticPr fontId="5"/>
  </si>
  <si>
    <t>637</t>
    <phoneticPr fontId="5"/>
  </si>
  <si>
    <t>639</t>
    <phoneticPr fontId="5"/>
  </si>
  <si>
    <t>552</t>
    <phoneticPr fontId="5"/>
  </si>
  <si>
    <t>528</t>
    <phoneticPr fontId="5"/>
  </si>
  <si>
    <t>488</t>
    <phoneticPr fontId="5"/>
  </si>
  <si>
    <t>427</t>
    <phoneticPr fontId="5"/>
  </si>
  <si>
    <t>0370</t>
    <phoneticPr fontId="5"/>
  </si>
  <si>
    <t>0343</t>
    <phoneticPr fontId="5"/>
  </si>
  <si>
    <t>原子力発電、核燃料サイクル、放射性廃棄物等に関する政策・技術・経済的な検討を行う専門家会合等の議論や、福島第一原子力発電所の廃止措置に資するプロジェクト等の実施</t>
    <phoneticPr fontId="5"/>
  </si>
  <si>
    <t>拠出金</t>
    <rPh sb="0" eb="3">
      <t>キョシュツキン</t>
    </rPh>
    <phoneticPr fontId="5"/>
  </si>
  <si>
    <t>経済開発協力機構原子力機関</t>
    <phoneticPr fontId="5"/>
  </si>
  <si>
    <t>原子力発電、核燃料サイクル、放射性廃棄物等に関する政策・技術・経済的な検討を行う専門家会合等の議論や、東京電力福島第一原子力発電所の廃止措置に資するプロジェクト等の実施</t>
    <phoneticPr fontId="5"/>
  </si>
  <si>
    <t>103,338／73</t>
    <phoneticPr fontId="5"/>
  </si>
  <si>
    <t>101,988／70</t>
    <phoneticPr fontId="5"/>
  </si>
  <si>
    <t>104,133／87</t>
    <phoneticPr fontId="5"/>
  </si>
  <si>
    <t>国際原子力機関等拠出金</t>
    <rPh sb="0" eb="2">
      <t>コクサイ</t>
    </rPh>
    <rPh sb="2" eb="5">
      <t>ゲンシリョク</t>
    </rPh>
    <rPh sb="5" eb="7">
      <t>キカン</t>
    </rPh>
    <rPh sb="7" eb="8">
      <t>トウ</t>
    </rPh>
    <rPh sb="8" eb="11">
      <t>キョシュツキン</t>
    </rPh>
    <phoneticPr fontId="5"/>
  </si>
  <si>
    <t>ＯＥＣＤ／ＮＥＡにおける知見の収集</t>
    <phoneticPr fontId="5"/>
  </si>
  <si>
    <t>公開レポート数
（目標値には過去3年間のレポート数の平均を記載）</t>
    <phoneticPr fontId="5"/>
  </si>
  <si>
    <t>原子力政策課 
原子力発電所事故収束対応室</t>
    <phoneticPr fontId="5"/>
  </si>
  <si>
    <t>課長　松野　大輔
室長　土屋　博史</t>
    <rPh sb="0" eb="2">
      <t>カチョウ</t>
    </rPh>
    <rPh sb="3" eb="5">
      <t>マツノ</t>
    </rPh>
    <rPh sb="6" eb="8">
      <t>ダイスケ</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</si>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</sst>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34865</xdr:colOff>
      <xdr:row>743</xdr:row>
      <xdr:rowOff>141941</xdr:rowOff>
    </xdr:from>
    <xdr:to>
      <xdr:col>36</xdr:col>
      <xdr:colOff>166575</xdr:colOff>
      <xdr:row>745</xdr:row>
      <xdr:rowOff>152243</xdr:rowOff>
    </xdr:to>
    <xdr:sp macro="" textlink="">
      <xdr:nvSpPr>
        <xdr:cNvPr id="17" name="正方形/長方形 1">
          <a:extLst>
            <a:ext uri="{FF2B5EF4-FFF2-40B4-BE49-F238E27FC236}">
              <a16:creationId xmlns:a16="http://schemas.microsoft.com/office/drawing/2014/main" id="{72DD9894-65D5-604F-919A-DC0029DB9C5F}"/>
            </a:ext>
          </a:extLst>
        </xdr:cNvPr>
        <xdr:cNvSpPr/>
      </xdr:nvSpPr>
      <xdr:spPr bwMode="auto">
        <a:xfrm>
          <a:off x="3396630" y="64755059"/>
          <a:ext cx="3493474" cy="7200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１０４百万円</a:t>
          </a:r>
          <a:endParaRPr kumimoji="1" lang="en-US" altLang="ja-JP" sz="1600">
            <a:solidFill>
              <a:sysClr val="windowText" lastClr="000000"/>
            </a:solidFill>
          </a:endParaRPr>
        </a:p>
      </xdr:txBody>
    </xdr:sp>
    <xdr:clientData/>
  </xdr:twoCellAnchor>
  <xdr:twoCellAnchor>
    <xdr:from>
      <xdr:col>18</xdr:col>
      <xdr:colOff>32121</xdr:colOff>
      <xdr:row>749</xdr:row>
      <xdr:rowOff>8357</xdr:rowOff>
    </xdr:from>
    <xdr:to>
      <xdr:col>36</xdr:col>
      <xdr:colOff>171429</xdr:colOff>
      <xdr:row>751</xdr:row>
      <xdr:rowOff>26463</xdr:rowOff>
    </xdr:to>
    <xdr:sp macro="" textlink="">
      <xdr:nvSpPr>
        <xdr:cNvPr id="18" name="正方形/長方形 17">
          <a:extLst>
            <a:ext uri="{FF2B5EF4-FFF2-40B4-BE49-F238E27FC236}">
              <a16:creationId xmlns:a16="http://schemas.microsoft.com/office/drawing/2014/main" id="{8A475197-FDC2-0B41-B74C-3EE180AB942E}"/>
            </a:ext>
          </a:extLst>
        </xdr:cNvPr>
        <xdr:cNvSpPr/>
      </xdr:nvSpPr>
      <xdr:spPr bwMode="auto">
        <a:xfrm>
          <a:off x="3393886" y="66758063"/>
          <a:ext cx="3501072" cy="7352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経済開発協力機構原子力機関</a:t>
          </a:r>
          <a:endParaRPr kumimoji="1" lang="en-US" altLang="ja-JP" sz="1600">
            <a:solidFill>
              <a:sysClr val="windowText" lastClr="000000"/>
            </a:solidFill>
          </a:endParaRPr>
        </a:p>
        <a:p>
          <a:pPr algn="ctr"/>
          <a:r>
            <a:rPr kumimoji="1" lang="ja-JP" altLang="en-US" sz="1600">
              <a:solidFill>
                <a:sysClr val="windowText" lastClr="000000"/>
              </a:solidFill>
            </a:rPr>
            <a:t>１０４百万円</a:t>
          </a:r>
          <a:endParaRPr kumimoji="1" lang="en-US" altLang="ja-JP" sz="1600">
            <a:solidFill>
              <a:sysClr val="windowText" lastClr="000000"/>
            </a:solidFill>
          </a:endParaRPr>
        </a:p>
      </xdr:txBody>
    </xdr:sp>
    <xdr:clientData/>
  </xdr:twoCellAnchor>
  <xdr:twoCellAnchor>
    <xdr:from>
      <xdr:col>27</xdr:col>
      <xdr:colOff>8589</xdr:colOff>
      <xdr:row>745</xdr:row>
      <xdr:rowOff>156135</xdr:rowOff>
    </xdr:from>
    <xdr:to>
      <xdr:col>27</xdr:col>
      <xdr:colOff>16062</xdr:colOff>
      <xdr:row>747</xdr:row>
      <xdr:rowOff>339194</xdr:rowOff>
    </xdr:to>
    <xdr:sp macro="" textlink="">
      <xdr:nvSpPr>
        <xdr:cNvPr id="19" name="Line 25">
          <a:extLst>
            <a:ext uri="{FF2B5EF4-FFF2-40B4-BE49-F238E27FC236}">
              <a16:creationId xmlns:a16="http://schemas.microsoft.com/office/drawing/2014/main" id="{1CC34BD6-E11C-0543-9CB2-4969EC1E2CD3}"/>
            </a:ext>
          </a:extLst>
        </xdr:cNvPr>
        <xdr:cNvSpPr>
          <a:spLocks noChangeShapeType="1"/>
        </xdr:cNvSpPr>
      </xdr:nvSpPr>
      <xdr:spPr bwMode="auto">
        <a:xfrm>
          <a:off x="5051236" y="65478959"/>
          <a:ext cx="7473" cy="900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136567</xdr:colOff>
      <xdr:row>748</xdr:row>
      <xdr:rowOff>4985</xdr:rowOff>
    </xdr:from>
    <xdr:to>
      <xdr:col>29</xdr:col>
      <xdr:colOff>139634</xdr:colOff>
      <xdr:row>750</xdr:row>
      <xdr:rowOff>177367</xdr:rowOff>
    </xdr:to>
    <xdr:sp macro="" textlink="">
      <xdr:nvSpPr>
        <xdr:cNvPr id="20" name="テキスト ボックス 3">
          <a:extLst>
            <a:ext uri="{FF2B5EF4-FFF2-40B4-BE49-F238E27FC236}">
              <a16:creationId xmlns:a16="http://schemas.microsoft.com/office/drawing/2014/main" id="{22818EE3-B9C3-3447-97A6-FFD77DD8D739}"/>
            </a:ext>
          </a:extLst>
        </xdr:cNvPr>
        <xdr:cNvSpPr txBox="1"/>
      </xdr:nvSpPr>
      <xdr:spPr bwMode="auto">
        <a:xfrm>
          <a:off x="4618920" y="66396103"/>
          <a:ext cx="936890" cy="889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16</xdr:col>
      <xdr:colOff>37353</xdr:colOff>
      <xdr:row>751</xdr:row>
      <xdr:rowOff>158377</xdr:rowOff>
    </xdr:from>
    <xdr:to>
      <xdr:col>39</xdr:col>
      <xdr:colOff>17897</xdr:colOff>
      <xdr:row>754</xdr:row>
      <xdr:rowOff>253405</xdr:rowOff>
    </xdr:to>
    <xdr:sp macro="" textlink="">
      <xdr:nvSpPr>
        <xdr:cNvPr id="21" name="大かっこ 5">
          <a:extLst>
            <a:ext uri="{FF2B5EF4-FFF2-40B4-BE49-F238E27FC236}">
              <a16:creationId xmlns:a16="http://schemas.microsoft.com/office/drawing/2014/main" id="{3F4DCAF3-B643-2C47-BF42-EB2D874AF2F4}"/>
            </a:ext>
          </a:extLst>
        </xdr:cNvPr>
        <xdr:cNvSpPr/>
      </xdr:nvSpPr>
      <xdr:spPr bwMode="auto">
        <a:xfrm>
          <a:off x="3025588" y="67625259"/>
          <a:ext cx="4276133" cy="116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100">
              <a:solidFill>
                <a:sysClr val="windowText" lastClr="000000"/>
              </a:solidFill>
            </a:rPr>
            <a:t>事業概要</a:t>
          </a:r>
          <a:endParaRPr kumimoji="1" lang="en-US" altLang="ja-JP" sz="1100">
            <a:solidFill>
              <a:sysClr val="windowText" lastClr="000000"/>
            </a:solidFill>
          </a:endParaRPr>
        </a:p>
        <a:p>
          <a:pPr algn="l">
            <a:lnSpc>
              <a:spcPts val="1400"/>
            </a:lnSpc>
          </a:pPr>
          <a:r>
            <a:rPr kumimoji="1" lang="ja-JP" altLang="en-US" sz="1100">
              <a:solidFill>
                <a:sysClr val="windowText" lastClr="000000"/>
              </a:solidFill>
            </a:rPr>
            <a:t>原子力発電、核燃料サイクル、放射性廃棄物等に関する政策・技術・経済的な検討を行う専門家会合等の議論や、東京電力</a:t>
          </a:r>
          <a:r>
            <a:rPr kumimoji="1" lang="ja-JP" altLang="ja-JP" sz="1100">
              <a:solidFill>
                <a:schemeClr val="tx1"/>
              </a:solidFill>
              <a:effectLst/>
              <a:latin typeface="+mn-lt"/>
              <a:ea typeface="+mn-ea"/>
              <a:cs typeface="+mn-cs"/>
            </a:rPr>
            <a:t>福島第一原子力発電所の廃止措置に資するプロジェクト等の実施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330</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46.5" customHeight="1" x14ac:dyDescent="0.2">
      <c r="A5" s="712" t="s">
        <v>67</v>
      </c>
      <c r="B5" s="713"/>
      <c r="C5" s="713"/>
      <c r="D5" s="713"/>
      <c r="E5" s="713"/>
      <c r="F5" s="714"/>
      <c r="G5" s="559" t="s">
        <v>519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633</v>
      </c>
      <c r="AF5" s="721"/>
      <c r="AG5" s="721"/>
      <c r="AH5" s="721"/>
      <c r="AI5" s="721"/>
      <c r="AJ5" s="721"/>
      <c r="AK5" s="721"/>
      <c r="AL5" s="721"/>
      <c r="AM5" s="721"/>
      <c r="AN5" s="721"/>
      <c r="AO5" s="721"/>
      <c r="AP5" s="722"/>
      <c r="AQ5" s="723" t="s">
        <v>634</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108</v>
      </c>
      <c r="Q13" s="117"/>
      <c r="R13" s="117"/>
      <c r="S13" s="117"/>
      <c r="T13" s="117"/>
      <c r="U13" s="117"/>
      <c r="V13" s="118"/>
      <c r="W13" s="116">
        <v>107</v>
      </c>
      <c r="X13" s="117"/>
      <c r="Y13" s="117"/>
      <c r="Z13" s="117"/>
      <c r="AA13" s="117"/>
      <c r="AB13" s="117"/>
      <c r="AC13" s="118"/>
      <c r="AD13" s="116">
        <v>110</v>
      </c>
      <c r="AE13" s="117"/>
      <c r="AF13" s="117"/>
      <c r="AG13" s="117"/>
      <c r="AH13" s="117"/>
      <c r="AI13" s="117"/>
      <c r="AJ13" s="118"/>
      <c r="AK13" s="116">
        <v>126</v>
      </c>
      <c r="AL13" s="117"/>
      <c r="AM13" s="117"/>
      <c r="AN13" s="117"/>
      <c r="AO13" s="117"/>
      <c r="AP13" s="117"/>
      <c r="AQ13" s="118"/>
      <c r="AR13" s="113" t="s">
        <v>635</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575</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575</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108</v>
      </c>
      <c r="Q18" s="123"/>
      <c r="R18" s="123"/>
      <c r="S18" s="123"/>
      <c r="T18" s="123"/>
      <c r="U18" s="123"/>
      <c r="V18" s="124"/>
      <c r="W18" s="122">
        <f>SUM(W13:AC17)</f>
        <v>107</v>
      </c>
      <c r="X18" s="123"/>
      <c r="Y18" s="123"/>
      <c r="Z18" s="123"/>
      <c r="AA18" s="123"/>
      <c r="AB18" s="123"/>
      <c r="AC18" s="124"/>
      <c r="AD18" s="122">
        <f>SUM(AD13:AJ17)</f>
        <v>110</v>
      </c>
      <c r="AE18" s="123"/>
      <c r="AF18" s="123"/>
      <c r="AG18" s="123"/>
      <c r="AH18" s="123"/>
      <c r="AI18" s="123"/>
      <c r="AJ18" s="124"/>
      <c r="AK18" s="122">
        <f>SUM(AK13:AQ17)</f>
        <v>126</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103</v>
      </c>
      <c r="Q19" s="117"/>
      <c r="R19" s="117"/>
      <c r="S19" s="117"/>
      <c r="T19" s="117"/>
      <c r="U19" s="117"/>
      <c r="V19" s="118"/>
      <c r="W19" s="116">
        <v>102</v>
      </c>
      <c r="X19" s="117"/>
      <c r="Y19" s="117"/>
      <c r="Z19" s="117"/>
      <c r="AA19" s="117"/>
      <c r="AB19" s="117"/>
      <c r="AC19" s="118"/>
      <c r="AD19" s="116">
        <v>104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0.95370370370370372</v>
      </c>
      <c r="Q20" s="540"/>
      <c r="R20" s="540"/>
      <c r="S20" s="540"/>
      <c r="T20" s="540"/>
      <c r="U20" s="540"/>
      <c r="V20" s="540"/>
      <c r="W20" s="540">
        <f t="shared" ref="W20" si="0">IF(W18=0, "-", SUM(W19)/W18)</f>
        <v>0.95327102803738317</v>
      </c>
      <c r="X20" s="540"/>
      <c r="Y20" s="540"/>
      <c r="Z20" s="540"/>
      <c r="AA20" s="540"/>
      <c r="AB20" s="540"/>
      <c r="AC20" s="540"/>
      <c r="AD20" s="540">
        <f t="shared" ref="AD20" si="1">IF(AD18=0, "-", SUM(AD19)/AD18)</f>
        <v>0.94545454545454544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0.95370370370370372</v>
      </c>
      <c r="Q21" s="540"/>
      <c r="R21" s="540"/>
      <c r="S21" s="540"/>
      <c r="T21" s="540"/>
      <c r="U21" s="540"/>
      <c r="V21" s="540"/>
      <c r="W21" s="540">
        <f t="shared" ref="W21" si="2">IF(W19=0, "-", SUM(W19)/SUM(W13,W14))</f>
        <v>0.95327102803738317</v>
      </c>
      <c r="X21" s="540"/>
      <c r="Y21" s="540"/>
      <c r="Z21" s="540"/>
      <c r="AA21" s="540"/>
      <c r="AB21" s="540"/>
      <c r="AC21" s="540"/>
      <c r="AD21" s="540">
        <f t="shared" ref="AD21" si="3">IF(AD19=0, "-", SUM(AD19)/SUM(AD13,AD14))</f>
        <v>0.94545454545454544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630</v>
      </c>
      <c r="H23" s="191"/>
      <c r="I23" s="191"/>
      <c r="J23" s="191"/>
      <c r="K23" s="191"/>
      <c r="L23" s="191"/>
      <c r="M23" s="191"/>
      <c r="N23" s="191"/>
      <c r="O23" s="192"/>
      <c r="P23" s="113">
        <v>126</v>
      </c>
      <c r="Q23" s="114"/>
      <c r="R23" s="114"/>
      <c r="S23" s="114"/>
      <c r="T23" s="114"/>
      <c r="U23" s="114"/>
      <c r="V23" s="115"/>
      <c r="W23" s="113" t="s">
        <v>635</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126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575</v>
      </c>
      <c r="AV31" s="275"/>
      <c r="AW31" s="383" t="s">
        <v>181</v>
      </c>
      <c r="AX31" s="384"/>
    </row>
    <row r="32" spans="1:50" ht="23.25" customHeight="1" x14ac:dyDescent="0.2">
      <c r="A32" s="516"/>
      <c r="B32" s="514"/>
      <c r="C32" s="514"/>
      <c r="D32" s="514"/>
      <c r="E32" s="514"/>
      <c r="F32" s="515"/>
      <c r="G32" s="541" t="s">
        <v>631</v>
      </c>
      <c r="H32" s="542"/>
      <c r="I32" s="542"/>
      <c r="J32" s="542"/>
      <c r="K32" s="542"/>
      <c r="L32" s="542"/>
      <c r="M32" s="542"/>
      <c r="N32" s="542"/>
      <c r="O32" s="543"/>
      <c r="P32" s="165" t="s">
        <v>632</v>
      </c>
      <c r="Q32" s="165"/>
      <c r="R32" s="165"/>
      <c r="S32" s="165"/>
      <c r="T32" s="165"/>
      <c r="U32" s="165"/>
      <c r="V32" s="165"/>
      <c r="W32" s="165"/>
      <c r="X32" s="236"/>
      <c r="Y32" s="342" t="s">
        <v>12</v>
      </c>
      <c r="Z32" s="550"/>
      <c r="AA32" s="551"/>
      <c r="AB32" s="552" t="s">
        <v>579</v>
      </c>
      <c r="AC32" s="552"/>
      <c r="AD32" s="552"/>
      <c r="AE32" s="368">
        <v>73</v>
      </c>
      <c r="AF32" s="369"/>
      <c r="AG32" s="369"/>
      <c r="AH32" s="369"/>
      <c r="AI32" s="368">
        <v>70</v>
      </c>
      <c r="AJ32" s="369"/>
      <c r="AK32" s="369"/>
      <c r="AL32" s="369"/>
      <c r="AM32" s="368">
        <v>87</v>
      </c>
      <c r="AN32" s="369"/>
      <c r="AO32" s="369"/>
      <c r="AP32" s="369"/>
      <c r="AQ32" s="119" t="s">
        <v>575</v>
      </c>
      <c r="AR32" s="120"/>
      <c r="AS32" s="120"/>
      <c r="AT32" s="121"/>
      <c r="AU32" s="369" t="s">
        <v>575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v>52</v>
      </c>
      <c r="AF33" s="369"/>
      <c r="AG33" s="369"/>
      <c r="AH33" s="369"/>
      <c r="AI33" s="368">
        <v>59</v>
      </c>
      <c r="AJ33" s="369"/>
      <c r="AK33" s="369"/>
      <c r="AL33" s="369"/>
      <c r="AM33" s="368">
        <v>62</v>
      </c>
      <c r="AN33" s="369"/>
      <c r="AO33" s="369"/>
      <c r="AP33" s="369"/>
      <c r="AQ33" s="119">
        <v>77</v>
      </c>
      <c r="AR33" s="120"/>
      <c r="AS33" s="120"/>
      <c r="AT33" s="121"/>
      <c r="AU33" s="369">
        <v>77</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140</v>
      </c>
      <c r="AF34" s="369"/>
      <c r="AG34" s="369"/>
      <c r="AH34" s="369"/>
      <c r="AI34" s="368">
        <v>119</v>
      </c>
      <c r="AJ34" s="369"/>
      <c r="AK34" s="369"/>
      <c r="AL34" s="369"/>
      <c r="AM34" s="368">
        <v>140</v>
      </c>
      <c r="AN34" s="369"/>
      <c r="AO34" s="369"/>
      <c r="AP34" s="369"/>
      <c r="AQ34" s="119" t="s">
        <v>575</v>
      </c>
      <c r="AR34" s="120"/>
      <c r="AS34" s="120"/>
      <c r="AT34" s="121"/>
      <c r="AU34" s="369" t="s">
        <v>575</v>
      </c>
      <c r="AV34" s="369"/>
      <c r="AW34" s="369"/>
      <c r="AX34" s="371"/>
    </row>
    <row r="35" spans="1:50" ht="23.25" customHeight="1" x14ac:dyDescent="0.2">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575</v>
      </c>
      <c r="AV38" s="275"/>
      <c r="AW38" s="383" t="s">
        <v>181</v>
      </c>
      <c r="AX38" s="384"/>
    </row>
    <row r="39" spans="1:50" ht="23.25" customHeight="1" x14ac:dyDescent="0.2">
      <c r="A39" s="516"/>
      <c r="B39" s="514"/>
      <c r="C39" s="514"/>
      <c r="D39" s="514"/>
      <c r="E39" s="514"/>
      <c r="F39" s="515"/>
      <c r="G39" s="541" t="s">
        <v>571</v>
      </c>
      <c r="H39" s="542"/>
      <c r="I39" s="542"/>
      <c r="J39" s="542"/>
      <c r="K39" s="542"/>
      <c r="L39" s="542"/>
      <c r="M39" s="542"/>
      <c r="N39" s="542"/>
      <c r="O39" s="543"/>
      <c r="P39" s="165" t="s">
        <v>581</v>
      </c>
      <c r="Q39" s="165"/>
      <c r="R39" s="165"/>
      <c r="S39" s="165"/>
      <c r="T39" s="165"/>
      <c r="U39" s="165"/>
      <c r="V39" s="165"/>
      <c r="W39" s="165"/>
      <c r="X39" s="236"/>
      <c r="Y39" s="342" t="s">
        <v>12</v>
      </c>
      <c r="Z39" s="550"/>
      <c r="AA39" s="551"/>
      <c r="AB39" s="552" t="s">
        <v>572</v>
      </c>
      <c r="AC39" s="552"/>
      <c r="AD39" s="552"/>
      <c r="AE39" s="368">
        <v>6</v>
      </c>
      <c r="AF39" s="369"/>
      <c r="AG39" s="369"/>
      <c r="AH39" s="369"/>
      <c r="AI39" s="368">
        <v>8</v>
      </c>
      <c r="AJ39" s="369"/>
      <c r="AK39" s="369"/>
      <c r="AL39" s="369"/>
      <c r="AM39" s="368">
        <v>7</v>
      </c>
      <c r="AN39" s="369"/>
      <c r="AO39" s="369"/>
      <c r="AP39" s="369"/>
      <c r="AQ39" s="119" t="s">
        <v>573</v>
      </c>
      <c r="AR39" s="120"/>
      <c r="AS39" s="120"/>
      <c r="AT39" s="121"/>
      <c r="AU39" s="369" t="s">
        <v>573</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572</v>
      </c>
      <c r="AC40" s="523"/>
      <c r="AD40" s="523"/>
      <c r="AE40" s="368">
        <v>7</v>
      </c>
      <c r="AF40" s="369"/>
      <c r="AG40" s="369"/>
      <c r="AH40" s="369"/>
      <c r="AI40" s="368">
        <v>7</v>
      </c>
      <c r="AJ40" s="369"/>
      <c r="AK40" s="369"/>
      <c r="AL40" s="369"/>
      <c r="AM40" s="368">
        <v>9</v>
      </c>
      <c r="AN40" s="369"/>
      <c r="AO40" s="369"/>
      <c r="AP40" s="369"/>
      <c r="AQ40" s="119">
        <v>8</v>
      </c>
      <c r="AR40" s="120"/>
      <c r="AS40" s="120"/>
      <c r="AT40" s="121"/>
      <c r="AU40" s="369" t="s">
        <v>573</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86</v>
      </c>
      <c r="AF41" s="369"/>
      <c r="AG41" s="369"/>
      <c r="AH41" s="369"/>
      <c r="AI41" s="368">
        <v>114</v>
      </c>
      <c r="AJ41" s="369"/>
      <c r="AK41" s="369"/>
      <c r="AL41" s="369"/>
      <c r="AM41" s="368">
        <v>77</v>
      </c>
      <c r="AN41" s="369"/>
      <c r="AO41" s="369"/>
      <c r="AP41" s="369"/>
      <c r="AQ41" s="119" t="s">
        <v>573</v>
      </c>
      <c r="AR41" s="120"/>
      <c r="AS41" s="120"/>
      <c r="AT41" s="121"/>
      <c r="AU41" s="369" t="s">
        <v>573</v>
      </c>
      <c r="AV41" s="369"/>
      <c r="AW41" s="369"/>
      <c r="AX41" s="371"/>
    </row>
    <row r="42" spans="1:50" ht="23.25" customHeight="1" x14ac:dyDescent="0.2">
      <c r="A42" s="901" t="s">
        <v>386</v>
      </c>
      <c r="B42" s="902"/>
      <c r="C42" s="902"/>
      <c r="D42" s="902"/>
      <c r="E42" s="902"/>
      <c r="F42" s="903"/>
      <c r="G42" s="907" t="s">
        <v>582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575</v>
      </c>
      <c r="AV45" s="275"/>
      <c r="AW45" s="383" t="s">
        <v>181</v>
      </c>
      <c r="AX45" s="384"/>
    </row>
    <row r="46" spans="1:50" ht="23.25" customHeight="1" x14ac:dyDescent="0.2">
      <c r="A46" s="516"/>
      <c r="B46" s="514"/>
      <c r="C46" s="514"/>
      <c r="D46" s="514"/>
      <c r="E46" s="514"/>
      <c r="F46" s="515"/>
      <c r="G46" s="541" t="s">
        <v>576</v>
      </c>
      <c r="H46" s="542"/>
      <c r="I46" s="542"/>
      <c r="J46" s="542"/>
      <c r="K46" s="542"/>
      <c r="L46" s="542"/>
      <c r="M46" s="542"/>
      <c r="N46" s="542"/>
      <c r="O46" s="543"/>
      <c r="P46" s="165" t="s">
        <v>583</v>
      </c>
      <c r="Q46" s="165"/>
      <c r="R46" s="165"/>
      <c r="S46" s="165"/>
      <c r="T46" s="165"/>
      <c r="U46" s="165"/>
      <c r="V46" s="165"/>
      <c r="W46" s="165"/>
      <c r="X46" s="236"/>
      <c r="Y46" s="342" t="s">
        <v>12</v>
      </c>
      <c r="Z46" s="550"/>
      <c r="AA46" s="551"/>
      <c r="AB46" s="552" t="s">
        <v>578</v>
      </c>
      <c r="AC46" s="552"/>
      <c r="AD46" s="552"/>
      <c r="AE46" s="368">
        <v>1</v>
      </c>
      <c r="AF46" s="369"/>
      <c r="AG46" s="369"/>
      <c r="AH46" s="369"/>
      <c r="AI46" s="368">
        <v>2</v>
      </c>
      <c r="AJ46" s="369"/>
      <c r="AK46" s="369"/>
      <c r="AL46" s="369"/>
      <c r="AM46" s="368">
        <v>2</v>
      </c>
      <c r="AN46" s="369"/>
      <c r="AO46" s="369"/>
      <c r="AP46" s="369"/>
      <c r="AQ46" s="119" t="s">
        <v>575</v>
      </c>
      <c r="AR46" s="120"/>
      <c r="AS46" s="120"/>
      <c r="AT46" s="121"/>
      <c r="AU46" s="369" t="s">
        <v>575</v>
      </c>
      <c r="AV46" s="369"/>
      <c r="AW46" s="369"/>
      <c r="AX46" s="371"/>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578</v>
      </c>
      <c r="AC47" s="523"/>
      <c r="AD47" s="523"/>
      <c r="AE47" s="368">
        <v>3</v>
      </c>
      <c r="AF47" s="369"/>
      <c r="AG47" s="369"/>
      <c r="AH47" s="369"/>
      <c r="AI47" s="368">
        <v>2</v>
      </c>
      <c r="AJ47" s="369"/>
      <c r="AK47" s="369"/>
      <c r="AL47" s="369"/>
      <c r="AM47" s="368">
        <v>3</v>
      </c>
      <c r="AN47" s="369"/>
      <c r="AO47" s="369"/>
      <c r="AP47" s="369"/>
      <c r="AQ47" s="119">
        <v>3</v>
      </c>
      <c r="AR47" s="120"/>
      <c r="AS47" s="120"/>
      <c r="AT47" s="121"/>
      <c r="AU47" s="369" t="s">
        <v>575</v>
      </c>
      <c r="AV47" s="369"/>
      <c r="AW47" s="369"/>
      <c r="AX47" s="371"/>
    </row>
    <row r="48" spans="1:50" ht="23.2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33</v>
      </c>
      <c r="AF48" s="369"/>
      <c r="AG48" s="369"/>
      <c r="AH48" s="369"/>
      <c r="AI48" s="368">
        <v>100</v>
      </c>
      <c r="AJ48" s="369"/>
      <c r="AK48" s="369"/>
      <c r="AL48" s="369"/>
      <c r="AM48" s="368">
        <v>67</v>
      </c>
      <c r="AN48" s="369"/>
      <c r="AO48" s="369"/>
      <c r="AP48" s="369"/>
      <c r="AQ48" s="119" t="s">
        <v>575</v>
      </c>
      <c r="AR48" s="120"/>
      <c r="AS48" s="120"/>
      <c r="AT48" s="121"/>
      <c r="AU48" s="369" t="s">
        <v>575</v>
      </c>
      <c r="AV48" s="369"/>
      <c r="AW48" s="369"/>
      <c r="AX48" s="371"/>
    </row>
    <row r="49" spans="1:50" ht="23.25" customHeight="1" x14ac:dyDescent="0.2">
      <c r="A49" s="901" t="s">
        <v>386</v>
      </c>
      <c r="B49" s="902"/>
      <c r="C49" s="902"/>
      <c r="D49" s="902"/>
      <c r="E49" s="902"/>
      <c r="F49" s="903"/>
      <c r="G49" s="907" t="s">
        <v>577</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649999999999999"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v>103</v>
      </c>
      <c r="AF101" s="369"/>
      <c r="AG101" s="369"/>
      <c r="AH101" s="370"/>
      <c r="AI101" s="368">
        <v>102</v>
      </c>
      <c r="AJ101" s="369"/>
      <c r="AK101" s="369"/>
      <c r="AL101" s="370"/>
      <c r="AM101" s="368">
        <v>104</v>
      </c>
      <c r="AN101" s="369"/>
      <c r="AO101" s="369"/>
      <c r="AP101" s="370"/>
      <c r="AQ101" s="368" t="s">
        <v>575</v>
      </c>
      <c r="AR101" s="369"/>
      <c r="AS101" s="369"/>
      <c r="AT101" s="370"/>
      <c r="AU101" s="368" t="s">
        <v>575</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108</v>
      </c>
      <c r="AF102" s="362"/>
      <c r="AG102" s="362"/>
      <c r="AH102" s="362"/>
      <c r="AI102" s="362">
        <v>107</v>
      </c>
      <c r="AJ102" s="362"/>
      <c r="AK102" s="362"/>
      <c r="AL102" s="362"/>
      <c r="AM102" s="362">
        <v>110</v>
      </c>
      <c r="AN102" s="362"/>
      <c r="AO102" s="362"/>
      <c r="AP102" s="362"/>
      <c r="AQ102" s="818">
        <v>126</v>
      </c>
      <c r="AR102" s="819"/>
      <c r="AS102" s="819"/>
      <c r="AT102" s="820"/>
      <c r="AU102" s="818" t="s">
        <v>575</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t="s">
        <v>575</v>
      </c>
      <c r="AR104" s="369"/>
      <c r="AS104" s="369"/>
      <c r="AT104" s="370"/>
      <c r="AU104" s="368" t="s">
        <v>575</v>
      </c>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10"/>
      <c r="AF105" s="310"/>
      <c r="AG105" s="310"/>
      <c r="AH105" s="310"/>
      <c r="AI105" s="310"/>
      <c r="AJ105" s="310"/>
      <c r="AK105" s="310"/>
      <c r="AL105" s="310"/>
      <c r="AM105" s="310"/>
      <c r="AN105" s="310"/>
      <c r="AO105" s="310"/>
      <c r="AP105" s="310"/>
      <c r="AQ105" s="368" t="s">
        <v>575</v>
      </c>
      <c r="AR105" s="369"/>
      <c r="AS105" s="369"/>
      <c r="AT105" s="370"/>
      <c r="AU105" s="818" t="s">
        <v>575</v>
      </c>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8">
        <v>1416</v>
      </c>
      <c r="AF116" s="369"/>
      <c r="AG116" s="369"/>
      <c r="AH116" s="370"/>
      <c r="AI116" s="368">
        <v>1457</v>
      </c>
      <c r="AJ116" s="369"/>
      <c r="AK116" s="369"/>
      <c r="AL116" s="370"/>
      <c r="AM116" s="368">
        <v>1197</v>
      </c>
      <c r="AN116" s="369"/>
      <c r="AO116" s="369"/>
      <c r="AP116" s="370"/>
      <c r="AQ116" s="368" t="s">
        <v>575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627</v>
      </c>
      <c r="AF117" s="310"/>
      <c r="AG117" s="310"/>
      <c r="AH117" s="310"/>
      <c r="AI117" s="310" t="s">
        <v>628</v>
      </c>
      <c r="AJ117" s="310"/>
      <c r="AK117" s="310"/>
      <c r="AL117" s="310"/>
      <c r="AM117" s="310" t="s">
        <v>629</v>
      </c>
      <c r="AN117" s="310"/>
      <c r="AO117" s="310"/>
      <c r="AP117" s="310"/>
      <c r="AQ117" s="310" t="s">
        <v>575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t="s">
        <v>575</v>
      </c>
      <c r="AV133" s="140"/>
      <c r="AW133" s="141" t="s">
        <v>181</v>
      </c>
      <c r="AX133" s="142"/>
    </row>
    <row r="134" spans="1:50" ht="39.75" customHeight="1" x14ac:dyDescent="0.2">
      <c r="A134" s="999"/>
      <c r="B134" s="256"/>
      <c r="C134" s="255"/>
      <c r="D134" s="256"/>
      <c r="E134" s="255"/>
      <c r="F134" s="318"/>
      <c r="G134" s="235" t="s">
        <v>575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t="s">
        <v>575</v>
      </c>
      <c r="AF134" s="120"/>
      <c r="AG134" s="120"/>
      <c r="AH134" s="120"/>
      <c r="AI134" s="270" t="s">
        <v>575</v>
      </c>
      <c r="AJ134" s="120"/>
      <c r="AK134" s="120"/>
      <c r="AL134" s="120"/>
      <c r="AM134" s="270" t="s">
        <v>575</v>
      </c>
      <c r="AN134" s="120"/>
      <c r="AO134" s="120"/>
      <c r="AP134" s="120"/>
      <c r="AQ134" s="270" t="s">
        <v>575</v>
      </c>
      <c r="AR134" s="120"/>
      <c r="AS134" s="120"/>
      <c r="AT134" s="120"/>
      <c r="AU134" s="270" t="s">
        <v>575</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575</v>
      </c>
      <c r="AF135" s="120"/>
      <c r="AG135" s="120"/>
      <c r="AH135" s="120"/>
      <c r="AI135" s="270" t="s">
        <v>575</v>
      </c>
      <c r="AJ135" s="120"/>
      <c r="AK135" s="120"/>
      <c r="AL135" s="120"/>
      <c r="AM135" s="270" t="s">
        <v>575</v>
      </c>
      <c r="AN135" s="120"/>
      <c r="AO135" s="120"/>
      <c r="AP135" s="120"/>
      <c r="AQ135" s="270" t="s">
        <v>575</v>
      </c>
      <c r="AR135" s="120"/>
      <c r="AS135" s="120"/>
      <c r="AT135" s="120"/>
      <c r="AU135" s="270" t="s">
        <v>575</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591</v>
      </c>
      <c r="H154" s="165"/>
      <c r="I154" s="165"/>
      <c r="J154" s="165"/>
      <c r="K154" s="165"/>
      <c r="L154" s="165"/>
      <c r="M154" s="165"/>
      <c r="N154" s="165"/>
      <c r="O154" s="165"/>
      <c r="P154" s="236"/>
      <c r="Q154" s="164" t="s">
        <v>592</v>
      </c>
      <c r="R154" s="165"/>
      <c r="S154" s="165"/>
      <c r="T154" s="165"/>
      <c r="U154" s="165"/>
      <c r="V154" s="165"/>
      <c r="W154" s="165"/>
      <c r="X154" s="165"/>
      <c r="Y154" s="165"/>
      <c r="Z154" s="165"/>
      <c r="AA154" s="928"/>
      <c r="AB154" s="259" t="s">
        <v>575</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6.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428</v>
      </c>
      <c r="D430" s="254"/>
      <c r="E430" s="242" t="s">
        <v>406</v>
      </c>
      <c r="F430" s="452"/>
      <c r="G430" s="244" t="s">
        <v>255</v>
      </c>
      <c r="H430" s="162"/>
      <c r="I430" s="162"/>
      <c r="J430" s="245" t="s">
        <v>574</v>
      </c>
      <c r="K430" s="246"/>
      <c r="L430" s="246"/>
      <c r="M430" s="246"/>
      <c r="N430" s="246"/>
      <c r="O430" s="246"/>
      <c r="P430" s="246"/>
      <c r="Q430" s="246"/>
      <c r="R430" s="246"/>
      <c r="S430" s="246"/>
      <c r="T430" s="247"/>
      <c r="U430" s="248" t="s">
        <v>575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2">
      <c r="A433" s="999"/>
      <c r="B433" s="256"/>
      <c r="C433" s="255"/>
      <c r="D433" s="256"/>
      <c r="E433" s="170"/>
      <c r="F433" s="171"/>
      <c r="G433" s="235" t="s">
        <v>575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575</v>
      </c>
      <c r="AF433" s="120"/>
      <c r="AG433" s="120"/>
      <c r="AH433" s="120"/>
      <c r="AI433" s="119" t="s">
        <v>575</v>
      </c>
      <c r="AJ433" s="120"/>
      <c r="AK433" s="120"/>
      <c r="AL433" s="120"/>
      <c r="AM433" s="119" t="s">
        <v>575</v>
      </c>
      <c r="AN433" s="120"/>
      <c r="AO433" s="120"/>
      <c r="AP433" s="121"/>
      <c r="AQ433" s="119" t="s">
        <v>575</v>
      </c>
      <c r="AR433" s="120"/>
      <c r="AS433" s="120"/>
      <c r="AT433" s="121"/>
      <c r="AU433" s="120" t="s">
        <v>575</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2">
      <c r="A458" s="999"/>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575</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575</v>
      </c>
      <c r="AF459" s="120"/>
      <c r="AG459" s="120"/>
      <c r="AH459" s="121"/>
      <c r="AI459" s="119" t="s">
        <v>575</v>
      </c>
      <c r="AJ459" s="120"/>
      <c r="AK459" s="120"/>
      <c r="AL459" s="120"/>
      <c r="AM459" s="119" t="s">
        <v>575</v>
      </c>
      <c r="AN459" s="120"/>
      <c r="AO459" s="120"/>
      <c r="AP459" s="121"/>
      <c r="AQ459" s="119" t="s">
        <v>575</v>
      </c>
      <c r="AR459" s="120"/>
      <c r="AS459" s="120"/>
      <c r="AT459" s="121"/>
      <c r="AU459" s="120" t="s">
        <v>575</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575</v>
      </c>
      <c r="AN460" s="120"/>
      <c r="AO460" s="120"/>
      <c r="AP460" s="121"/>
      <c r="AQ460" s="119" t="s">
        <v>575</v>
      </c>
      <c r="AR460" s="120"/>
      <c r="AS460" s="120"/>
      <c r="AT460" s="121"/>
      <c r="AU460" s="120" t="s">
        <v>575</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597</v>
      </c>
      <c r="AE705" s="737"/>
      <c r="AF705" s="737"/>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597</v>
      </c>
      <c r="AE709" s="159"/>
      <c r="AF709" s="159"/>
      <c r="AG709" s="668" t="s">
        <v>575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608</v>
      </c>
      <c r="D721" s="923"/>
      <c r="E721" s="923"/>
      <c r="F721" s="924"/>
      <c r="G721" s="942"/>
      <c r="H721" s="943"/>
      <c r="I721" s="82" t="str">
        <f>IF(OR(G721="　", G721=""), "", "-")</f>
        <v/>
      </c>
      <c r="J721" s="921">
        <v>278</v>
      </c>
      <c r="K721" s="921"/>
      <c r="L721" s="82" t="str">
        <f>IF(M721="","","-")</f>
        <v/>
      </c>
      <c r="M721" s="83"/>
      <c r="N721" s="918" t="s">
        <v>610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t="s">
        <v>609</v>
      </c>
      <c r="D722" s="923"/>
      <c r="E722" s="923"/>
      <c r="F722" s="924"/>
      <c r="G722" s="942"/>
      <c r="H722" s="943"/>
      <c r="I722" s="82" t="str">
        <f t="shared" ref="I722:I725" si="4">IF(OR(G722="　", G722=""), "", "-")</f>
        <v/>
      </c>
      <c r="J722" s="921">
        <v>4</v>
      </c>
      <c r="K722" s="921"/>
      <c r="L722" s="82" t="str">
        <f t="shared" ref="L722:L725" si="5">IF(M722="","","-")</f>
        <v/>
      </c>
      <c r="M722" s="83"/>
      <c r="N722" s="918" t="s">
        <v>610</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636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9.650000000000006" customHeight="1" thickBot="1" x14ac:dyDescent="0.25">
      <c r="A733" s="753"/>
      <c r="B733" s="754"/>
      <c r="C733" s="754"/>
      <c r="D733" s="754"/>
      <c r="E733" s="755"/>
      <c r="F733" s="770" t="s">
        <v>636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613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614</v>
      </c>
      <c r="F737" s="103"/>
      <c r="G737" s="103"/>
      <c r="H737" s="103"/>
      <c r="I737" s="103"/>
      <c r="J737" s="103"/>
      <c r="K737" s="103"/>
      <c r="L737" s="103"/>
      <c r="M737" s="103"/>
      <c r="N737" s="109" t="s">
        <v>404</v>
      </c>
      <c r="O737" s="109"/>
      <c r="P737" s="109"/>
      <c r="Q737" s="109"/>
      <c r="R737" s="103" t="s">
        <v>615</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2">
      <c r="A738" s="100" t="s">
        <v>401</v>
      </c>
      <c r="B738" s="101"/>
      <c r="C738" s="101"/>
      <c r="D738" s="102"/>
      <c r="E738" s="103" t="s">
        <v>618</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621</v>
      </c>
      <c r="AS738" s="111"/>
      <c r="AT738" s="111"/>
      <c r="AU738" s="111"/>
      <c r="AV738" s="111"/>
      <c r="AW738" s="111"/>
      <c r="AX738" s="112"/>
    </row>
    <row r="739" spans="1:52" ht="24.75" customHeight="1" x14ac:dyDescent="0.2">
      <c r="A739" s="100" t="s">
        <v>397</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342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86.15" customHeight="1" x14ac:dyDescent="0.2">
      <c r="A782" s="557"/>
      <c r="B782" s="767"/>
      <c r="C782" s="767"/>
      <c r="D782" s="767"/>
      <c r="E782" s="767"/>
      <c r="F782" s="768"/>
      <c r="G782" s="453" t="s">
        <v>624</v>
      </c>
      <c r="H782" s="454"/>
      <c r="I782" s="454"/>
      <c r="J782" s="454"/>
      <c r="K782" s="455"/>
      <c r="L782" s="456" t="s">
        <v>623</v>
      </c>
      <c r="M782" s="457"/>
      <c r="N782" s="457"/>
      <c r="O782" s="457"/>
      <c r="P782" s="457"/>
      <c r="Q782" s="457"/>
      <c r="R782" s="457"/>
      <c r="S782" s="457"/>
      <c r="T782" s="457"/>
      <c r="U782" s="457"/>
      <c r="V782" s="457"/>
      <c r="W782" s="457"/>
      <c r="X782" s="458"/>
      <c r="Y782" s="459">
        <v>104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104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110.5" customHeight="1" x14ac:dyDescent="0.2">
      <c r="A838" s="408">
        <v>1</v>
      </c>
      <c r="B838" s="408">
        <v>1</v>
      </c>
      <c r="C838" s="428" t="s">
        <v>625</v>
      </c>
      <c r="D838" s="422"/>
      <c r="E838" s="422"/>
      <c r="F838" s="422"/>
      <c r="G838" s="422"/>
      <c r="H838" s="422"/>
      <c r="I838" s="422"/>
      <c r="J838" s="423" t="s">
        <v>575</v>
      </c>
      <c r="K838" s="424"/>
      <c r="L838" s="424"/>
      <c r="M838" s="424"/>
      <c r="N838" s="424"/>
      <c r="O838" s="424"/>
      <c r="P838" s="429" t="s">
        <v>626</v>
      </c>
      <c r="Q838" s="321"/>
      <c r="R838" s="321"/>
      <c r="S838" s="321"/>
      <c r="T838" s="321"/>
      <c r="U838" s="321"/>
      <c r="V838" s="321"/>
      <c r="W838" s="321"/>
      <c r="X838" s="321"/>
      <c r="Y838" s="322">
        <v>104</v>
      </c>
      <c r="Z838" s="323"/>
      <c r="AA838" s="323"/>
      <c r="AB838" s="324"/>
      <c r="AC838" s="332" t="s">
        <v>80</v>
      </c>
      <c r="AD838" s="427"/>
      <c r="AE838" s="427"/>
      <c r="AF838" s="427"/>
      <c r="AG838" s="427"/>
      <c r="AH838" s="425" t="s">
        <v>575</v>
      </c>
      <c r="AI838" s="426"/>
      <c r="AJ838" s="426"/>
      <c r="AK838" s="426"/>
      <c r="AL838" s="329" t="s">
        <v>575</v>
      </c>
      <c r="AM838" s="330"/>
      <c r="AN838" s="330"/>
      <c r="AO838" s="331"/>
      <c r="AP838" s="325" t="s">
        <v>575</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3">
    <cfRule type="expression" dxfId="2791" priority="13889">
      <formula>IF(RIGHT(TEXT(Y783,"0.#"),1)=".",FALSE,TRUE)</formula>
    </cfRule>
    <cfRule type="expression" dxfId="2790" priority="13890">
      <formula>IF(RIGHT(TEXT(Y783,"0.#"),1)=".",TRUE,FALSE)</formula>
    </cfRule>
  </conditionalFormatting>
  <conditionalFormatting sqref="Y792">
    <cfRule type="expression" dxfId="2789" priority="13885">
      <formula>IF(RIGHT(TEXT(Y792,"0.#"),1)=".",FALSE,TRUE)</formula>
    </cfRule>
    <cfRule type="expression" dxfId="2788" priority="13886">
      <formula>IF(RIGHT(TEXT(Y792,"0.#"),1)=".",TRUE,FALSE)</formula>
    </cfRule>
  </conditionalFormatting>
  <conditionalFormatting sqref="Y823:Y830 Y821 Y810:Y817 Y808 Y797:Y804 Y795">
    <cfRule type="expression" dxfId="2787" priority="13667">
      <formula>IF(RIGHT(TEXT(Y795,"0.#"),1)=".",FALSE,TRUE)</formula>
    </cfRule>
    <cfRule type="expression" dxfId="2786" priority="13668">
      <formula>IF(RIGHT(TEXT(Y795,"0.#"),1)=".",TRUE,FALSE)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4:Y791 Y782">
    <cfRule type="expression" dxfId="2779" priority="13691">
      <formula>IF(RIGHT(TEXT(Y782,"0.#"),1)=".",FALSE,TRUE)</formula>
    </cfRule>
    <cfRule type="expression" dxfId="2778" priority="13692">
      <formula>IF(RIGHT(TEXT(Y782,"0.#"),1)=".",TRUE,FALSE)</formula>
    </cfRule>
  </conditionalFormatting>
  <conditionalFormatting sqref="AU783">
    <cfRule type="expression" dxfId="2777" priority="13689">
      <formula>IF(RIGHT(TEXT(AU783,"0.#"),1)=".",FALSE,TRUE)</formula>
    </cfRule>
    <cfRule type="expression" dxfId="2776" priority="13690">
      <formula>IF(RIGHT(TEXT(AU783,"0.#"),1)=".",TRUE,FALSE)</formula>
    </cfRule>
  </conditionalFormatting>
  <conditionalFormatting sqref="AU792">
    <cfRule type="expression" dxfId="2775" priority="13687">
      <formula>IF(RIGHT(TEXT(AU792,"0.#"),1)=".",FALSE,TRUE)</formula>
    </cfRule>
    <cfRule type="expression" dxfId="2774" priority="13688">
      <formula>IF(RIGHT(TEXT(AU792,"0.#"),1)=".",TRUE,FALSE)</formula>
    </cfRule>
  </conditionalFormatting>
  <conditionalFormatting sqref="AU784:AU791 AU782">
    <cfRule type="expression" dxfId="2773" priority="13685">
      <formula>IF(RIGHT(TEXT(AU782,"0.#"),1)=".",FALSE,TRUE)</formula>
    </cfRule>
    <cfRule type="expression" dxfId="2772" priority="13686">
      <formula>IF(RIGHT(TEXT(AU782,"0.#"),1)=".",TRUE,FALSE)</formula>
    </cfRule>
  </conditionalFormatting>
  <conditionalFormatting sqref="Y822 Y809 Y796">
    <cfRule type="expression" dxfId="2771" priority="13671">
      <formula>IF(RIGHT(TEXT(Y796,"0.#"),1)=".",FALSE,TRUE)</formula>
    </cfRule>
    <cfRule type="expression" dxfId="2770" priority="13672">
      <formula>IF(RIGHT(TEXT(Y796,"0.#"),1)=".",TRUE,FALSE)</formula>
    </cfRule>
  </conditionalFormatting>
  <conditionalFormatting sqref="Y831 Y818 Y805">
    <cfRule type="expression" dxfId="2769" priority="13669">
      <formula>IF(RIGHT(TEXT(Y805,"0.#"),1)=".",FALSE,TRUE)</formula>
    </cfRule>
    <cfRule type="expression" dxfId="2768" priority="13670">
      <formula>IF(RIGHT(TEXT(Y805,"0.#"),1)=".",TRUE,FALSE)</formula>
    </cfRule>
  </conditionalFormatting>
  <conditionalFormatting sqref="AU822 AU809 AU796">
    <cfRule type="expression" dxfId="2767" priority="13665">
      <formula>IF(RIGHT(TEXT(AU796,"0.#"),1)=".",FALSE,TRUE)</formula>
    </cfRule>
    <cfRule type="expression" dxfId="2766" priority="13666">
      <formula>IF(RIGHT(TEXT(AU796,"0.#"),1)=".",TRUE,FALSE)</formula>
    </cfRule>
  </conditionalFormatting>
  <conditionalFormatting sqref="AU831 AU818 AU805">
    <cfRule type="expression" dxfId="2765" priority="13663">
      <formula>IF(RIGHT(TEXT(AU805,"0.#"),1)=".",FALSE,TRUE)</formula>
    </cfRule>
    <cfRule type="expression" dxfId="2764" priority="13664">
      <formula>IF(RIGHT(TEXT(AU805,"0.#"),1)=".",TRUE,FALSE)</formula>
    </cfRule>
  </conditionalFormatting>
  <conditionalFormatting sqref="AU823:AU830 AU821 AU810:AU817 AU808 AU797:AU804 AU795">
    <cfRule type="expression" dxfId="2763" priority="13661">
      <formula>IF(RIGHT(TEXT(AU795,"0.#"),1)=".",FALSE,TRUE)</formula>
    </cfRule>
    <cfRule type="expression" dxfId="2762" priority="13662">
      <formula>IF(RIGHT(TEXT(AU795,"0.#"),1)=".",TRUE,FALSE)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cfRule type="expression" dxfId="2749" priority="13471">
      <formula>IF(RIGHT(TEXT(AI34,"0.#"),1)=".",FALSE,TRUE)</formula>
    </cfRule>
    <cfRule type="expression" dxfId="2748" priority="13472">
      <formula>IF(RIGHT(TEXT(AI34,"0.#"),1)=".",TRUE,FALSE)</formula>
    </cfRule>
  </conditionalFormatting>
  <conditionalFormatting sqref="AI33">
    <cfRule type="expression" dxfId="2747" priority="13469">
      <formula>IF(RIGHT(TEXT(AI33,"0.#"),1)=".",FALSE,TRUE)</formula>
    </cfRule>
    <cfRule type="expression" dxfId="2746" priority="13470">
      <formula>IF(RIGHT(TEXT(AI33,"0.#"),1)=".",TRUE,FALSE)</formula>
    </cfRule>
  </conditionalFormatting>
  <conditionalFormatting sqref="AI32">
    <cfRule type="expression" dxfId="2745" priority="13467">
      <formula>IF(RIGHT(TEXT(AI32,"0.#"),1)=".",FALSE,TRUE)</formula>
    </cfRule>
    <cfRule type="expression" dxfId="2744" priority="13468">
      <formula>IF(RIGHT(TEXT(AI32,"0.#"),1)=".",TRUE,FALSE)</formula>
    </cfRule>
  </conditionalFormatting>
  <conditionalFormatting sqref="AM32">
    <cfRule type="expression" dxfId="2743" priority="13465">
      <formula>IF(RIGHT(TEXT(AM32,"0.#"),1)=".",FALSE,TRUE)</formula>
    </cfRule>
    <cfRule type="expression" dxfId="2742" priority="13466">
      <formula>IF(RIGHT(TEXT(AM32,"0.#"),1)=".",TRUE,FALSE)</formula>
    </cfRule>
  </conditionalFormatting>
  <conditionalFormatting sqref="AM33">
    <cfRule type="expression" dxfId="2741" priority="13463">
      <formula>IF(RIGHT(TEXT(AM33,"0.#"),1)=".",FALSE,TRUE)</formula>
    </cfRule>
    <cfRule type="expression" dxfId="2740" priority="13464">
      <formula>IF(RIGHT(TEXT(AM33,"0.#"),1)=".",TRUE,FALSE)</formula>
    </cfRule>
  </conditionalFormatting>
  <conditionalFormatting sqref="AQ32:AQ34">
    <cfRule type="expression" dxfId="2739" priority="13455">
      <formula>IF(RIGHT(TEXT(AQ32,"0.#"),1)=".",FALSE,TRUE)</formula>
    </cfRule>
    <cfRule type="expression" dxfId="2738" priority="13456">
      <formula>IF(RIGHT(TEXT(AQ32,"0.#"),1)=".",TRUE,FALSE)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I101">
    <cfRule type="expression" dxfId="2651" priority="13237">
      <formula>IF(RIGHT(TEXT(AI101,"0.#"),1)=".",FALSE,TRUE)</formula>
    </cfRule>
    <cfRule type="expression" dxfId="2650" priority="13238">
      <formula>IF(RIGHT(TEXT(AI101,"0.#"),1)=".",TRUE,FALSE)</formula>
    </cfRule>
  </conditionalFormatting>
  <conditionalFormatting sqref="AM101">
    <cfRule type="expression" dxfId="2649" priority="13235">
      <formula>IF(RIGHT(TEXT(AM101,"0.#"),1)=".",FALSE,TRUE)</formula>
    </cfRule>
    <cfRule type="expression" dxfId="2648" priority="13236">
      <formula>IF(RIGHT(TEXT(AM101,"0.#"),1)=".",TRUE,FALSE)</formula>
    </cfRule>
  </conditionalFormatting>
  <conditionalFormatting sqref="AE102">
    <cfRule type="expression" dxfId="2647" priority="13233">
      <formula>IF(RIGHT(TEXT(AE102,"0.#"),1)=".",FALSE,TRUE)</formula>
    </cfRule>
    <cfRule type="expression" dxfId="2646" priority="13234">
      <formula>IF(RIGHT(TEXT(AE102,"0.#"),1)=".",TRUE,FALSE)</formula>
    </cfRule>
  </conditionalFormatting>
  <conditionalFormatting sqref="AI102">
    <cfRule type="expression" dxfId="2645" priority="13231">
      <formula>IF(RIGHT(TEXT(AI102,"0.#"),1)=".",FALSE,TRUE)</formula>
    </cfRule>
    <cfRule type="expression" dxfId="2644" priority="13232">
      <formula>IF(RIGHT(TEXT(AI102,"0.#"),1)=".",TRUE,FALSE)</formula>
    </cfRule>
  </conditionalFormatting>
  <conditionalFormatting sqref="AM102">
    <cfRule type="expression" dxfId="2643" priority="13229">
      <formula>IF(RIGHT(TEXT(AM102,"0.#"),1)=".",FALSE,TRUE)</formula>
    </cfRule>
    <cfRule type="expression" dxfId="2642" priority="13230">
      <formula>IF(RIGHT(TEXT(AM102,"0.#"),1)=".",TRUE,FALSE)</formula>
    </cfRule>
  </conditionalFormatting>
  <conditionalFormatting sqref="AQ102">
    <cfRule type="expression" dxfId="2641" priority="13227">
      <formula>IF(RIGHT(TEXT(AQ102,"0.#"),1)=".",FALSE,TRUE)</formula>
    </cfRule>
    <cfRule type="expression" dxfId="2640" priority="13228">
      <formula>IF(RIGHT(TEXT(AQ102,"0.#"),1)=".",TRUE,FALSE)</formula>
    </cfRule>
  </conditionalFormatting>
  <conditionalFormatting sqref="AE104">
    <cfRule type="expression" dxfId="2639" priority="13225">
      <formula>IF(RIGHT(TEXT(AE104,"0.#"),1)=".",FALSE,TRUE)</formula>
    </cfRule>
    <cfRule type="expression" dxfId="2638" priority="13226">
      <formula>IF(RIGHT(TEXT(AE104,"0.#"),1)=".",TRUE,FALSE)</formula>
    </cfRule>
  </conditionalFormatting>
  <conditionalFormatting sqref="AI104">
    <cfRule type="expression" dxfId="2637" priority="13223">
      <formula>IF(RIGHT(TEXT(AI104,"0.#"),1)=".",FALSE,TRUE)</formula>
    </cfRule>
    <cfRule type="expression" dxfId="2636" priority="13224">
      <formula>IF(RIGHT(TEXT(AI104,"0.#"),1)=".",TRUE,FALSE)</formula>
    </cfRule>
  </conditionalFormatting>
  <conditionalFormatting sqref="AM104">
    <cfRule type="expression" dxfId="2635" priority="13221">
      <formula>IF(RIGHT(TEXT(AM104,"0.#"),1)=".",FALSE,TRUE)</formula>
    </cfRule>
    <cfRule type="expression" dxfId="2634" priority="13222">
      <formula>IF(RIGHT(TEXT(AM104,"0.#"),1)=".",TRUE,FALSE)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Q116">
    <cfRule type="expression" dxfId="2597" priority="13169">
      <formula>IF(RIGHT(TEXT(AQ116,"0.#"),1)=".",FALSE,TRUE)</formula>
    </cfRule>
    <cfRule type="expression" dxfId="2596" priority="13170">
      <formula>IF(RIGHT(TEXT(AQ116,"0.#"),1)=".",TRUE,FALSE)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0:AO867">
    <cfRule type="expression" dxfId="2511" priority="6639">
      <formula>IF(AND(AL840&gt;=0, RIGHT(TEXT(AL840,"0.#"),1)&lt;&gt;"."),TRUE,FALSE)</formula>
    </cfRule>
    <cfRule type="expression" dxfId="2510" priority="6640">
      <formula>IF(AND(AL840&gt;=0, RIGHT(TEXT(AL840,"0.#"),1)="."),TRUE,FALSE)</formula>
    </cfRule>
    <cfRule type="expression" dxfId="2509" priority="6641">
      <formula>IF(AND(AL840&lt;0, RIGHT(TEXT(AL840,"0.#"),1)&lt;&gt;"."),TRUE,FALSE)</formula>
    </cfRule>
    <cfRule type="expression" dxfId="2508" priority="6642">
      <formula>IF(AND(AL840&lt;0, RIGHT(TEXT(AL840,"0.#"),1)="."),TRUE,FALSE)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0:Y867">
    <cfRule type="expression" dxfId="2437" priority="2967">
      <formula>IF(RIGHT(TEXT(Y840,"0.#"),1)=".",FALSE,TRUE)</formula>
    </cfRule>
    <cfRule type="expression" dxfId="2436" priority="2968">
      <formula>IF(RIGHT(TEXT(Y840,"0.#"),1)=".",TRUE,FALSE)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2">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2">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9">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Y839">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5 AM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F952B9-1FF9-4224-BD1C-F6763955E52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485527B7-3FCC-43F1-BCB0-E77429346B54}">
  <ds:schemaRefs>
    <ds:schemaRef ds:uri="http://schemas.microsoft.com/sharepoint/v3/contenttype/forms"/>
  </ds:schemaRefs>
</ds:datastoreItem>
</file>

<file path=customXml/itemProps3.xml><?xml version="1.0" encoding="utf-8"?>
<ds:datastoreItem xmlns:ds="http://schemas.openxmlformats.org/officeDocument/2006/customXml" ds:itemID="{0D04DFA6-71D6-4981-9018-70A0F35D4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2020-06-22T11:15:35Z</cp:lastPrinted>
  <dcterms:created xsi:type="dcterms:W3CDTF">2012-03-13T00:50:25Z</dcterms:created>
  <dcterms:modified xsi:type="dcterms:W3CDTF">2020-08-05T01:56:43Z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