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<sst xmlns="http://schemas.openxmlformats.org/spreadsheetml/2006/main" count="2944" uniqueCount="658">
  <si>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</si>
  <si>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</si>
  <si>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</si>
  <si>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</si>
  <si>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</si>
  <si>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</si>
  <si>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</si>
  <si>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</si>
  <si>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</si>
  <si>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</si>
  <si>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</si>
  <si>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</si>
  <si>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</si>
  <si>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</si>
  <si>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</si>
  <si>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</si>
  <si>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</si>
  <si>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</si>
  <si>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</si>
  <si>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</si>
  <si>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</si>
  <si>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</si>
  <si>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</si>
  <si>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</si>
  <si>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</si>
  <si>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</si>
  <si>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</si>
  <si>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</si>
  <si>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</si>
  <si>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</si>
  <si>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</si>
  <si>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</si>
  <si>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</si>
  <si>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</si>
  <si>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</si>
  <si>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</si>
  <si>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</si>
  <si>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</si>
  <si>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</si>
  <si>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</si>
  <si>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</si>
  <si>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</si>
  <si>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</si>
  <si>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</si>
  <si>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</si>
  <si>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</si>
  <si>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</si>
  <si>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</si>
  <si>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</si>
  <si>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</si>
  <si>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</si>
  <si>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</si>
  <si>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</si>
  <si>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</si>
  <si>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</si>
  <si>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</si>
  <si>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</si>
  <si>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</si>
  <si>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</si>
  <si>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</si>
  <si>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</si>
  <si>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</si>
  <si>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</si>
  <si>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</si>
  <si>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</si>
  <si>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</si>
  <si>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</si>
  <si>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</si>
  <si>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</si>
  <si>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</si>
  <si>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</si>
  <si>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</si>
  <si>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</si>
  <si>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</si>
  <si>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</si>
  <si>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</si>
  <si>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</si>
  <si>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</si>
  <si>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</si>
  <si>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</si>
  <si>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</si>
  <si>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</si>
  <si>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</si>
  <si>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</si>
  <si>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</si>
  <si>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</si>
  <si>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</si>
  <si>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</si>
  <si>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</si>
  <si>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</si>
  <si>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</si>
  <si>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</si>
  <si>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</si>
  <si>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</si>
  <si>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</si>
  <si>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</si>
  <si>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</si>
  <si>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</si>
  <si>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</si>
  <si>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</si>
  <si>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</si>
  <si>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</si>
  <si>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</si>
  <si>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</si>
  <si>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</si>
  <si>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</si>
  <si>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</si>
  <si>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</si>
  <si>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</si>
  <si>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</si>
  <si>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</si>
  <si>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</si>
  <si>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</si>
  <si>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</si>
  <si>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</si>
  <si>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</si>
  <si>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</si>
  <si>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</si>
  <si>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</si>
  <si>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</si>
  <si>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</si>
  <si>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</si>
  <si>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</si>
  <si>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</si>
  <si>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</si>
  <si>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</si>
  <si>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</si>
  <si>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</si>
  <si>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</si>
  <si>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</si>
  <si>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</si>
  <si>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</si>
  <si>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</si>
  <si>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</si>
  <si>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</si>
  <si>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</si>
  <si>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</si>
  <si>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</si>
  <si>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</si>
  <si>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</si>
  <si>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</si>
  <si>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</si>
  <si>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</si>
  <si>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</si>
  <si>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</si>
  <si>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</si>
  <si>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</si>
  <si>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</si>
  <si>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</si>
  <si>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</si>
  <si>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</si>
  <si>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</si>
  <si>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</si>
  <si>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</si>
  <si>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</si>
  <si>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</si>
  <si>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</si>
  <si>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</si>
  <si>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</si>
  <si>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</si>
  <si>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</si>
  <si>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</si>
  <si>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</si>
  <si>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</si>
  <si>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</si>
  <si>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</si>
  <si>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</si>
  <si>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</si>
  <si>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</si>
  <si>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</si>
  <si>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</si>
  <si>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</si>
  <si>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</si>
  <si>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</si>
  <si>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</si>
  <si>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</si>
  <si>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</si>
  <si>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</si>
  <si>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</si>
  <si>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</si>
  <si>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</si>
  <si>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</si>
  <si>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</si>
  <si>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</si>
  <si>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</si>
  <si>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</si>
  <si>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</si>
  <si>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</si>
  <si>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</si>
  <si>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</si>
  <si>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</si>
  <si>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</si>
  <si>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</si>
  <si>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</si>
  <si>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</si>
  <si>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</si>
  <si>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</si>
  <si>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</si>
  <si>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</si>
  <si>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</si>
  <si>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</si>
  <si>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</si>
  <si>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</si>
  <si>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</si>
  <si>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</si>
  <si>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</si>
  <si>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</si>
  <si>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</si>
  <si>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</si>
  <si>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</si>
  <si>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</si>
  <si>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</si>
  <si>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</si>
  <si>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</si>
  <si>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</si>
  <si>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</si>
  <si>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</si>
  <si>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</si>
  <si>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</si>
  <si>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</si>
  <si>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</si>
  <si>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</si>
  <si>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</si>
  <si>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</si>
  <si>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</si>
  <si>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</si>
  <si>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</si>
  <si>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</si>
  <si>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</si>
  <si>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</si>
  <si>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</si>
  <si>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</si>
  <si>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</si>
  <si>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</si>
  <si>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</si>
  <si>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</si>
  <si>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</si>
  <si>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</si>
  <si>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</si>
  <si>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</si>
  <si>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</si>
  <si>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</si>
  <si>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</si>
  <si>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</si>
  <si>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</si>
  <si>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</si>
  <si>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</si>
  <si>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</si>
  <si>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</si>
  <si>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</si>
  <si>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</si>
  <si>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</si>
  <si>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</si>
  <si>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</si>
  <si>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</si>
  <si>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</si>
  <si>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</si>
  <si>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</si>
  <si>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</si>
  <si>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</si>
  <si>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</si>
  <si>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</si>
  <si>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</si>
  <si>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</si>
  <si>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</si>
  <si>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</si>
  <si>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</si>
  <si>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</si>
  <si>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</si>
  <si>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</si>
  <si>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</si>
  <si>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</si>
  <si>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</si>
  <si>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</si>
  <si>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</si>
  <si>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</si>
  <si>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</si>
  <si>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</si>
  <si>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</si>
  <si>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</si>
  <si>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</si>
  <si>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</si>
  <si>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</si>
  <si>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</si>
  <si>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</si>
  <si>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</si>
  <si>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</si>
  <si>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</si>
  <si>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</si>
  <si>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</si>
  <si>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</si>
  <si>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</si>
  <si>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</si>
  <si>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</si>
  <si>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</si>
  <si>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</si>
  <si>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</si>
  <si>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</si>
  <si>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</si>
  <si>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</si>
  <si>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</si>
  <si>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</si>
  <si>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</si>
  <si>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</si>
  <si>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</si>
  <si>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</si>
  <si>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</si>
  <si>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</si>
  <si>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</si>
  <si>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</si>
  <si>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</si>
  <si>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</si>
  <si>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</si>
  <si>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</si>
  <si>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</si>
  <si>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</si>
  <si>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</si>
  <si>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</si>
  <si>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</si>
  <si>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</si>
  <si>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</si>
  <si>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</si>
  <si>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</si>
  <si>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</si>
  <si>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</si>
  <si>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</si>
  <si>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</si>
  <si>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</si>
  <si>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</si>
  <si>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</si>
  <si>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</si>
  <si>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</si>
  <si>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</si>
  <si>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</si>
  <si>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</si>
  <si>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</si>
  <si>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</si>
  <si>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</si>
  <si>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</si>
  <si>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</si>
  <si>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</si>
  <si>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</si>
  <si>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</si>
  <si>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</si>
  <si>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</si>
  <si>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</si>
  <si>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</si>
  <si>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</si>
  <si>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</si>
  <si>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</si>
  <si>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</si>
  <si>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</si>
  <si>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</si>
  <si>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</si>
  <si>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</si>
  <si>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</si>
  <si>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</si>
  <si>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</si>
  <si>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</si>
  <si>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</si>
  <si>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</si>
  <si>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</si>
  <si>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</si>
  <si>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</si>
  <si>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</si>
  <si>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</si>
  <si>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</si>
  <si>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</si>
  <si>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</si>
  <si>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</si>
  <si>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</si>
  <si>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</si>
  <si>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</si>
  <si>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</si>
  <si>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</si>
  <si>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</si>
  <si>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</si>
  <si>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</si>
  <si>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</si>
  <si>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</si>
  <si>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</si>
  <si>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</si>
  <si>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</si>
  <si>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</si>
  <si>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</si>
  <si>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</si>
  <si>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</si>
  <si>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</si>
  <si>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</si>
  <si>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</si>
  <si>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</si>
  <si>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</si>
  <si>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</si>
  <si>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</si>
  <si>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</si>
  <si>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</si>
  <si>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</si>
  <si>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</si>
  <si>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</si>
  <si>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</si>
  <si>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</si>
  <si>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</si>
  <si>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</si>
  <si>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</si>
  <si>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</si>
  <si>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</si>
  <si>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</si>
  <si>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</si>
  <si>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</si>
  <si>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</si>
  <si>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</si>
  <si>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</si>
  <si>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</si>
  <si>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</si>
  <si>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</si>
  <si>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</si>
  <si>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</si>
  <si>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</si>
  <si>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</si>
  <si>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</si>
  <si>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</si>
  <si>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</si>
  <si>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</si>
  <si>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</si>
  <si>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</si>
  <si>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</si>
  <si>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</si>
  <si>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</si>
  <si>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</si>
  <si>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</si>
  <si>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</si>
  <si>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</si>
  <si>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</si>
  <si>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</si>
  <si>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</si>
  <si>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</si>
  <si>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</si>
  <si>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</si>
  <si>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</si>
  <si>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</si>
  <si>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</si>
  <si>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</si>
  <si>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</si>
  <si>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</si>
  <si>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</si>
  <si>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</si>
  <si>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</si>
  <si>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</si>
  <si>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</si>
  <si>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</si>
  <si>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</si>
  <si>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</si>
  <si>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</si>
  <si>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</si>
  <si>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</si>
  <si>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</si>
  <si>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</si>
  <si>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</si>
  <si>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</si>
  <si>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</si>
  <si>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</si>
  <si>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</si>
  <si>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</si>
  <si>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</si>
  <si>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</si>
  <si>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</si>
  <si>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</si>
  <si>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</si>
  <si>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</si>
  <si>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</si>
  <si>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</si>
  <si>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</si>
  <si>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</si>
  <si>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</si>
  <si>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</si>
  <si>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</si>
  <si>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</si>
  <si>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</si>
  <si>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</si>
  <si>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</si>
  <si>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</si>
  <si>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</si>
  <si>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</si>
  <si>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</si>
  <si>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</si>
  <si>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</si>
  <si>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</si>
  <si>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</si>
  <si>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</si>
  <si>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</si>
  <si>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</si>
  <si>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</si>
  <si>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</si>
  <si>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</si>
  <si>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</si>
  <si>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</si>
  <si>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</si>
  <si>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</si>
  <si>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</si>
  <si>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</si>
  <si>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</si>
  <si>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</si>
  <si>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</si>
  <si>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</si>
  <si>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</si>
  <si>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</si>
  <si>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</si>
  <si>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</si>
  <si>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</si>
  <si>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</si>
  <si>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</si>
  <si>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</si>
  <si>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</si>
  <si>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</si>
  <si>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</si>
  <si>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</si>
  <si>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</si>
  <si>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</si>
  <si>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</si>
  <si>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</si>
  <si>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</si>
  <si>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</si>
  <si>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</si>
  <si>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</si>
  <si>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</si>
  <si>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</si>
  <si>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</si>
  <si>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</si>
  <si>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</si>
  <si>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</si>
  <si>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</si>
  <si>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</si>
  <si>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</si>
  <si>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</si>
  <si>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</si>
  <si>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</si>
  <si>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</si>
  <si>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</si>
  <si>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</si>
  <si>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</si>
  <si>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</si>
  <si>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</si>
  <si>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</si>
  <si>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</si>
  <si>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</si>
  <si>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</si>
  <si>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</si>
  <si>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</si>
  <si>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</si>
  <si>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</si>
  <si>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</si>
  <si>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</si>
  <si>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</si>
  <si>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</si>
  <si>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</si>
  <si>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</si>
  <si>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</si>
  <si>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</si>
  <si>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</si>
  <si>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</si>
  <si>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</si>
  <si>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</si>
  <si>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rPh sb="0" eb="2">
      <t>サンギョウ</t>
    </rPh>
    <rPh sb="2" eb="4">
      <t>ギジュツ</t>
    </rPh>
    <rPh sb="4" eb="7">
      <t>カンキョウキョク</t>
    </rPh>
    <phoneticPr fontId="5"/>
  </si>
  <si>
    <t>資源循環経済課</t>
    <rPh sb="0" eb="2">
      <t>シゲン</t>
    </rPh>
    <rPh sb="2" eb="4">
      <t>ジュンカン</t>
    </rPh>
    <rPh sb="4" eb="7">
      <t>ケイザイカ</t>
    </rPh>
    <phoneticPr fontId="5"/>
  </si>
  <si>
    <t>課長　横手　広樹</t>
    <rPh sb="0" eb="2">
      <t>カチョウ</t>
    </rPh>
    <rPh sb="3" eb="5">
      <t>ヨコテ</t>
    </rPh>
    <rPh sb="6" eb="8">
      <t>ヒロキ</t>
    </rPh>
    <phoneticPr fontId="5"/>
  </si>
  <si>
    <t>○</t>
  </si>
  <si>
    <t>容器包装に係る分別収集及び再商品化の促進等に関する法律（平成７年法律第112 号）第六章　再商品化の実施</t>
    <phoneticPr fontId="5"/>
  </si>
  <si>
    <t>省資源・再資源化政策を進めるための基本的な検討を実施するための事務費。</t>
    <phoneticPr fontId="5"/>
  </si>
  <si>
    <t>省資源・再資源化政策を進めるための基礎的な調査を実施する。</t>
    <phoneticPr fontId="5"/>
  </si>
  <si>
    <t>最終処分量（廃棄物の埋立量）</t>
    <phoneticPr fontId="5"/>
  </si>
  <si>
    <t>百万㌧</t>
    <rPh sb="0" eb="2">
      <t>ヒャクマン</t>
    </rPh>
    <phoneticPr fontId="5"/>
  </si>
  <si>
    <t>-</t>
  </si>
  <si>
    <t>-</t>
    <phoneticPr fontId="5"/>
  </si>
  <si>
    <t>-</t>
    <phoneticPr fontId="5"/>
  </si>
  <si>
    <t>-</t>
    <phoneticPr fontId="5"/>
  </si>
  <si>
    <t>令和元年度版環境白書・循環型社会白書・生物多様性白書</t>
    <rPh sb="0" eb="2">
      <t>レイワ</t>
    </rPh>
    <rPh sb="2" eb="4">
      <t>ガンネン</t>
    </rPh>
    <rPh sb="4" eb="5">
      <t>ド</t>
    </rPh>
    <rPh sb="5" eb="6">
      <t>バン</t>
    </rPh>
    <rPh sb="6" eb="8">
      <t>カンキョウ</t>
    </rPh>
    <phoneticPr fontId="5"/>
  </si>
  <si>
    <t>容器包装リサイクル法に基づく再商品化義務事業者等への実態調査アンケート件数</t>
    <phoneticPr fontId="5"/>
  </si>
  <si>
    <t>件</t>
    <rPh sb="0" eb="1">
      <t>ケン</t>
    </rPh>
    <phoneticPr fontId="5"/>
  </si>
  <si>
    <t>調査経費／アンケート調査件数　　　　　　　　　　　　　　</t>
    <rPh sb="0" eb="2">
      <t>チョウサ</t>
    </rPh>
    <rPh sb="2" eb="4">
      <t>ケイヒ</t>
    </rPh>
    <rPh sb="10" eb="12">
      <t>チョウサ</t>
    </rPh>
    <rPh sb="12" eb="13">
      <t>ケン</t>
    </rPh>
    <rPh sb="13" eb="14">
      <t>スウ</t>
    </rPh>
    <phoneticPr fontId="5"/>
  </si>
  <si>
    <t>23/19,284</t>
  </si>
  <si>
    <t>23/20,483</t>
  </si>
  <si>
    <t>百万円/件</t>
    <rPh sb="0" eb="3">
      <t>ヒャクマンエン</t>
    </rPh>
    <rPh sb="4" eb="5">
      <t>ケン</t>
    </rPh>
    <phoneticPr fontId="5"/>
  </si>
  <si>
    <t>6.エネルギー・環境</t>
  </si>
  <si>
    <t>6-4.環境</t>
  </si>
  <si>
    <t>資源生産性</t>
    <phoneticPr fontId="5"/>
  </si>
  <si>
    <t>資源循環の推進、環境負荷の改善</t>
  </si>
  <si>
    <t>省資源・再資源化政策を進めるため基礎的な調査を実施し、施策に反映させることで、上記指標の改善に寄与。</t>
  </si>
  <si>
    <t>-</t>
    <phoneticPr fontId="5"/>
  </si>
  <si>
    <t>-</t>
    <phoneticPr fontId="5"/>
  </si>
  <si>
    <t>-</t>
    <phoneticPr fontId="5"/>
  </si>
  <si>
    <t>-</t>
    <phoneticPr fontId="5"/>
  </si>
  <si>
    <t>-</t>
    <phoneticPr fontId="5"/>
  </si>
  <si>
    <t>省資源化・再資源化政策を進め、資源小国である我が国における資源制約、環境制約の克服を目指すものであり、広く国民や社会のニーズがある。</t>
  </si>
  <si>
    <t>省資源化・再資源化政策を進めるための基本的な検討を実施するための事務費であり、国が実施すべきものである。</t>
  </si>
  <si>
    <t>容器包装リサイクル法の円滑な施行のために活用される調査であり、政策目的の達成手段として必要かつ優先度の高い事業である。</t>
  </si>
  <si>
    <t>有</t>
  </si>
  <si>
    <t>無</t>
  </si>
  <si>
    <t>支出先は一般競争入札（総合評価方式）により決定することで、効率的な事業遂行を図っている。
また、一者応募については、過去の受託実績等は競争参加条件にしておらず、過去の実施状況や調査方法の情報の詳細な開示、適切な契約準備期間の確保、仕様書における業務内容の詳細な記述等を実施しており、一者応募とならないよう対策を行っている。</t>
  </si>
  <si>
    <t>‐</t>
  </si>
  <si>
    <t>費用・使途は調査に必要なものに限定されている。</t>
  </si>
  <si>
    <t>－</t>
    <phoneticPr fontId="5"/>
  </si>
  <si>
    <t>官民競争入札等監理委員会にて指摘を受けた①事業開始の早期化、②調査対象の見直し、③事業の分割　を踏まえて事業を実施している。</t>
    <phoneticPr fontId="5"/>
  </si>
  <si>
    <t>-</t>
    <phoneticPr fontId="5"/>
  </si>
  <si>
    <t>見込みに見合った実績が得られている。</t>
  </si>
  <si>
    <t>本調査は、容器包装に係る分別収集及び再商品化の促進等に関する法律（容器包装リサイクル法）に基づく特定事業者に係る再商品化義務の義務量の算定のための率・量等の係数を国が適切に定めるために行う調査であり、容器包装リサイクル法の円滑な施行のために活用している。</t>
  </si>
  <si>
    <t>本調査は他省庁との共管法である容器包装リサイクル法の基礎データ収集のための調査であることから農林水産省と共同で実施しており、経費を所管業務ごとに分担している。</t>
    <rPh sb="4" eb="5">
      <t>タ</t>
    </rPh>
    <rPh sb="5" eb="7">
      <t>ショウチョウ</t>
    </rPh>
    <rPh sb="9" eb="11">
      <t>キョウカン</t>
    </rPh>
    <rPh sb="11" eb="12">
      <t>ホウ</t>
    </rPh>
    <rPh sb="15" eb="19">
      <t>ヨウキホウソウ</t>
    </rPh>
    <rPh sb="24" eb="25">
      <t>ホウ</t>
    </rPh>
    <rPh sb="26" eb="28">
      <t>キソ</t>
    </rPh>
    <rPh sb="31" eb="33">
      <t>シュウシュウ</t>
    </rPh>
    <rPh sb="37" eb="39">
      <t>チョウサ</t>
    </rPh>
    <rPh sb="46" eb="48">
      <t>ノウリン</t>
    </rPh>
    <rPh sb="48" eb="51">
      <t>スイサンショウ</t>
    </rPh>
    <rPh sb="52" eb="54">
      <t>キョウドウ</t>
    </rPh>
    <rPh sb="55" eb="57">
      <t>ジッシ</t>
    </rPh>
    <rPh sb="62" eb="64">
      <t>ケイヒ</t>
    </rPh>
    <rPh sb="65" eb="67">
      <t>ショカン</t>
    </rPh>
    <rPh sb="67" eb="69">
      <t>ギョウム</t>
    </rPh>
    <rPh sb="72" eb="74">
      <t>ブンタン</t>
    </rPh>
    <phoneticPr fontId="5"/>
  </si>
  <si>
    <t>農林水産省</t>
  </si>
  <si>
    <t>容器包装利用・製造等実態調査事業</t>
  </si>
  <si>
    <t>平成25年度事業及び平成26年度事業においては、競争の導入による公共サービスの改革に関する法律に基づく民間競争入札として実施した。内閣府の官民競争入札等監理委員会の審議において、良好な実施結果が得られたと認められたため、平成27年度からは法の対象から外れ担当省庁で自らの責任において入札・契約を実施することとなった。平成27年度事業及び平成28年度事業は、官民競争入札等監理委員会にて指摘を受けた①事業開始の早期化、②調査対象の見直し、③事業の分割　を踏まえて事業を実施している。</t>
  </si>
  <si>
    <t>これまで内閣府の官民競争入札等監理委員会における審議を通じて厳しくチェックされてきた入札時の競争性の確保や経費削減等の事項に留意しながら、引き続き公共サービスの質の維持向上及びコストの削減を図っていく。</t>
  </si>
  <si>
    <t>中小企業等産業公害防止対策調査費（（積算）省資源・再資源化政策推進）</t>
    <phoneticPr fontId="5"/>
  </si>
  <si>
    <t>省資源化・再資源化の指標である最終処分量の削減（令和7年度までに約13百万トン）</t>
    <rPh sb="24" eb="26">
      <t>レイワ</t>
    </rPh>
    <phoneticPr fontId="5"/>
  </si>
  <si>
    <t>入り口側の循環利用率</t>
    <rPh sb="0" eb="1">
      <t>イ</t>
    </rPh>
    <rPh sb="2" eb="3">
      <t>グチ</t>
    </rPh>
    <rPh sb="3" eb="4">
      <t>ガワ</t>
    </rPh>
    <phoneticPr fontId="22"/>
  </si>
  <si>
    <t>出口側の循環利用率</t>
    <rPh sb="0" eb="2">
      <t>デグチ</t>
    </rPh>
    <rPh sb="2" eb="3">
      <t>ガワ</t>
    </rPh>
    <phoneticPr fontId="19"/>
  </si>
  <si>
    <t>最終処分量</t>
  </si>
  <si>
    <t>万円/㌧</t>
    <rPh sb="0" eb="2">
      <t>マンエン</t>
    </rPh>
    <phoneticPr fontId="5"/>
  </si>
  <si>
    <t>％</t>
    <phoneticPr fontId="5"/>
  </si>
  <si>
    <t>百万㌧</t>
    <rPh sb="0" eb="1">
      <t>ヒャク</t>
    </rPh>
    <rPh sb="1" eb="2">
      <t>マン</t>
    </rPh>
    <phoneticPr fontId="5"/>
  </si>
  <si>
    <t>-</t>
    <phoneticPr fontId="5"/>
  </si>
  <si>
    <t>-</t>
    <phoneticPr fontId="5"/>
  </si>
  <si>
    <t>-</t>
    <phoneticPr fontId="5"/>
  </si>
  <si>
    <t>0172</t>
  </si>
  <si>
    <t>0138</t>
  </si>
  <si>
    <t>0266</t>
  </si>
  <si>
    <t>0260</t>
  </si>
  <si>
    <t>0441</t>
  </si>
  <si>
    <t>0385</t>
  </si>
  <si>
    <t>0358</t>
    <phoneticPr fontId="5"/>
  </si>
  <si>
    <t>A.事務費</t>
    <rPh sb="2" eb="5">
      <t>ジムヒ</t>
    </rPh>
    <phoneticPr fontId="5"/>
  </si>
  <si>
    <t>B.エム・アール・アイリサーチアソシエイツ(株)</t>
    <rPh sb="21" eb="24">
      <t>カブ</t>
    </rPh>
    <phoneticPr fontId="5"/>
  </si>
  <si>
    <t>C.エム・アール・アイリサーチアソシエイツ(株)</t>
  </si>
  <si>
    <t>事務費</t>
    <rPh sb="0" eb="3">
      <t>ジムヒ</t>
    </rPh>
    <phoneticPr fontId="5"/>
  </si>
  <si>
    <t>賃金、印刷製本費、その他</t>
    <phoneticPr fontId="5"/>
  </si>
  <si>
    <t>事業費</t>
    <rPh sb="0" eb="3">
      <t>ジギョウヒ</t>
    </rPh>
    <phoneticPr fontId="5"/>
  </si>
  <si>
    <t>統計表作成等</t>
    <rPh sb="0" eb="3">
      <t>トウケイヒョウ</t>
    </rPh>
    <rPh sb="3" eb="5">
      <t>サクセイ</t>
    </rPh>
    <rPh sb="5" eb="6">
      <t>トウ</t>
    </rPh>
    <phoneticPr fontId="5"/>
  </si>
  <si>
    <t>事務費</t>
    <rPh sb="0" eb="3">
      <t>ジムヒ</t>
    </rPh>
    <phoneticPr fontId="5"/>
  </si>
  <si>
    <t>-</t>
    <phoneticPr fontId="5"/>
  </si>
  <si>
    <t>エム・アール・アイリサーチアソシエイツ株式会社</t>
    <rPh sb="19" eb="23">
      <t>カブシキガイシャ</t>
    </rPh>
    <phoneticPr fontId="5"/>
  </si>
  <si>
    <t>21/18,838</t>
    <phoneticPr fontId="5"/>
  </si>
  <si>
    <t>22/18154</t>
    <phoneticPr fontId="5"/>
  </si>
  <si>
    <t>中小企業等産業公害防止対策調査費</t>
    <phoneticPr fontId="5"/>
  </si>
  <si>
    <t>0215</t>
    <phoneticPr fontId="5"/>
  </si>
  <si>
    <t>第五次環境基本計画（平成30年4月）
第四次循環型社会形成推進基本計画（平成30年6月）</t>
    <phoneticPr fontId="5"/>
  </si>
  <si>
    <t>円/件</t>
    <rPh sb="0" eb="1">
      <t>エン</t>
    </rPh>
    <rPh sb="2" eb="3">
      <t>ケン</t>
    </rPh>
    <phoneticPr fontId="5"/>
  </si>
  <si>
    <t>容器包装リサイクル制度の見直しに関し、中央環境審議会と産業構造審議会の合同会議における施行状況の点検等を踏まえ、必要な措置を講じる</t>
    <phoneticPr fontId="5"/>
  </si>
  <si>
    <t xml:space="preserve">
容器包装リサイクル制度の見直しに関し、中央環境審議会と産業構造審議会の合同会議における施行状況の点検等を踏まえ、必要な措置を講じる
</t>
    <phoneticPr fontId="5"/>
  </si>
  <si>
    <t>実施における単位当たりコストは妥当であり、実績ベースでは減少傾向にある。</t>
    <rPh sb="21" eb="23">
      <t>ジッセキ</t>
    </rPh>
    <rPh sb="28" eb="30">
      <t>ゲンショウ</t>
    </rPh>
    <rPh sb="30" eb="32">
      <t>ケイコウ</t>
    </rPh>
    <phoneticPr fontId="5"/>
  </si>
  <si>
    <t>最終処分量は減少傾向にあり、資源の有効な利用の促進に貢献している。</t>
    <rPh sb="8" eb="10">
      <t>ケイコウ</t>
    </rPh>
    <phoneticPr fontId="5"/>
  </si>
  <si>
    <t>-</t>
    <phoneticPr fontId="5"/>
  </si>
  <si>
    <t>抽出計画作成等</t>
    <phoneticPr fontId="5"/>
  </si>
  <si>
    <t>令和元年度容器包装利用・製造等実態調査及び分析の実施（統計表作成）</t>
    <phoneticPr fontId="5"/>
  </si>
  <si>
    <t>平成３１年度容器包装利用・製造等実態調査及び分析の実施（抽出計画作成）</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</si>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</sst>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46</xdr:col>
      <xdr:colOff>38614</xdr:colOff>
      <xdr:row>767</xdr:row>
      <xdr:rowOff>194790</xdr:rowOff>
    </xdr:to>
    <xdr:grpSp>
      <xdr:nvGrpSpPr>
        <xdr:cNvPr id="14" name="グループ化 13"/>
        <xdr:cNvGrpSpPr/>
      </xdr:nvGrpSpPr>
      <xdr:grpSpPr>
        <a:xfrm>
          <a:off x="1657350" y="40709850"/>
          <a:ext cx="6852164" cy="9865840"/>
          <a:chOff x="1943015" y="33147000"/>
          <a:chExt cx="6450891" cy="7036594"/>
        </a:xfrm>
      </xdr:grpSpPr>
      <xdr:sp macro="" textlink="">
        <xdr:nvSpPr>
          <xdr:cNvPr id="15" name="テキスト ボックス 14"/>
          <xdr:cNvSpPr txBox="1"/>
        </xdr:nvSpPr>
        <xdr:spPr>
          <a:xfrm>
            <a:off x="2297906" y="33147000"/>
            <a:ext cx="6096000" cy="7036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i="0"/>
          </a:p>
        </xdr:txBody>
      </xdr:sp>
      <xdr:grpSp>
        <xdr:nvGrpSpPr>
          <xdr:cNvPr id="16" name="グループ化 15"/>
          <xdr:cNvGrpSpPr>
            <a:grpSpLocks/>
          </xdr:cNvGrpSpPr>
        </xdr:nvGrpSpPr>
        <xdr:grpSpPr bwMode="auto">
          <a:xfrm>
            <a:off x="1943015" y="33313642"/>
            <a:ext cx="6225340" cy="5844001"/>
            <a:chOff x="3026492" y="34790062"/>
            <a:chExt cx="6218128" cy="5839763"/>
          </a:xfrm>
        </xdr:grpSpPr>
        <xdr:sp macro="" textlink="">
          <xdr:nvSpPr>
            <xdr:cNvPr id="17" name="大かっこ 16"/>
            <xdr:cNvSpPr/>
          </xdr:nvSpPr>
          <xdr:spPr bwMode="auto">
            <a:xfrm>
              <a:off x="6332466" y="39670162"/>
              <a:ext cx="2319656" cy="959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平成３１年度容器包装利用・製造等実態調査及び分析を実施。</a:t>
              </a:r>
              <a:r>
                <a:rPr kumimoji="1" lang="en-US" altLang="ja-JP" sz="1100"/>
                <a:t/>
              </a:r>
              <a:br>
                <a:rPr kumimoji="1" lang="en-US" altLang="ja-JP" sz="1100"/>
              </a:br>
              <a:r>
                <a:rPr kumimoji="1" lang="ja-JP" altLang="en-US" sz="1100"/>
                <a:t>（抽出計画作成）　　</a:t>
              </a:r>
              <a:endParaRPr kumimoji="1" lang="en-US" altLang="ja-JP" sz="1100"/>
            </a:p>
          </xdr:txBody>
        </xdr:sp>
        <xdr:grpSp>
          <xdr:nvGrpSpPr>
            <xdr:cNvPr id="18" name="グループ化 17"/>
            <xdr:cNvGrpSpPr>
              <a:grpSpLocks/>
            </xdr:cNvGrpSpPr>
          </xdr:nvGrpSpPr>
          <xdr:grpSpPr bwMode="auto">
            <a:xfrm>
              <a:off x="3026492" y="34790062"/>
              <a:ext cx="6218128" cy="4699333"/>
              <a:chOff x="3026492" y="34790062"/>
              <a:chExt cx="6218128" cy="4699333"/>
            </a:xfrm>
          </xdr:grpSpPr>
          <xdr:sp macro="" textlink="">
            <xdr:nvSpPr>
              <xdr:cNvPr id="19" name="テキスト ボックス 18"/>
              <xdr:cNvSpPr txBox="1"/>
            </xdr:nvSpPr>
            <xdr:spPr bwMode="auto">
              <a:xfrm>
                <a:off x="3450007" y="34790062"/>
                <a:ext cx="2502755" cy="1310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経済産業省</a:t>
                </a:r>
                <a:endParaRPr kumimoji="1" lang="en-US" altLang="ja-JP" sz="1400"/>
              </a:p>
              <a:p>
                <a:pPr algn="ctr"/>
                <a:r>
                  <a:rPr kumimoji="1" lang="en-US" altLang="ja-JP" sz="1400"/>
                  <a:t>32</a:t>
                </a:r>
                <a:r>
                  <a:rPr kumimoji="1" lang="ja-JP" altLang="en-US" sz="1400"/>
                  <a:t>百万円</a:t>
                </a:r>
                <a:endParaRPr kumimoji="1" lang="en-US" altLang="ja-JP" sz="1400"/>
              </a:p>
            </xdr:txBody>
          </xdr:sp>
          <xdr:sp macro="" textlink="">
            <xdr:nvSpPr>
              <xdr:cNvPr id="20" name="テキスト ボックス 19"/>
              <xdr:cNvSpPr txBox="1"/>
            </xdr:nvSpPr>
            <xdr:spPr bwMode="auto">
              <a:xfrm>
                <a:off x="3026492" y="38037637"/>
                <a:ext cx="3359467" cy="389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一般競争入札</a:t>
                </a:r>
                <a:r>
                  <a:rPr kumimoji="1" lang="en-US" altLang="ja-JP" sz="1400"/>
                  <a:t>】</a:t>
                </a:r>
                <a:r>
                  <a:rPr kumimoji="1" lang="ja-JP" altLang="en-US" sz="1400"/>
                  <a:t>　　</a:t>
                </a:r>
              </a:p>
            </xdr:txBody>
          </xdr:sp>
          <xdr:sp macro="" textlink="">
            <xdr:nvSpPr>
              <xdr:cNvPr id="21" name="テキスト ボックス 20"/>
              <xdr:cNvSpPr txBox="1"/>
            </xdr:nvSpPr>
            <xdr:spPr bwMode="auto">
              <a:xfrm>
                <a:off x="6404370" y="38391200"/>
                <a:ext cx="2043925" cy="10981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エム・アール・アイリサーチアソシエイツ</a:t>
                </a:r>
                <a:r>
                  <a:rPr kumimoji="1" lang="en-US" altLang="ja-JP" sz="1400"/>
                  <a:t>(</a:t>
                </a:r>
                <a:r>
                  <a:rPr kumimoji="1" lang="ja-JP" altLang="en-US" sz="1400"/>
                  <a:t>株</a:t>
                </a:r>
                <a:r>
                  <a:rPr kumimoji="1" lang="en-US" altLang="ja-JP" sz="1400"/>
                  <a:t>)</a:t>
                </a:r>
              </a:p>
              <a:p>
                <a:pPr algn="ctr"/>
                <a:r>
                  <a:rPr kumimoji="1" lang="en-US" altLang="ja-JP" sz="1400"/>
                  <a:t>10</a:t>
                </a:r>
                <a:r>
                  <a:rPr kumimoji="1" lang="ja-JP" altLang="en-US" sz="1400"/>
                  <a:t>百万円</a:t>
                </a:r>
                <a:endParaRPr kumimoji="1" lang="en-US" altLang="ja-JP" sz="1400"/>
              </a:p>
            </xdr:txBody>
          </xdr:sp>
          <xdr:sp macro="" textlink="">
            <xdr:nvSpPr>
              <xdr:cNvPr id="22" name="テキスト ボックス 21"/>
              <xdr:cNvSpPr txBox="1"/>
            </xdr:nvSpPr>
            <xdr:spPr bwMode="auto">
              <a:xfrm>
                <a:off x="6770742" y="34791894"/>
                <a:ext cx="2473878" cy="1305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事務費</a:t>
                </a:r>
                <a:endParaRPr kumimoji="1" lang="en-US" altLang="ja-JP" sz="1400"/>
              </a:p>
              <a:p>
                <a:pPr algn="ctr"/>
                <a:r>
                  <a:rPr kumimoji="1" lang="en-US" altLang="ja-JP" sz="1400"/>
                  <a:t>11</a:t>
                </a:r>
                <a:r>
                  <a:rPr kumimoji="1" lang="ja-JP" altLang="en-US" sz="1400"/>
                  <a:t>百万円</a:t>
                </a:r>
                <a:endParaRPr kumimoji="1" lang="en-US" altLang="ja-JP" sz="1400"/>
              </a:p>
            </xdr:txBody>
          </xdr:sp>
          <xdr:sp macro="" textlink="">
            <xdr:nvSpPr>
              <xdr:cNvPr id="23" name="大かっこ 22"/>
              <xdr:cNvSpPr/>
            </xdr:nvSpPr>
            <xdr:spPr bwMode="auto">
              <a:xfrm>
                <a:off x="6780286" y="36201399"/>
                <a:ext cx="2464251" cy="1073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賃金、印刷製本費、その他　　</a:t>
                </a:r>
                <a:endParaRPr kumimoji="1" lang="en-US" altLang="ja-JP" sz="1100"/>
              </a:p>
            </xdr:txBody>
          </xdr:sp>
          <xdr:cxnSp macro="">
            <xdr:nvCxnSpPr>
              <xdr:cNvPr id="24" name="直線矢印コネクタ 23"/>
              <xdr:cNvCxnSpPr>
                <a:stCxn id="19" idx="2"/>
              </xdr:cNvCxnSpPr>
            </xdr:nvCxnSpPr>
            <xdr:spPr>
              <a:xfrm>
                <a:off x="4701384" y="36100710"/>
                <a:ext cx="0" cy="1838675"/>
              </a:xfrm>
              <a:prstGeom prst="straightConnector1">
                <a:avLst/>
              </a:prstGeom>
              <a:ln w="28575" cmpd="sng">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flipV="1">
                <a:off x="5978007" y="35463864"/>
                <a:ext cx="76178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grpSp>
    </xdr:grpSp>
    <xdr:clientData/>
  </xdr:twoCellAnchor>
  <xdr:twoCellAnchor>
    <xdr:from>
      <xdr:col>18</xdr:col>
      <xdr:colOff>169334</xdr:colOff>
      <xdr:row>753</xdr:row>
      <xdr:rowOff>211667</xdr:rowOff>
    </xdr:from>
    <xdr:to>
      <xdr:col>32</xdr:col>
      <xdr:colOff>177247</xdr:colOff>
      <xdr:row>753</xdr:row>
      <xdr:rowOff>211667</xdr:rowOff>
    </xdr:to>
    <xdr:cxnSp macro="">
      <xdr:nvCxnSpPr>
        <xdr:cNvPr id="27" name="直線コネクタ 26"/>
        <xdr:cNvCxnSpPr/>
      </xdr:nvCxnSpPr>
      <xdr:spPr>
        <a:xfrm>
          <a:off x="3788834" y="72908584"/>
          <a:ext cx="282308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753</xdr:row>
      <xdr:rowOff>190500</xdr:rowOff>
    </xdr:from>
    <xdr:to>
      <xdr:col>33</xdr:col>
      <xdr:colOff>13603</xdr:colOff>
      <xdr:row>755</xdr:row>
      <xdr:rowOff>91961</xdr:rowOff>
    </xdr:to>
    <xdr:cxnSp macro="">
      <xdr:nvCxnSpPr>
        <xdr:cNvPr id="29" name="直線矢印コネクタ 28"/>
        <xdr:cNvCxnSpPr/>
      </xdr:nvCxnSpPr>
      <xdr:spPr bwMode="auto">
        <a:xfrm>
          <a:off x="6635750" y="72887417"/>
          <a:ext cx="13603" cy="599961"/>
        </a:xfrm>
        <a:prstGeom prst="straightConnector1">
          <a:avLst/>
        </a:prstGeom>
        <a:ln w="28575" cmpd="sng">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105833</xdr:colOff>
      <xdr:row>755</xdr:row>
      <xdr:rowOff>211666</xdr:rowOff>
    </xdr:from>
    <xdr:to>
      <xdr:col>41</xdr:col>
      <xdr:colOff>83417</xdr:colOff>
      <xdr:row>756</xdr:row>
      <xdr:rowOff>227741</xdr:rowOff>
    </xdr:to>
    <xdr:sp macro="" textlink="">
      <xdr:nvSpPr>
        <xdr:cNvPr id="31" name="テキスト ボックス 30"/>
        <xdr:cNvSpPr txBox="1"/>
      </xdr:nvSpPr>
      <xdr:spPr bwMode="auto">
        <a:xfrm>
          <a:off x="4931833" y="73607083"/>
          <a:ext cx="3396001" cy="36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一般競争入札</a:t>
          </a:r>
          <a:r>
            <a:rPr kumimoji="1" lang="en-US" altLang="ja-JP" sz="1400"/>
            <a:t>】</a:t>
          </a:r>
          <a:r>
            <a:rPr kumimoji="1" lang="ja-JP" altLang="en-US" sz="1400"/>
            <a:t>　　</a:t>
          </a:r>
        </a:p>
      </xdr:txBody>
    </xdr:sp>
    <xdr:clientData/>
  </xdr:twoCellAnchor>
  <xdr:twoCellAnchor>
    <xdr:from>
      <xdr:col>13</xdr:col>
      <xdr:colOff>93928</xdr:colOff>
      <xdr:row>756</xdr:row>
      <xdr:rowOff>334697</xdr:rowOff>
    </xdr:from>
    <xdr:to>
      <xdr:col>25</xdr:col>
      <xdr:colOff>166595</xdr:colOff>
      <xdr:row>759</xdr:row>
      <xdr:rowOff>162435</xdr:rowOff>
    </xdr:to>
    <xdr:sp macro="" textlink="">
      <xdr:nvSpPr>
        <xdr:cNvPr id="33" name="テキスト ボックス 32"/>
        <xdr:cNvSpPr txBox="1"/>
      </xdr:nvSpPr>
      <xdr:spPr bwMode="auto">
        <a:xfrm>
          <a:off x="2725209" y="47662041"/>
          <a:ext cx="2501542" cy="1518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エム・アール・アイリサーチアソシエイツ</a:t>
          </a:r>
          <a:r>
            <a:rPr kumimoji="1" lang="en-US" altLang="ja-JP" sz="1400"/>
            <a:t>(</a:t>
          </a:r>
          <a:r>
            <a:rPr kumimoji="1" lang="ja-JP" altLang="en-US" sz="1400"/>
            <a:t>株</a:t>
          </a:r>
          <a:r>
            <a:rPr kumimoji="1" lang="en-US" altLang="ja-JP" sz="1400"/>
            <a:t>)</a:t>
          </a:r>
        </a:p>
        <a:p>
          <a:pPr algn="ctr"/>
          <a:r>
            <a:rPr kumimoji="1" lang="en-US" altLang="ja-JP" sz="1400"/>
            <a:t>11</a:t>
          </a:r>
          <a:r>
            <a:rPr kumimoji="1" lang="ja-JP" altLang="en-US" sz="1400"/>
            <a:t>百万円</a:t>
          </a:r>
          <a:endParaRPr kumimoji="1" lang="en-US" altLang="ja-JP" sz="1400"/>
        </a:p>
      </xdr:txBody>
    </xdr:sp>
    <xdr:clientData/>
  </xdr:twoCellAnchor>
  <xdr:twoCellAnchor>
    <xdr:from>
      <xdr:col>13</xdr:col>
      <xdr:colOff>82022</xdr:colOff>
      <xdr:row>759</xdr:row>
      <xdr:rowOff>362479</xdr:rowOff>
    </xdr:from>
    <xdr:to>
      <xdr:col>25</xdr:col>
      <xdr:colOff>176237</xdr:colOff>
      <xdr:row>762</xdr:row>
      <xdr:rowOff>447577</xdr:rowOff>
    </xdr:to>
    <xdr:sp macro="" textlink="">
      <xdr:nvSpPr>
        <xdr:cNvPr id="35" name="大かっこ 34"/>
        <xdr:cNvSpPr/>
      </xdr:nvSpPr>
      <xdr:spPr bwMode="auto">
        <a:xfrm>
          <a:off x="2713303" y="49380510"/>
          <a:ext cx="2523090" cy="1347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令和元年度容器包装利用・製造等実態調査及び分析を実施。</a:t>
          </a:r>
          <a:r>
            <a:rPr kumimoji="1" lang="en-US" altLang="ja-JP" sz="1100"/>
            <a:t/>
          </a:r>
          <a:br>
            <a:rPr kumimoji="1" lang="en-US" altLang="ja-JP" sz="1100"/>
          </a:br>
          <a:r>
            <a:rPr kumimoji="1" lang="ja-JP" altLang="en-US" sz="1100"/>
            <a:t>（統計表作成）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32" sqref="G32:O3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339</v>
      </c>
      <c r="AT2" s="218"/>
      <c r="AU2" s="218"/>
      <c r="AV2" s="51" t="str">
        <f>IF(AW2="", "", "-")</f>
        <v/>
      </c>
      <c r="AW2" s="401"/>
      <c r="AX2" s="401"/>
    </row>
    <row r="3" spans="1:50" ht="21" customHeight="1" thickBot="1" x14ac:dyDescent="0.25">
      <c r="A3" s="527" t="s">
        <v>429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561</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610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519</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563</v>
      </c>
      <c r="AF5" s="724"/>
      <c r="AG5" s="724"/>
      <c r="AH5" s="724"/>
      <c r="AI5" s="724"/>
      <c r="AJ5" s="724"/>
      <c r="AK5" s="724"/>
      <c r="AL5" s="724"/>
      <c r="AM5" s="724"/>
      <c r="AN5" s="724"/>
      <c r="AO5" s="724"/>
      <c r="AP5" s="725"/>
      <c r="AQ5" s="726" t="s">
        <v>564</v>
      </c>
      <c r="AR5" s="727"/>
      <c r="AS5" s="727"/>
      <c r="AT5" s="727"/>
      <c r="AU5" s="727"/>
      <c r="AV5" s="727"/>
      <c r="AW5" s="727"/>
      <c r="AX5" s="728"/>
    </row>
    <row r="6" spans="1:50" ht="39" customHeight="1" x14ac:dyDescent="0.2">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566</v>
      </c>
      <c r="H7" s="837"/>
      <c r="I7" s="837"/>
      <c r="J7" s="837"/>
      <c r="K7" s="837"/>
      <c r="L7" s="837"/>
      <c r="M7" s="837"/>
      <c r="N7" s="837"/>
      <c r="O7" s="837"/>
      <c r="P7" s="837"/>
      <c r="Q7" s="837"/>
      <c r="R7" s="837"/>
      <c r="S7" s="837"/>
      <c r="T7" s="837"/>
      <c r="U7" s="837"/>
      <c r="V7" s="837"/>
      <c r="W7" s="837"/>
      <c r="X7" s="838"/>
      <c r="Y7" s="399" t="s">
        <v>393</v>
      </c>
      <c r="Z7" s="300"/>
      <c r="AA7" s="300"/>
      <c r="AB7" s="300"/>
      <c r="AC7" s="300"/>
      <c r="AD7" s="400"/>
      <c r="AE7" s="387" t="s">
        <v>642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中小企業対策</v>
      </c>
      <c r="AF8" s="226"/>
      <c r="AG8" s="226"/>
      <c r="AH8" s="226"/>
      <c r="AI8" s="226"/>
      <c r="AJ8" s="226"/>
      <c r="AK8" s="226"/>
      <c r="AL8" s="226"/>
      <c r="AM8" s="226"/>
      <c r="AN8" s="226"/>
      <c r="AO8" s="226"/>
      <c r="AP8" s="226"/>
      <c r="AQ8" s="226"/>
      <c r="AR8" s="226"/>
      <c r="AS8" s="226"/>
      <c r="AT8" s="226"/>
      <c r="AU8" s="226"/>
      <c r="AV8" s="226"/>
      <c r="AW8" s="226"/>
      <c r="AX8" s="745"/>
    </row>
    <row r="9" spans="1:50" ht="43.5" customHeight="1" x14ac:dyDescent="0.2">
      <c r="A9" s="149" t="s">
        <v>23</v>
      </c>
      <c r="B9" s="150"/>
      <c r="C9" s="150"/>
      <c r="D9" s="150"/>
      <c r="E9" s="150"/>
      <c r="F9" s="150"/>
      <c r="G9" s="576" t="s">
        <v>567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1" customHeight="1" x14ac:dyDescent="0.2">
      <c r="A10" s="746" t="s">
        <v>30</v>
      </c>
      <c r="B10" s="747"/>
      <c r="C10" s="747"/>
      <c r="D10" s="747"/>
      <c r="E10" s="747"/>
      <c r="F10" s="747"/>
      <c r="G10" s="679" t="s">
        <v>568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38</v>
      </c>
      <c r="Q13" s="117"/>
      <c r="R13" s="117"/>
      <c r="S13" s="117"/>
      <c r="T13" s="117"/>
      <c r="U13" s="117"/>
      <c r="V13" s="118"/>
      <c r="W13" s="116">
        <v>32</v>
      </c>
      <c r="X13" s="117"/>
      <c r="Y13" s="117"/>
      <c r="Z13" s="117"/>
      <c r="AA13" s="117"/>
      <c r="AB13" s="117"/>
      <c r="AC13" s="118"/>
      <c r="AD13" s="116">
        <v>32</v>
      </c>
      <c r="AE13" s="117"/>
      <c r="AF13" s="117"/>
      <c r="AG13" s="117"/>
      <c r="AH13" s="117"/>
      <c r="AI13" s="117"/>
      <c r="AJ13" s="118"/>
      <c r="AK13" s="116">
        <v>32</v>
      </c>
      <c r="AL13" s="117"/>
      <c r="AM13" s="117"/>
      <c r="AN13" s="117"/>
      <c r="AO13" s="117"/>
      <c r="AP13" s="117"/>
      <c r="AQ13" s="118"/>
      <c r="AR13" s="113" t="s">
        <v>657</v>
      </c>
      <c r="AS13" s="114"/>
      <c r="AT13" s="114"/>
      <c r="AU13" s="114"/>
      <c r="AV13" s="114"/>
      <c r="AW13" s="114"/>
      <c r="AX13" s="398"/>
    </row>
    <row r="14" spans="1:50" ht="21" customHeight="1" x14ac:dyDescent="0.2">
      <c r="A14" s="146"/>
      <c r="B14" s="147"/>
      <c r="C14" s="147"/>
      <c r="D14" s="147"/>
      <c r="E14" s="147"/>
      <c r="F14" s="148"/>
      <c r="G14" s="751"/>
      <c r="H14" s="752"/>
      <c r="I14" s="579" t="s">
        <v>8</v>
      </c>
      <c r="J14" s="633"/>
      <c r="K14" s="633"/>
      <c r="L14" s="633"/>
      <c r="M14" s="633"/>
      <c r="N14" s="633"/>
      <c r="O14" s="634"/>
      <c r="P14" s="116" t="s">
        <v>652</v>
      </c>
      <c r="Q14" s="117"/>
      <c r="R14" s="117"/>
      <c r="S14" s="117"/>
      <c r="T14" s="117"/>
      <c r="U14" s="117"/>
      <c r="V14" s="118"/>
      <c r="W14" s="116" t="s">
        <v>654</v>
      </c>
      <c r="X14" s="117"/>
      <c r="Y14" s="117"/>
      <c r="Z14" s="117"/>
      <c r="AA14" s="117"/>
      <c r="AB14" s="117"/>
      <c r="AC14" s="118"/>
      <c r="AD14" s="116" t="s">
        <v>653</v>
      </c>
      <c r="AE14" s="117"/>
      <c r="AF14" s="117"/>
      <c r="AG14" s="117"/>
      <c r="AH14" s="117"/>
      <c r="AI14" s="117"/>
      <c r="AJ14" s="118"/>
      <c r="AK14" s="116" t="s">
        <v>653</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t="s">
        <v>653</v>
      </c>
      <c r="Q15" s="117"/>
      <c r="R15" s="117"/>
      <c r="S15" s="117"/>
      <c r="T15" s="117"/>
      <c r="U15" s="117"/>
      <c r="V15" s="118"/>
      <c r="W15" s="116" t="s">
        <v>653</v>
      </c>
      <c r="X15" s="117"/>
      <c r="Y15" s="117"/>
      <c r="Z15" s="117"/>
      <c r="AA15" s="117"/>
      <c r="AB15" s="117"/>
      <c r="AC15" s="118"/>
      <c r="AD15" s="116" t="s">
        <v>653</v>
      </c>
      <c r="AE15" s="117"/>
      <c r="AF15" s="117"/>
      <c r="AG15" s="117"/>
      <c r="AH15" s="117"/>
      <c r="AI15" s="117"/>
      <c r="AJ15" s="118"/>
      <c r="AK15" s="116" t="s">
        <v>653</v>
      </c>
      <c r="AL15" s="117"/>
      <c r="AM15" s="117"/>
      <c r="AN15" s="117"/>
      <c r="AO15" s="117"/>
      <c r="AP15" s="117"/>
      <c r="AQ15" s="118"/>
      <c r="AR15" s="116" t="s">
        <v>653</v>
      </c>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t="s">
        <v>653</v>
      </c>
      <c r="Q16" s="117"/>
      <c r="R16" s="117"/>
      <c r="S16" s="117"/>
      <c r="T16" s="117"/>
      <c r="U16" s="117"/>
      <c r="V16" s="118"/>
      <c r="W16" s="116" t="s">
        <v>655</v>
      </c>
      <c r="X16" s="117"/>
      <c r="Y16" s="117"/>
      <c r="Z16" s="117"/>
      <c r="AA16" s="117"/>
      <c r="AB16" s="117"/>
      <c r="AC16" s="118"/>
      <c r="AD16" s="116" t="s">
        <v>653</v>
      </c>
      <c r="AE16" s="117"/>
      <c r="AF16" s="117"/>
      <c r="AG16" s="117"/>
      <c r="AH16" s="117"/>
      <c r="AI16" s="117"/>
      <c r="AJ16" s="118"/>
      <c r="AK16" s="116" t="s">
        <v>653</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t="s">
        <v>653</v>
      </c>
      <c r="Q17" s="117"/>
      <c r="R17" s="117"/>
      <c r="S17" s="117"/>
      <c r="T17" s="117"/>
      <c r="U17" s="117"/>
      <c r="V17" s="118"/>
      <c r="W17" s="116">
        <v>6</v>
      </c>
      <c r="X17" s="117"/>
      <c r="Y17" s="117"/>
      <c r="Z17" s="117"/>
      <c r="AA17" s="117"/>
      <c r="AB17" s="117"/>
      <c r="AC17" s="118"/>
      <c r="AD17" s="116" t="s">
        <v>653</v>
      </c>
      <c r="AE17" s="117"/>
      <c r="AF17" s="117"/>
      <c r="AG17" s="117"/>
      <c r="AH17" s="117"/>
      <c r="AI17" s="117"/>
      <c r="AJ17" s="118"/>
      <c r="AK17" s="116" t="s">
        <v>656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38</v>
      </c>
      <c r="Q18" s="123"/>
      <c r="R18" s="123"/>
      <c r="S18" s="123"/>
      <c r="T18" s="123"/>
      <c r="U18" s="123"/>
      <c r="V18" s="124"/>
      <c r="W18" s="122">
        <f>SUM(W13:AC17)</f>
        <v>38</v>
      </c>
      <c r="X18" s="123"/>
      <c r="Y18" s="123"/>
      <c r="Z18" s="123"/>
      <c r="AA18" s="123"/>
      <c r="AB18" s="123"/>
      <c r="AC18" s="124"/>
      <c r="AD18" s="122">
        <f>SUM(AD13:AJ17)</f>
        <v>32</v>
      </c>
      <c r="AE18" s="123"/>
      <c r="AF18" s="123"/>
      <c r="AG18" s="123"/>
      <c r="AH18" s="123"/>
      <c r="AI18" s="123"/>
      <c r="AJ18" s="124"/>
      <c r="AK18" s="122">
        <f>SUM(AK13:AQ17)</f>
        <v>32</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32</v>
      </c>
      <c r="Q19" s="117"/>
      <c r="R19" s="117"/>
      <c r="S19" s="117"/>
      <c r="T19" s="117"/>
      <c r="U19" s="117"/>
      <c r="V19" s="118"/>
      <c r="W19" s="116">
        <v>38</v>
      </c>
      <c r="X19" s="117"/>
      <c r="Y19" s="117"/>
      <c r="Z19" s="117"/>
      <c r="AA19" s="117"/>
      <c r="AB19" s="117"/>
      <c r="AC19" s="118"/>
      <c r="AD19" s="116">
        <v>32</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0.84210526315789469</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4" t="s">
        <v>357</v>
      </c>
      <c r="H21" s="935"/>
      <c r="I21" s="935"/>
      <c r="J21" s="935"/>
      <c r="K21" s="935"/>
      <c r="L21" s="935"/>
      <c r="M21" s="935"/>
      <c r="N21" s="935"/>
      <c r="O21" s="935"/>
      <c r="P21" s="543">
        <f>IF(P19=0, "-", SUM(P19)/SUM(P13,P14))</f>
        <v>0.84210526315789469</v>
      </c>
      <c r="Q21" s="543"/>
      <c r="R21" s="543"/>
      <c r="S21" s="543"/>
      <c r="T21" s="543"/>
      <c r="U21" s="543"/>
      <c r="V21" s="543"/>
      <c r="W21" s="543">
        <f t="shared" ref="W21" si="2">IF(W19=0, "-", SUM(W19)/SUM(W13,W14))</f>
        <v>1.1875</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2">
      <c r="A23" s="199"/>
      <c r="B23" s="200"/>
      <c r="C23" s="200"/>
      <c r="D23" s="200"/>
      <c r="E23" s="200"/>
      <c r="F23" s="201"/>
      <c r="G23" s="190" t="s">
        <v>640</v>
      </c>
      <c r="H23" s="191"/>
      <c r="I23" s="191"/>
      <c r="J23" s="191"/>
      <c r="K23" s="191"/>
      <c r="L23" s="191"/>
      <c r="M23" s="191"/>
      <c r="N23" s="191"/>
      <c r="O23" s="192"/>
      <c r="P23" s="113">
        <v>32</v>
      </c>
      <c r="Q23" s="114"/>
      <c r="R23" s="114"/>
      <c r="S23" s="114"/>
      <c r="T23" s="114"/>
      <c r="U23" s="114"/>
      <c r="V23" s="115"/>
      <c r="W23" s="113" t="s">
        <v>657</v>
      </c>
      <c r="X23" s="114"/>
      <c r="Y23" s="114"/>
      <c r="Z23" s="114"/>
      <c r="AA23" s="114"/>
      <c r="AB23" s="114"/>
      <c r="AC23" s="115"/>
      <c r="AD23" s="207" t="s">
        <v>648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32</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352</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396</v>
      </c>
      <c r="AF30" s="391"/>
      <c r="AG30" s="391"/>
      <c r="AH30" s="392"/>
      <c r="AI30" s="390" t="s">
        <v>418</v>
      </c>
      <c r="AJ30" s="391"/>
      <c r="AK30" s="391"/>
      <c r="AL30" s="392"/>
      <c r="AM30" s="393" t="s">
        <v>423</v>
      </c>
      <c r="AN30" s="393"/>
      <c r="AO30" s="393"/>
      <c r="AP30" s="390"/>
      <c r="AQ30" s="645" t="s">
        <v>235</v>
      </c>
      <c r="AR30" s="646"/>
      <c r="AS30" s="646"/>
      <c r="AT30" s="647"/>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t="s">
        <v>572</v>
      </c>
      <c r="AR31" s="140"/>
      <c r="AS31" s="141" t="s">
        <v>236</v>
      </c>
      <c r="AT31" s="176"/>
      <c r="AU31" s="275">
        <v>7</v>
      </c>
      <c r="AV31" s="275"/>
      <c r="AW31" s="383" t="s">
        <v>181</v>
      </c>
      <c r="AX31" s="384"/>
    </row>
    <row r="32" spans="1:50" ht="23.25" customHeight="1" x14ac:dyDescent="0.2">
      <c r="A32" s="519"/>
      <c r="B32" s="517"/>
      <c r="C32" s="517"/>
      <c r="D32" s="517"/>
      <c r="E32" s="517"/>
      <c r="F32" s="518"/>
      <c r="G32" s="544" t="s">
        <v>611</v>
      </c>
      <c r="H32" s="545"/>
      <c r="I32" s="545"/>
      <c r="J32" s="545"/>
      <c r="K32" s="545"/>
      <c r="L32" s="545"/>
      <c r="M32" s="545"/>
      <c r="N32" s="545"/>
      <c r="O32" s="546"/>
      <c r="P32" s="165" t="s">
        <v>569</v>
      </c>
      <c r="Q32" s="165"/>
      <c r="R32" s="165"/>
      <c r="S32" s="165"/>
      <c r="T32" s="165"/>
      <c r="U32" s="165"/>
      <c r="V32" s="165"/>
      <c r="W32" s="165"/>
      <c r="X32" s="236"/>
      <c r="Y32" s="342" t="s">
        <v>12</v>
      </c>
      <c r="Z32" s="553"/>
      <c r="AA32" s="554"/>
      <c r="AB32" s="555" t="s">
        <v>572</v>
      </c>
      <c r="AC32" s="555"/>
      <c r="AD32" s="555"/>
      <c r="AE32" s="368">
        <v>13.6</v>
      </c>
      <c r="AF32" s="369"/>
      <c r="AG32" s="369"/>
      <c r="AH32" s="369"/>
      <c r="AI32" s="368" t="s">
        <v>572</v>
      </c>
      <c r="AJ32" s="369"/>
      <c r="AK32" s="369"/>
      <c r="AL32" s="369"/>
      <c r="AM32" s="368" t="s">
        <v>572</v>
      </c>
      <c r="AN32" s="369"/>
      <c r="AO32" s="369"/>
      <c r="AP32" s="369"/>
      <c r="AQ32" s="119" t="s">
        <v>572</v>
      </c>
      <c r="AR32" s="120"/>
      <c r="AS32" s="120"/>
      <c r="AT32" s="121"/>
      <c r="AU32" s="369" t="s">
        <v>572</v>
      </c>
      <c r="AV32" s="369"/>
      <c r="AW32" s="369"/>
      <c r="AX32" s="371"/>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570</v>
      </c>
      <c r="AC33" s="526"/>
      <c r="AD33" s="526"/>
      <c r="AE33" s="368" t="s">
        <v>572</v>
      </c>
      <c r="AF33" s="369"/>
      <c r="AG33" s="369"/>
      <c r="AH33" s="369"/>
      <c r="AI33" s="368" t="s">
        <v>572</v>
      </c>
      <c r="AJ33" s="369"/>
      <c r="AK33" s="369"/>
      <c r="AL33" s="369"/>
      <c r="AM33" s="368" t="s">
        <v>572</v>
      </c>
      <c r="AN33" s="369"/>
      <c r="AO33" s="369"/>
      <c r="AP33" s="369"/>
      <c r="AQ33" s="119" t="s">
        <v>573</v>
      </c>
      <c r="AR33" s="120"/>
      <c r="AS33" s="120"/>
      <c r="AT33" s="121"/>
      <c r="AU33" s="369">
        <v>13</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t="s">
        <v>572</v>
      </c>
      <c r="AF34" s="369"/>
      <c r="AG34" s="369"/>
      <c r="AH34" s="369"/>
      <c r="AI34" s="368" t="s">
        <v>572</v>
      </c>
      <c r="AJ34" s="369"/>
      <c r="AK34" s="369"/>
      <c r="AL34" s="369"/>
      <c r="AM34" s="368" t="s">
        <v>572</v>
      </c>
      <c r="AN34" s="369"/>
      <c r="AO34" s="369"/>
      <c r="AP34" s="369"/>
      <c r="AQ34" s="119" t="s">
        <v>572</v>
      </c>
      <c r="AR34" s="120"/>
      <c r="AS34" s="120"/>
      <c r="AT34" s="121"/>
      <c r="AU34" s="369" t="s">
        <v>574</v>
      </c>
      <c r="AV34" s="369"/>
      <c r="AW34" s="369"/>
      <c r="AX34" s="371"/>
    </row>
    <row r="35" spans="1:50" ht="23.25" customHeight="1" x14ac:dyDescent="0.2">
      <c r="A35" s="904" t="s">
        <v>384</v>
      </c>
      <c r="B35" s="905"/>
      <c r="C35" s="905"/>
      <c r="D35" s="905"/>
      <c r="E35" s="905"/>
      <c r="F35" s="906"/>
      <c r="G35" s="910" t="s">
        <v>575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34.5" customHeight="1" thickBot="1" x14ac:dyDescent="0.2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2">
      <c r="A37" s="648" t="s">
        <v>352</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4" t="s">
        <v>384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48" t="s">
        <v>352</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4" t="s">
        <v>384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6" t="s">
        <v>352</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4" t="s">
        <v>384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6" t="s">
        <v>352</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4" t="s">
        <v>384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2">
      <c r="A65" s="865" t="s">
        <v>353</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348</v>
      </c>
      <c r="X65" s="877"/>
      <c r="Y65" s="880"/>
      <c r="Z65" s="880"/>
      <c r="AA65" s="881"/>
      <c r="AB65" s="874" t="s">
        <v>11</v>
      </c>
      <c r="AC65" s="870"/>
      <c r="AD65" s="871"/>
      <c r="AE65" s="372" t="s">
        <v>396</v>
      </c>
      <c r="AF65" s="373"/>
      <c r="AG65" s="373"/>
      <c r="AH65" s="374"/>
      <c r="AI65" s="372" t="s">
        <v>394</v>
      </c>
      <c r="AJ65" s="373"/>
      <c r="AK65" s="373"/>
      <c r="AL65" s="374"/>
      <c r="AM65" s="379" t="s">
        <v>423</v>
      </c>
      <c r="AN65" s="379"/>
      <c r="AO65" s="379"/>
      <c r="AP65" s="379"/>
      <c r="AQ65" s="874" t="s">
        <v>235</v>
      </c>
      <c r="AR65" s="870"/>
      <c r="AS65" s="870"/>
      <c r="AT65" s="871"/>
      <c r="AU65" s="984" t="s">
        <v>134</v>
      </c>
      <c r="AV65" s="984"/>
      <c r="AW65" s="984"/>
      <c r="AX65" s="985"/>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351</v>
      </c>
      <c r="AX66" s="986"/>
    </row>
    <row r="67" spans="1:50" ht="23.25" hidden="1" customHeight="1" x14ac:dyDescent="0.2">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374</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374</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375</v>
      </c>
      <c r="AC69" s="983"/>
      <c r="AD69" s="983"/>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2">
      <c r="A70" s="858" t="s">
        <v>358</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373</v>
      </c>
      <c r="X70" s="952"/>
      <c r="Y70" s="957" t="s">
        <v>12</v>
      </c>
      <c r="Z70" s="957"/>
      <c r="AA70" s="958"/>
      <c r="AB70" s="959" t="s">
        <v>374</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374</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375</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4" t="s">
        <v>353</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9" t="s">
        <v>387</v>
      </c>
      <c r="B78" s="920"/>
      <c r="C78" s="920"/>
      <c r="D78" s="920"/>
      <c r="E78" s="917" t="s">
        <v>331</v>
      </c>
      <c r="F78" s="918"/>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347</v>
      </c>
      <c r="AP79" s="153"/>
      <c r="AQ79" s="153"/>
      <c r="AR79" s="80" t="s">
        <v>345</v>
      </c>
      <c r="AS79" s="152"/>
      <c r="AT79" s="153"/>
      <c r="AU79" s="153"/>
      <c r="AV79" s="153"/>
      <c r="AW79" s="153"/>
      <c r="AX79" s="154"/>
    </row>
    <row r="80" spans="1:50" ht="18.75" hidden="1" customHeight="1" x14ac:dyDescent="0.2">
      <c r="A80" s="523" t="s">
        <v>147</v>
      </c>
      <c r="B80" s="853" t="s">
        <v>344</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2">
      <c r="A81" s="524"/>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3.25" customHeight="1" x14ac:dyDescent="0.2">
      <c r="A100" s="839" t="s">
        <v>354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396</v>
      </c>
      <c r="AF100" s="831"/>
      <c r="AG100" s="831"/>
      <c r="AH100" s="832"/>
      <c r="AI100" s="830" t="s">
        <v>416</v>
      </c>
      <c r="AJ100" s="831"/>
      <c r="AK100" s="831"/>
      <c r="AL100" s="832"/>
      <c r="AM100" s="830" t="s">
        <v>423</v>
      </c>
      <c r="AN100" s="831"/>
      <c r="AO100" s="831"/>
      <c r="AP100" s="832"/>
      <c r="AQ100" s="936" t="s">
        <v>436</v>
      </c>
      <c r="AR100" s="937"/>
      <c r="AS100" s="937"/>
      <c r="AT100" s="938"/>
      <c r="AU100" s="936" t="s">
        <v>437</v>
      </c>
      <c r="AV100" s="937"/>
      <c r="AW100" s="937"/>
      <c r="AX100" s="939"/>
    </row>
    <row r="101" spans="1:60" ht="23.25" customHeight="1" x14ac:dyDescent="0.2">
      <c r="A101" s="495"/>
      <c r="B101" s="496"/>
      <c r="C101" s="496"/>
      <c r="D101" s="496"/>
      <c r="E101" s="496"/>
      <c r="F101" s="497"/>
      <c r="G101" s="165" t="s">
        <v>576</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577</v>
      </c>
      <c r="AC101" s="555"/>
      <c r="AD101" s="555"/>
      <c r="AE101" s="368">
        <v>19284</v>
      </c>
      <c r="AF101" s="369"/>
      <c r="AG101" s="369"/>
      <c r="AH101" s="370"/>
      <c r="AI101" s="368">
        <v>20483</v>
      </c>
      <c r="AJ101" s="369"/>
      <c r="AK101" s="369"/>
      <c r="AL101" s="370"/>
      <c r="AM101" s="368">
        <v>18838</v>
      </c>
      <c r="AN101" s="369"/>
      <c r="AO101" s="369"/>
      <c r="AP101" s="370"/>
      <c r="AQ101" s="368" t="s">
        <v>572</v>
      </c>
      <c r="AR101" s="369"/>
      <c r="AS101" s="369"/>
      <c r="AT101" s="370"/>
      <c r="AU101" s="368" t="s">
        <v>572</v>
      </c>
      <c r="AV101" s="369"/>
      <c r="AW101" s="369"/>
      <c r="AX101" s="370"/>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577</v>
      </c>
      <c r="AC102" s="555"/>
      <c r="AD102" s="555"/>
      <c r="AE102" s="368">
        <v>18927</v>
      </c>
      <c r="AF102" s="369"/>
      <c r="AG102" s="369"/>
      <c r="AH102" s="370"/>
      <c r="AI102" s="368">
        <v>19626</v>
      </c>
      <c r="AJ102" s="369"/>
      <c r="AK102" s="369"/>
      <c r="AL102" s="370"/>
      <c r="AM102" s="362">
        <v>18769</v>
      </c>
      <c r="AN102" s="362"/>
      <c r="AO102" s="362"/>
      <c r="AP102" s="362"/>
      <c r="AQ102" s="821">
        <v>18154</v>
      </c>
      <c r="AR102" s="822"/>
      <c r="AS102" s="822"/>
      <c r="AT102" s="823"/>
      <c r="AU102" s="821" t="s">
        <v>620</v>
      </c>
      <c r="AV102" s="822"/>
      <c r="AW102" s="822"/>
      <c r="AX102" s="823"/>
    </row>
    <row r="103" spans="1:60" ht="31.5" hidden="1" customHeight="1" x14ac:dyDescent="0.2">
      <c r="A103" s="492" t="s">
        <v>354</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2">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2">
      <c r="A106" s="492" t="s">
        <v>354</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2">
      <c r="A109" s="492" t="s">
        <v>354</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2">
      <c r="A112" s="492" t="s">
        <v>354</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643</v>
      </c>
      <c r="AC116" s="305"/>
      <c r="AD116" s="306"/>
      <c r="AE116" s="368">
        <v>1193</v>
      </c>
      <c r="AF116" s="369"/>
      <c r="AG116" s="369"/>
      <c r="AH116" s="370"/>
      <c r="AI116" s="368">
        <v>1123</v>
      </c>
      <c r="AJ116" s="369"/>
      <c r="AK116" s="369"/>
      <c r="AL116" s="370"/>
      <c r="AM116" s="362">
        <v>1115</v>
      </c>
      <c r="AN116" s="362"/>
      <c r="AO116" s="362"/>
      <c r="AP116" s="362"/>
      <c r="AQ116" s="368">
        <v>1212</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581</v>
      </c>
      <c r="AC117" s="346"/>
      <c r="AD117" s="347"/>
      <c r="AE117" s="462" t="s">
        <v>579</v>
      </c>
      <c r="AF117" s="463"/>
      <c r="AG117" s="463"/>
      <c r="AH117" s="464"/>
      <c r="AI117" s="462" t="s">
        <v>580</v>
      </c>
      <c r="AJ117" s="463"/>
      <c r="AK117" s="463"/>
      <c r="AL117" s="464"/>
      <c r="AM117" s="310" t="s">
        <v>638</v>
      </c>
      <c r="AN117" s="310"/>
      <c r="AO117" s="310"/>
      <c r="AP117" s="310"/>
      <c r="AQ117" s="310" t="s">
        <v>639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2">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1" t="s">
        <v>411</v>
      </c>
      <c r="B130" s="999"/>
      <c r="C130" s="998" t="s">
        <v>239</v>
      </c>
      <c r="D130" s="999"/>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7</v>
      </c>
      <c r="AV133" s="140"/>
      <c r="AW133" s="141" t="s">
        <v>181</v>
      </c>
      <c r="AX133" s="142"/>
    </row>
    <row r="134" spans="1:50" x14ac:dyDescent="0.2">
      <c r="A134" s="1002"/>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t="s">
        <v>572</v>
      </c>
      <c r="AF134" s="120"/>
      <c r="AG134" s="120"/>
      <c r="AH134" s="120"/>
      <c r="AI134" s="270" t="s">
        <v>572</v>
      </c>
      <c r="AJ134" s="120"/>
      <c r="AK134" s="120"/>
      <c r="AL134" s="120"/>
      <c r="AM134" s="270" t="s">
        <v>591</v>
      </c>
      <c r="AN134" s="120"/>
      <c r="AO134" s="120"/>
      <c r="AP134" s="120"/>
      <c r="AQ134" s="270" t="s">
        <v>572</v>
      </c>
      <c r="AR134" s="120"/>
      <c r="AS134" s="120"/>
      <c r="AT134" s="120"/>
      <c r="AU134" s="270" t="s">
        <v>572</v>
      </c>
      <c r="AV134" s="120"/>
      <c r="AW134" s="120"/>
      <c r="AX134" s="219"/>
    </row>
    <row r="135" spans="1:50" x14ac:dyDescent="0.2">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615</v>
      </c>
      <c r="AC135" s="137"/>
      <c r="AD135" s="137"/>
      <c r="AE135" s="270" t="s">
        <v>589</v>
      </c>
      <c r="AF135" s="120"/>
      <c r="AG135" s="120"/>
      <c r="AH135" s="120"/>
      <c r="AI135" s="270" t="s">
        <v>572</v>
      </c>
      <c r="AJ135" s="120"/>
      <c r="AK135" s="120"/>
      <c r="AL135" s="120"/>
      <c r="AM135" s="270" t="s">
        <v>572</v>
      </c>
      <c r="AN135" s="120"/>
      <c r="AO135" s="120"/>
      <c r="AP135" s="120"/>
      <c r="AQ135" s="270" t="s">
        <v>572</v>
      </c>
      <c r="AR135" s="120"/>
      <c r="AS135" s="120"/>
      <c r="AT135" s="120"/>
      <c r="AU135" s="270">
        <v>49</v>
      </c>
      <c r="AV135" s="120"/>
      <c r="AW135" s="120"/>
      <c r="AX135" s="219"/>
    </row>
    <row r="136" spans="1:50" x14ac:dyDescent="0.2">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x14ac:dyDescent="0.2">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7</v>
      </c>
      <c r="AV137" s="140"/>
      <c r="AW137" s="141" t="s">
        <v>181</v>
      </c>
      <c r="AX137" s="142"/>
    </row>
    <row r="138" spans="1:50" x14ac:dyDescent="0.2">
      <c r="A138" s="1002"/>
      <c r="B138" s="256"/>
      <c r="C138" s="255"/>
      <c r="D138" s="256"/>
      <c r="E138" s="255"/>
      <c r="F138" s="318"/>
      <c r="G138" s="235" t="s">
        <v>612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572</v>
      </c>
      <c r="AC138" s="228"/>
      <c r="AD138" s="228"/>
      <c r="AE138" s="270" t="s">
        <v>588</v>
      </c>
      <c r="AF138" s="120"/>
      <c r="AG138" s="120"/>
      <c r="AH138" s="120"/>
      <c r="AI138" s="270" t="s">
        <v>572</v>
      </c>
      <c r="AJ138" s="120"/>
      <c r="AK138" s="120"/>
      <c r="AL138" s="120"/>
      <c r="AM138" s="270" t="s">
        <v>572</v>
      </c>
      <c r="AN138" s="120"/>
      <c r="AO138" s="120"/>
      <c r="AP138" s="120"/>
      <c r="AQ138" s="270" t="s">
        <v>572</v>
      </c>
      <c r="AR138" s="120"/>
      <c r="AS138" s="120"/>
      <c r="AT138" s="120"/>
      <c r="AU138" s="270" t="s">
        <v>572</v>
      </c>
      <c r="AV138" s="120"/>
      <c r="AW138" s="120"/>
      <c r="AX138" s="219"/>
    </row>
    <row r="139" spans="1:50" x14ac:dyDescent="0.2">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616</v>
      </c>
      <c r="AC139" s="137"/>
      <c r="AD139" s="137"/>
      <c r="AE139" s="270" t="s">
        <v>572</v>
      </c>
      <c r="AF139" s="120"/>
      <c r="AG139" s="120"/>
      <c r="AH139" s="120"/>
      <c r="AI139" s="270" t="s">
        <v>572</v>
      </c>
      <c r="AJ139" s="120"/>
      <c r="AK139" s="120"/>
      <c r="AL139" s="120"/>
      <c r="AM139" s="270" t="s">
        <v>572</v>
      </c>
      <c r="AN139" s="120"/>
      <c r="AO139" s="120"/>
      <c r="AP139" s="120"/>
      <c r="AQ139" s="270" t="s">
        <v>572</v>
      </c>
      <c r="AR139" s="120"/>
      <c r="AS139" s="120"/>
      <c r="AT139" s="120"/>
      <c r="AU139" s="270">
        <v>18</v>
      </c>
      <c r="AV139" s="120"/>
      <c r="AW139" s="120"/>
      <c r="AX139" s="219"/>
    </row>
    <row r="140" spans="1:50" x14ac:dyDescent="0.2">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x14ac:dyDescent="0.2">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v>7</v>
      </c>
      <c r="AV141" s="140"/>
      <c r="AW141" s="141" t="s">
        <v>181</v>
      </c>
      <c r="AX141" s="142"/>
    </row>
    <row r="142" spans="1:50" x14ac:dyDescent="0.2">
      <c r="A142" s="1002"/>
      <c r="B142" s="256"/>
      <c r="C142" s="255"/>
      <c r="D142" s="256"/>
      <c r="E142" s="255"/>
      <c r="F142" s="318"/>
      <c r="G142" s="235" t="s">
        <v>613</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572</v>
      </c>
      <c r="AC142" s="228"/>
      <c r="AD142" s="228"/>
      <c r="AE142" s="270" t="s">
        <v>572</v>
      </c>
      <c r="AF142" s="120"/>
      <c r="AG142" s="120"/>
      <c r="AH142" s="120"/>
      <c r="AI142" s="270" t="s">
        <v>572</v>
      </c>
      <c r="AJ142" s="120"/>
      <c r="AK142" s="120"/>
      <c r="AL142" s="120"/>
      <c r="AM142" s="270" t="s">
        <v>619</v>
      </c>
      <c r="AN142" s="120"/>
      <c r="AO142" s="120"/>
      <c r="AP142" s="120"/>
      <c r="AQ142" s="270" t="s">
        <v>573</v>
      </c>
      <c r="AR142" s="120"/>
      <c r="AS142" s="120"/>
      <c r="AT142" s="120"/>
      <c r="AU142" s="270" t="s">
        <v>572</v>
      </c>
      <c r="AV142" s="120"/>
      <c r="AW142" s="120"/>
      <c r="AX142" s="219"/>
    </row>
    <row r="143" spans="1:50" x14ac:dyDescent="0.2">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616</v>
      </c>
      <c r="AC143" s="137"/>
      <c r="AD143" s="137"/>
      <c r="AE143" s="270" t="s">
        <v>572</v>
      </c>
      <c r="AF143" s="120"/>
      <c r="AG143" s="120"/>
      <c r="AH143" s="120"/>
      <c r="AI143" s="270" t="s">
        <v>572</v>
      </c>
      <c r="AJ143" s="120"/>
      <c r="AK143" s="120"/>
      <c r="AL143" s="120"/>
      <c r="AM143" s="270" t="s">
        <v>572</v>
      </c>
      <c r="AN143" s="120"/>
      <c r="AO143" s="120"/>
      <c r="AP143" s="120"/>
      <c r="AQ143" s="270" t="s">
        <v>572</v>
      </c>
      <c r="AR143" s="120"/>
      <c r="AS143" s="120"/>
      <c r="AT143" s="120"/>
      <c r="AU143" s="270">
        <v>47</v>
      </c>
      <c r="AV143" s="120"/>
      <c r="AW143" s="120"/>
      <c r="AX143" s="219"/>
    </row>
    <row r="144" spans="1:50" x14ac:dyDescent="0.2">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x14ac:dyDescent="0.2">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v>7</v>
      </c>
      <c r="AV145" s="140"/>
      <c r="AW145" s="141" t="s">
        <v>181</v>
      </c>
      <c r="AX145" s="142"/>
    </row>
    <row r="146" spans="1:50" x14ac:dyDescent="0.2">
      <c r="A146" s="1002"/>
      <c r="B146" s="256"/>
      <c r="C146" s="255"/>
      <c r="D146" s="256"/>
      <c r="E146" s="255"/>
      <c r="F146" s="318"/>
      <c r="G146" s="235" t="s">
        <v>614</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587</v>
      </c>
      <c r="AC146" s="228"/>
      <c r="AD146" s="228"/>
      <c r="AE146" s="270" t="s">
        <v>572</v>
      </c>
      <c r="AF146" s="120"/>
      <c r="AG146" s="120"/>
      <c r="AH146" s="120"/>
      <c r="AI146" s="270" t="s">
        <v>572</v>
      </c>
      <c r="AJ146" s="120"/>
      <c r="AK146" s="120"/>
      <c r="AL146" s="120"/>
      <c r="AM146" s="270" t="s">
        <v>572</v>
      </c>
      <c r="AN146" s="120"/>
      <c r="AO146" s="120"/>
      <c r="AP146" s="120"/>
      <c r="AQ146" s="270" t="s">
        <v>572</v>
      </c>
      <c r="AR146" s="120"/>
      <c r="AS146" s="120"/>
      <c r="AT146" s="120"/>
      <c r="AU146" s="270" t="s">
        <v>572</v>
      </c>
      <c r="AV146" s="120"/>
      <c r="AW146" s="120"/>
      <c r="AX146" s="219"/>
    </row>
    <row r="147" spans="1:50" x14ac:dyDescent="0.2">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617</v>
      </c>
      <c r="AC147" s="137"/>
      <c r="AD147" s="137"/>
      <c r="AE147" s="270" t="s">
        <v>618</v>
      </c>
      <c r="AF147" s="120"/>
      <c r="AG147" s="120"/>
      <c r="AH147" s="120"/>
      <c r="AI147" s="270" t="s">
        <v>572</v>
      </c>
      <c r="AJ147" s="120"/>
      <c r="AK147" s="120"/>
      <c r="AL147" s="120"/>
      <c r="AM147" s="270" t="s">
        <v>572</v>
      </c>
      <c r="AN147" s="120"/>
      <c r="AO147" s="120"/>
      <c r="AP147" s="120"/>
      <c r="AQ147" s="270" t="s">
        <v>572</v>
      </c>
      <c r="AR147" s="120"/>
      <c r="AS147" s="120"/>
      <c r="AT147" s="120"/>
      <c r="AU147" s="270">
        <v>13</v>
      </c>
      <c r="AV147" s="120"/>
      <c r="AW147" s="120"/>
      <c r="AX147" s="219"/>
    </row>
    <row r="148" spans="1:50" hidden="1" x14ac:dyDescent="0.2">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idden="1" x14ac:dyDescent="0.2">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idden="1" x14ac:dyDescent="0.2">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idden="1" x14ac:dyDescent="0.2">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2"/>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2">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2"/>
      <c r="B154" s="256"/>
      <c r="C154" s="255"/>
      <c r="D154" s="256"/>
      <c r="E154" s="255"/>
      <c r="F154" s="318"/>
      <c r="G154" s="235" t="s">
        <v>585</v>
      </c>
      <c r="H154" s="165"/>
      <c r="I154" s="165"/>
      <c r="J154" s="165"/>
      <c r="K154" s="165"/>
      <c r="L154" s="165"/>
      <c r="M154" s="165"/>
      <c r="N154" s="165"/>
      <c r="O154" s="165"/>
      <c r="P154" s="236"/>
      <c r="Q154" s="164" t="s">
        <v>645</v>
      </c>
      <c r="R154" s="165"/>
      <c r="S154" s="165"/>
      <c r="T154" s="165"/>
      <c r="U154" s="165"/>
      <c r="V154" s="165"/>
      <c r="W154" s="165"/>
      <c r="X154" s="165"/>
      <c r="Y154" s="165"/>
      <c r="Z154" s="165"/>
      <c r="AA154" s="931"/>
      <c r="AB154" s="259" t="s">
        <v>572</v>
      </c>
      <c r="AC154" s="260"/>
      <c r="AD154" s="260"/>
      <c r="AE154" s="265" t="s">
        <v>644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2"/>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2"/>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2"/>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2"/>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2"/>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2"/>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2"/>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2"/>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2"/>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2"/>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2"/>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2"/>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2"/>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2"/>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2"/>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2"/>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2"/>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2"/>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2"/>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2"/>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2"/>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2"/>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2"/>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2"/>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2"/>
      <c r="B430" s="256"/>
      <c r="C430" s="253" t="s">
        <v>426</v>
      </c>
      <c r="D430" s="254"/>
      <c r="E430" s="242" t="s">
        <v>404</v>
      </c>
      <c r="F430" s="452"/>
      <c r="G430" s="244" t="s">
        <v>255</v>
      </c>
      <c r="H430" s="162"/>
      <c r="I430" s="162"/>
      <c r="J430" s="245" t="s">
        <v>571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589</v>
      </c>
      <c r="AR432" s="140"/>
      <c r="AS432" s="141" t="s">
        <v>236</v>
      </c>
      <c r="AT432" s="176"/>
      <c r="AU432" s="140" t="s">
        <v>572</v>
      </c>
      <c r="AV432" s="140"/>
      <c r="AW432" s="141" t="s">
        <v>181</v>
      </c>
      <c r="AX432" s="142"/>
    </row>
    <row r="433" spans="1:50" ht="23.25" customHeight="1" x14ac:dyDescent="0.2">
      <c r="A433" s="1002"/>
      <c r="B433" s="256"/>
      <c r="C433" s="255"/>
      <c r="D433" s="256"/>
      <c r="E433" s="170"/>
      <c r="F433" s="171"/>
      <c r="G433" s="235" t="s">
        <v>587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587</v>
      </c>
      <c r="AC433" s="137"/>
      <c r="AD433" s="137"/>
      <c r="AE433" s="119" t="s">
        <v>572</v>
      </c>
      <c r="AF433" s="120"/>
      <c r="AG433" s="120"/>
      <c r="AH433" s="120"/>
      <c r="AI433" s="119" t="s">
        <v>572</v>
      </c>
      <c r="AJ433" s="120"/>
      <c r="AK433" s="120"/>
      <c r="AL433" s="120"/>
      <c r="AM433" s="119" t="s">
        <v>588</v>
      </c>
      <c r="AN433" s="120"/>
      <c r="AO433" s="120"/>
      <c r="AP433" s="121"/>
      <c r="AQ433" s="119" t="s">
        <v>572</v>
      </c>
      <c r="AR433" s="120"/>
      <c r="AS433" s="120"/>
      <c r="AT433" s="121"/>
      <c r="AU433" s="120" t="s">
        <v>572</v>
      </c>
      <c r="AV433" s="120"/>
      <c r="AW433" s="120"/>
      <c r="AX433" s="219"/>
    </row>
    <row r="434" spans="1:50" ht="23.25"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588</v>
      </c>
      <c r="AF434" s="120"/>
      <c r="AG434" s="120"/>
      <c r="AH434" s="121"/>
      <c r="AI434" s="119" t="s">
        <v>572</v>
      </c>
      <c r="AJ434" s="120"/>
      <c r="AK434" s="120"/>
      <c r="AL434" s="120"/>
      <c r="AM434" s="119" t="s">
        <v>572</v>
      </c>
      <c r="AN434" s="120"/>
      <c r="AO434" s="120"/>
      <c r="AP434" s="121"/>
      <c r="AQ434" s="119" t="s">
        <v>572</v>
      </c>
      <c r="AR434" s="120"/>
      <c r="AS434" s="120"/>
      <c r="AT434" s="121"/>
      <c r="AU434" s="120" t="s">
        <v>572</v>
      </c>
      <c r="AV434" s="120"/>
      <c r="AW434" s="120"/>
      <c r="AX434" s="219"/>
    </row>
    <row r="435" spans="1:50" ht="23.25"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2">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591</v>
      </c>
      <c r="AF457" s="140"/>
      <c r="AG457" s="141" t="s">
        <v>236</v>
      </c>
      <c r="AH457" s="176"/>
      <c r="AI457" s="186"/>
      <c r="AJ457" s="186"/>
      <c r="AK457" s="186"/>
      <c r="AL457" s="181"/>
      <c r="AM457" s="186"/>
      <c r="AN457" s="186"/>
      <c r="AO457" s="186"/>
      <c r="AP457" s="181"/>
      <c r="AQ457" s="215" t="s">
        <v>572</v>
      </c>
      <c r="AR457" s="140"/>
      <c r="AS457" s="141" t="s">
        <v>236</v>
      </c>
      <c r="AT457" s="176"/>
      <c r="AU457" s="140" t="s">
        <v>590</v>
      </c>
      <c r="AV457" s="140"/>
      <c r="AW457" s="141" t="s">
        <v>181</v>
      </c>
      <c r="AX457" s="142"/>
    </row>
    <row r="458" spans="1:50" ht="23.25" customHeight="1" x14ac:dyDescent="0.2">
      <c r="A458" s="1002"/>
      <c r="B458" s="256"/>
      <c r="C458" s="255"/>
      <c r="D458" s="256"/>
      <c r="E458" s="170"/>
      <c r="F458" s="171"/>
      <c r="G458" s="235" t="s">
        <v>572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572</v>
      </c>
      <c r="AC458" s="137"/>
      <c r="AD458" s="137"/>
      <c r="AE458" s="119" t="s">
        <v>572</v>
      </c>
      <c r="AF458" s="120"/>
      <c r="AG458" s="120"/>
      <c r="AH458" s="120"/>
      <c r="AI458" s="119" t="s">
        <v>572</v>
      </c>
      <c r="AJ458" s="120"/>
      <c r="AK458" s="120"/>
      <c r="AL458" s="120"/>
      <c r="AM458" s="119" t="s">
        <v>572</v>
      </c>
      <c r="AN458" s="120"/>
      <c r="AO458" s="120"/>
      <c r="AP458" s="121"/>
      <c r="AQ458" s="119" t="s">
        <v>572</v>
      </c>
      <c r="AR458" s="120"/>
      <c r="AS458" s="120"/>
      <c r="AT458" s="121"/>
      <c r="AU458" s="120" t="s">
        <v>572</v>
      </c>
      <c r="AV458" s="120"/>
      <c r="AW458" s="120"/>
      <c r="AX458" s="219"/>
    </row>
    <row r="459" spans="1:50" ht="23.25"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572</v>
      </c>
      <c r="AC459" s="228"/>
      <c r="AD459" s="228"/>
      <c r="AE459" s="119" t="s">
        <v>572</v>
      </c>
      <c r="AF459" s="120"/>
      <c r="AG459" s="120"/>
      <c r="AH459" s="121"/>
      <c r="AI459" s="119" t="s">
        <v>572</v>
      </c>
      <c r="AJ459" s="120"/>
      <c r="AK459" s="120"/>
      <c r="AL459" s="120"/>
      <c r="AM459" s="119" t="s">
        <v>572</v>
      </c>
      <c r="AN459" s="120"/>
      <c r="AO459" s="120"/>
      <c r="AP459" s="121"/>
      <c r="AQ459" s="119" t="s">
        <v>572</v>
      </c>
      <c r="AR459" s="120"/>
      <c r="AS459" s="120"/>
      <c r="AT459" s="121"/>
      <c r="AU459" s="120" t="s">
        <v>572</v>
      </c>
      <c r="AV459" s="120"/>
      <c r="AW459" s="120"/>
      <c r="AX459" s="219"/>
    </row>
    <row r="460" spans="1:50" ht="23.25" customHeight="1" x14ac:dyDescent="0.2">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572</v>
      </c>
      <c r="AF460" s="120"/>
      <c r="AG460" s="120"/>
      <c r="AH460" s="121"/>
      <c r="AI460" s="119" t="s">
        <v>572</v>
      </c>
      <c r="AJ460" s="120"/>
      <c r="AK460" s="120"/>
      <c r="AL460" s="120"/>
      <c r="AM460" s="119" t="s">
        <v>572</v>
      </c>
      <c r="AN460" s="120"/>
      <c r="AO460" s="120"/>
      <c r="AP460" s="121"/>
      <c r="AQ460" s="119" t="s">
        <v>572</v>
      </c>
      <c r="AR460" s="120"/>
      <c r="AS460" s="120"/>
      <c r="AT460" s="121"/>
      <c r="AU460" s="120" t="s">
        <v>572</v>
      </c>
      <c r="AV460" s="120"/>
      <c r="AW460" s="120"/>
      <c r="AX460" s="219"/>
    </row>
    <row r="461" spans="1:50" ht="18.75" hidden="1" customHeight="1" x14ac:dyDescent="0.2">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2"/>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2"/>
      <c r="B482" s="256"/>
      <c r="C482" s="255"/>
      <c r="D482" s="256"/>
      <c r="E482" s="164" t="s">
        <v>590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2"/>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2"/>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2"/>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2"/>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9.5"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565</v>
      </c>
      <c r="AE702" s="903"/>
      <c r="AF702" s="903"/>
      <c r="AG702" s="892" t="s">
        <v>592</v>
      </c>
      <c r="AH702" s="893"/>
      <c r="AI702" s="893"/>
      <c r="AJ702" s="893"/>
      <c r="AK702" s="893"/>
      <c r="AL702" s="893"/>
      <c r="AM702" s="893"/>
      <c r="AN702" s="893"/>
      <c r="AO702" s="893"/>
      <c r="AP702" s="893"/>
      <c r="AQ702" s="893"/>
      <c r="AR702" s="893"/>
      <c r="AS702" s="893"/>
      <c r="AT702" s="893"/>
      <c r="AU702" s="893"/>
      <c r="AV702" s="893"/>
      <c r="AW702" s="893"/>
      <c r="AX702" s="894"/>
    </row>
    <row r="703" spans="1:50" ht="42"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565</v>
      </c>
      <c r="AE703" s="159"/>
      <c r="AF703" s="159"/>
      <c r="AG703" s="671" t="s">
        <v>593</v>
      </c>
      <c r="AH703" s="672"/>
      <c r="AI703" s="672"/>
      <c r="AJ703" s="672"/>
      <c r="AK703" s="672"/>
      <c r="AL703" s="672"/>
      <c r="AM703" s="672"/>
      <c r="AN703" s="672"/>
      <c r="AO703" s="672"/>
      <c r="AP703" s="672"/>
      <c r="AQ703" s="672"/>
      <c r="AR703" s="672"/>
      <c r="AS703" s="672"/>
      <c r="AT703" s="672"/>
      <c r="AU703" s="672"/>
      <c r="AV703" s="672"/>
      <c r="AW703" s="672"/>
      <c r="AX703" s="673"/>
    </row>
    <row r="704" spans="1:50" ht="41.25"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565</v>
      </c>
      <c r="AE705" s="740"/>
      <c r="AF705" s="740"/>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385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5.5"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596</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598</v>
      </c>
      <c r="AE708" s="675"/>
      <c r="AF708" s="675"/>
      <c r="AG708" s="530" t="s">
        <v>572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565</v>
      </c>
      <c r="AE709" s="159"/>
      <c r="AF709" s="159"/>
      <c r="AG709" s="671" t="s">
        <v>646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598</v>
      </c>
      <c r="AE710" s="159"/>
      <c r="AF710" s="159"/>
      <c r="AG710" s="671" t="s">
        <v>572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565</v>
      </c>
      <c r="AE711" s="159"/>
      <c r="AF711" s="159"/>
      <c r="AG711" s="671" t="s">
        <v>599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349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598</v>
      </c>
      <c r="AE712" s="590"/>
      <c r="AF712" s="590"/>
      <c r="AG712" s="598" t="s">
        <v>600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71" t="s">
        <v>600</v>
      </c>
      <c r="AH713" s="672"/>
      <c r="AI713" s="672"/>
      <c r="AJ713" s="672"/>
      <c r="AK713" s="672"/>
      <c r="AL713" s="672"/>
      <c r="AM713" s="672"/>
      <c r="AN713" s="672"/>
      <c r="AO713" s="672"/>
      <c r="AP713" s="672"/>
      <c r="AQ713" s="672"/>
      <c r="AR713" s="672"/>
      <c r="AS713" s="672"/>
      <c r="AT713" s="672"/>
      <c r="AU713" s="672"/>
      <c r="AV713" s="672"/>
      <c r="AW713" s="672"/>
      <c r="AX713" s="673"/>
    </row>
    <row r="714" spans="1:50" ht="40.5" customHeight="1" x14ac:dyDescent="0.2">
      <c r="A714" s="664"/>
      <c r="B714" s="665"/>
      <c r="C714" s="778" t="s">
        <v>327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565</v>
      </c>
      <c r="AE714" s="596"/>
      <c r="AF714" s="597"/>
      <c r="AG714" s="696" t="s">
        <v>601</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565</v>
      </c>
      <c r="AE715" s="675"/>
      <c r="AF715" s="784"/>
      <c r="AG715" s="530" t="s">
        <v>647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598</v>
      </c>
      <c r="AE716" s="766"/>
      <c r="AF716" s="766"/>
      <c r="AG716" s="671" t="s">
        <v>602</v>
      </c>
      <c r="AH716" s="672"/>
      <c r="AI716" s="672"/>
      <c r="AJ716" s="672"/>
      <c r="AK716" s="672"/>
      <c r="AL716" s="672"/>
      <c r="AM716" s="672"/>
      <c r="AN716" s="672"/>
      <c r="AO716" s="672"/>
      <c r="AP716" s="672"/>
      <c r="AQ716" s="672"/>
      <c r="AR716" s="672"/>
      <c r="AS716" s="672"/>
      <c r="AT716" s="672"/>
      <c r="AU716" s="672"/>
      <c r="AV716" s="672"/>
      <c r="AW716" s="672"/>
      <c r="AX716" s="673"/>
    </row>
    <row r="717" spans="1:50" ht="33"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565</v>
      </c>
      <c r="AE717" s="159"/>
      <c r="AF717" s="159"/>
      <c r="AG717" s="671" t="s">
        <v>603</v>
      </c>
      <c r="AH717" s="672"/>
      <c r="AI717" s="672"/>
      <c r="AJ717" s="672"/>
      <c r="AK717" s="672"/>
      <c r="AL717" s="672"/>
      <c r="AM717" s="672"/>
      <c r="AN717" s="672"/>
      <c r="AO717" s="672"/>
      <c r="AP717" s="672"/>
      <c r="AQ717" s="672"/>
      <c r="AR717" s="672"/>
      <c r="AS717" s="672"/>
      <c r="AT717" s="672"/>
      <c r="AU717" s="672"/>
      <c r="AV717" s="672"/>
      <c r="AW717" s="672"/>
      <c r="AX717" s="673"/>
    </row>
    <row r="718" spans="1:50" ht="85.5"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565</v>
      </c>
      <c r="AE718" s="159"/>
      <c r="AF718" s="159"/>
      <c r="AG718" s="696" t="s">
        <v>604</v>
      </c>
      <c r="AH718" s="697"/>
      <c r="AI718" s="697"/>
      <c r="AJ718" s="697"/>
      <c r="AK718" s="697"/>
      <c r="AL718" s="697"/>
      <c r="AM718" s="697"/>
      <c r="AN718" s="697"/>
      <c r="AO718" s="697"/>
      <c r="AP718" s="697"/>
      <c r="AQ718" s="697"/>
      <c r="AR718" s="697"/>
      <c r="AS718" s="697"/>
      <c r="AT718" s="697"/>
      <c r="AU718" s="697"/>
      <c r="AV718" s="697"/>
      <c r="AW718" s="697"/>
      <c r="AX718" s="698"/>
    </row>
    <row r="719" spans="1:50" ht="41.25"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565</v>
      </c>
      <c r="AE719" s="675"/>
      <c r="AF719" s="675"/>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7"/>
      <c r="B720" s="658"/>
      <c r="C720" s="943" t="s">
        <v>342</v>
      </c>
      <c r="D720" s="941"/>
      <c r="E720" s="941"/>
      <c r="F720" s="944"/>
      <c r="G720" s="940" t="s">
        <v>343</v>
      </c>
      <c r="H720" s="941"/>
      <c r="I720" s="941"/>
      <c r="J720" s="941"/>
      <c r="K720" s="941"/>
      <c r="L720" s="941"/>
      <c r="M720" s="941"/>
      <c r="N720" s="940" t="s">
        <v>346</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7"/>
      <c r="B721" s="658"/>
      <c r="C721" s="925" t="s">
        <v>606</v>
      </c>
      <c r="D721" s="926"/>
      <c r="E721" s="926"/>
      <c r="F721" s="927"/>
      <c r="G721" s="945"/>
      <c r="H721" s="946"/>
      <c r="I721" s="82" t="str">
        <f>IF(OR(G721="　", G721=""), "", "-")</f>
        <v/>
      </c>
      <c r="J721" s="924" t="s">
        <v>590</v>
      </c>
      <c r="K721" s="924"/>
      <c r="L721" s="82" t="str">
        <f>IF(M721="","","-")</f>
        <v/>
      </c>
      <c r="M721" s="83"/>
      <c r="N721" s="921" t="s">
        <v>607</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5" t="s">
        <v>48</v>
      </c>
      <c r="B726" s="626"/>
      <c r="C726" s="447" t="s">
        <v>53</v>
      </c>
      <c r="D726" s="585"/>
      <c r="E726" s="585"/>
      <c r="F726" s="586"/>
      <c r="G726" s="804" t="s">
        <v>608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7"/>
      <c r="B727" s="628"/>
      <c r="C727" s="702" t="s">
        <v>57</v>
      </c>
      <c r="D727" s="703"/>
      <c r="E727" s="703"/>
      <c r="F727" s="704"/>
      <c r="G727" s="802" t="s">
        <v>609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t="s">
        <v>648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355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407</v>
      </c>
      <c r="B737" s="101"/>
      <c r="C737" s="101"/>
      <c r="D737" s="102"/>
      <c r="E737" s="103" t="s">
        <v>572</v>
      </c>
      <c r="F737" s="103"/>
      <c r="G737" s="103"/>
      <c r="H737" s="103"/>
      <c r="I737" s="103"/>
      <c r="J737" s="103"/>
      <c r="K737" s="103"/>
      <c r="L737" s="103"/>
      <c r="M737" s="103"/>
      <c r="N737" s="109" t="s">
        <v>402</v>
      </c>
      <c r="O737" s="109"/>
      <c r="P737" s="109"/>
      <c r="Q737" s="109"/>
      <c r="R737" s="103" t="s">
        <v>621</v>
      </c>
      <c r="S737" s="103"/>
      <c r="T737" s="103"/>
      <c r="U737" s="103"/>
      <c r="V737" s="103"/>
      <c r="W737" s="103"/>
      <c r="X737" s="103"/>
      <c r="Y737" s="103"/>
      <c r="Z737" s="103"/>
      <c r="AA737" s="109" t="s">
        <v>401</v>
      </c>
      <c r="AB737" s="109"/>
      <c r="AC737" s="109"/>
      <c r="AD737" s="109"/>
      <c r="AE737" s="103" t="s">
        <v>622</v>
      </c>
      <c r="AF737" s="103"/>
      <c r="AG737" s="103"/>
      <c r="AH737" s="103"/>
      <c r="AI737" s="103"/>
      <c r="AJ737" s="103"/>
      <c r="AK737" s="103"/>
      <c r="AL737" s="103"/>
      <c r="AM737" s="103"/>
      <c r="AN737" s="109" t="s">
        <v>400</v>
      </c>
      <c r="AO737" s="109"/>
      <c r="AP737" s="109"/>
      <c r="AQ737" s="109"/>
      <c r="AR737" s="110" t="s">
        <v>623</v>
      </c>
      <c r="AS737" s="111"/>
      <c r="AT737" s="111"/>
      <c r="AU737" s="111"/>
      <c r="AV737" s="111"/>
      <c r="AW737" s="111"/>
      <c r="AX737" s="112"/>
      <c r="AY737" s="88"/>
      <c r="AZ737" s="88"/>
    </row>
    <row r="738" spans="1:52" ht="24.75" customHeight="1" x14ac:dyDescent="0.2">
      <c r="A738" s="100" t="s">
        <v>399</v>
      </c>
      <c r="B738" s="101"/>
      <c r="C738" s="101"/>
      <c r="D738" s="102"/>
      <c r="E738" s="103" t="s">
        <v>624</v>
      </c>
      <c r="F738" s="103"/>
      <c r="G738" s="103"/>
      <c r="H738" s="103"/>
      <c r="I738" s="103"/>
      <c r="J738" s="103"/>
      <c r="K738" s="103"/>
      <c r="L738" s="103"/>
      <c r="M738" s="103"/>
      <c r="N738" s="109" t="s">
        <v>398</v>
      </c>
      <c r="O738" s="109"/>
      <c r="P738" s="109"/>
      <c r="Q738" s="109"/>
      <c r="R738" s="103" t="s">
        <v>641</v>
      </c>
      <c r="S738" s="103"/>
      <c r="T738" s="103"/>
      <c r="U738" s="103"/>
      <c r="V738" s="103"/>
      <c r="W738" s="103"/>
      <c r="X738" s="103"/>
      <c r="Y738" s="103"/>
      <c r="Z738" s="103"/>
      <c r="AA738" s="109" t="s">
        <v>397</v>
      </c>
      <c r="AB738" s="109"/>
      <c r="AC738" s="109"/>
      <c r="AD738" s="109"/>
      <c r="AE738" s="103" t="s">
        <v>625</v>
      </c>
      <c r="AF738" s="103"/>
      <c r="AG738" s="103"/>
      <c r="AH738" s="103"/>
      <c r="AI738" s="103"/>
      <c r="AJ738" s="103"/>
      <c r="AK738" s="103"/>
      <c r="AL738" s="103"/>
      <c r="AM738" s="103"/>
      <c r="AN738" s="109" t="s">
        <v>396</v>
      </c>
      <c r="AO738" s="109"/>
      <c r="AP738" s="109"/>
      <c r="AQ738" s="109"/>
      <c r="AR738" s="110" t="s">
        <v>626</v>
      </c>
      <c r="AS738" s="111"/>
      <c r="AT738" s="111"/>
      <c r="AU738" s="111"/>
      <c r="AV738" s="111"/>
      <c r="AW738" s="111"/>
      <c r="AX738" s="112"/>
    </row>
    <row r="739" spans="1:52" ht="24.75" customHeight="1" x14ac:dyDescent="0.2">
      <c r="A739" s="100" t="s">
        <v>395</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c r="J740" s="125"/>
      <c r="K740" s="92" t="str">
        <f>IF(OR(I740="　", I740=""), "", "-")</f>
        <v/>
      </c>
      <c r="L740" s="126">
        <v>353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390</v>
      </c>
      <c r="B780" s="768"/>
      <c r="C780" s="768"/>
      <c r="D780" s="768"/>
      <c r="E780" s="768"/>
      <c r="F780" s="769"/>
      <c r="G780" s="443" t="s">
        <v>628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0"/>
      <c r="B782" s="770"/>
      <c r="C782" s="770"/>
      <c r="D782" s="770"/>
      <c r="E782" s="770"/>
      <c r="F782" s="771"/>
      <c r="G782" s="453" t="s">
        <v>631</v>
      </c>
      <c r="H782" s="454"/>
      <c r="I782" s="454"/>
      <c r="J782" s="454"/>
      <c r="K782" s="455"/>
      <c r="L782" s="456" t="s">
        <v>632</v>
      </c>
      <c r="M782" s="457"/>
      <c r="N782" s="457"/>
      <c r="O782" s="457"/>
      <c r="P782" s="457"/>
      <c r="Q782" s="457"/>
      <c r="R782" s="457"/>
      <c r="S782" s="457"/>
      <c r="T782" s="457"/>
      <c r="U782" s="457"/>
      <c r="V782" s="457"/>
      <c r="W782" s="457"/>
      <c r="X782" s="458"/>
      <c r="Y782" s="459">
        <v>11</v>
      </c>
      <c r="Z782" s="460"/>
      <c r="AA782" s="460"/>
      <c r="AB782" s="561"/>
      <c r="AC782" s="453" t="s">
        <v>633</v>
      </c>
      <c r="AD782" s="454"/>
      <c r="AE782" s="454"/>
      <c r="AF782" s="454"/>
      <c r="AG782" s="455"/>
      <c r="AH782" s="456" t="s">
        <v>634</v>
      </c>
      <c r="AI782" s="457"/>
      <c r="AJ782" s="457"/>
      <c r="AK782" s="457"/>
      <c r="AL782" s="457"/>
      <c r="AM782" s="457"/>
      <c r="AN782" s="457"/>
      <c r="AO782" s="457"/>
      <c r="AP782" s="457"/>
      <c r="AQ782" s="457"/>
      <c r="AR782" s="457"/>
      <c r="AS782" s="457"/>
      <c r="AT782" s="458"/>
      <c r="AU782" s="459">
        <v>11</v>
      </c>
      <c r="AV782" s="460"/>
      <c r="AW782" s="460"/>
      <c r="AX782" s="561"/>
    </row>
    <row r="783" spans="1:50" ht="24.75" hidden="1" customHeight="1" x14ac:dyDescent="0.2">
      <c r="A783" s="560"/>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8.5" hidden="1" customHeight="1" x14ac:dyDescent="0.2">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11</v>
      </c>
      <c r="AV792" s="419"/>
      <c r="AW792" s="419"/>
      <c r="AX792" s="421"/>
    </row>
    <row r="793" spans="1:50" ht="24.75" customHeight="1" x14ac:dyDescent="0.2">
      <c r="A793" s="560"/>
      <c r="B793" s="770"/>
      <c r="C793" s="770"/>
      <c r="D793" s="770"/>
      <c r="E793" s="770"/>
      <c r="F793" s="771"/>
      <c r="G793" s="443" t="s">
        <v>630</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60"/>
      <c r="B795" s="770"/>
      <c r="C795" s="770"/>
      <c r="D795" s="770"/>
      <c r="E795" s="770"/>
      <c r="F795" s="771"/>
      <c r="G795" s="453" t="s">
        <v>631</v>
      </c>
      <c r="H795" s="454"/>
      <c r="I795" s="454"/>
      <c r="J795" s="454"/>
      <c r="K795" s="455"/>
      <c r="L795" s="456" t="s">
        <v>649</v>
      </c>
      <c r="M795" s="457"/>
      <c r="N795" s="457"/>
      <c r="O795" s="457"/>
      <c r="P795" s="457"/>
      <c r="Q795" s="457"/>
      <c r="R795" s="457"/>
      <c r="S795" s="457"/>
      <c r="T795" s="457"/>
      <c r="U795" s="457"/>
      <c r="V795" s="457"/>
      <c r="W795" s="457"/>
      <c r="X795" s="458"/>
      <c r="Y795" s="459">
        <v>10</v>
      </c>
      <c r="Z795" s="460"/>
      <c r="AA795" s="460"/>
      <c r="AB795" s="4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60"/>
      <c r="B796" s="770"/>
      <c r="C796" s="770"/>
      <c r="D796" s="770"/>
      <c r="E796" s="770"/>
      <c r="F796" s="771"/>
      <c r="G796" s="453"/>
      <c r="H796" s="454"/>
      <c r="I796" s="454"/>
      <c r="J796" s="454"/>
      <c r="K796" s="455"/>
      <c r="L796" s="456"/>
      <c r="M796" s="457"/>
      <c r="N796" s="457"/>
      <c r="O796" s="457"/>
      <c r="P796" s="457"/>
      <c r="Q796" s="457"/>
      <c r="R796" s="457"/>
      <c r="S796" s="457"/>
      <c r="T796" s="457"/>
      <c r="U796" s="457"/>
      <c r="V796" s="457"/>
      <c r="W796" s="457"/>
      <c r="X796" s="458"/>
      <c r="Y796" s="459"/>
      <c r="Z796" s="460"/>
      <c r="AA796" s="460"/>
      <c r="AB796" s="461"/>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10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0"/>
      <c r="B806" s="770"/>
      <c r="C806" s="770"/>
      <c r="D806" s="770"/>
      <c r="E806" s="770"/>
      <c r="F806" s="771"/>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347</v>
      </c>
      <c r="AM832" s="964"/>
      <c r="AN832" s="964"/>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635</v>
      </c>
      <c r="D838" s="422"/>
      <c r="E838" s="422"/>
      <c r="F838" s="422"/>
      <c r="G838" s="422"/>
      <c r="H838" s="422"/>
      <c r="I838" s="422"/>
      <c r="J838" s="423" t="s">
        <v>572</v>
      </c>
      <c r="K838" s="424"/>
      <c r="L838" s="424"/>
      <c r="M838" s="424"/>
      <c r="N838" s="424"/>
      <c r="O838" s="424"/>
      <c r="P838" s="429" t="s">
        <v>632</v>
      </c>
      <c r="Q838" s="321"/>
      <c r="R838" s="321"/>
      <c r="S838" s="321"/>
      <c r="T838" s="321"/>
      <c r="U838" s="321"/>
      <c r="V838" s="321"/>
      <c r="W838" s="321"/>
      <c r="X838" s="321"/>
      <c r="Y838" s="322">
        <v>11</v>
      </c>
      <c r="Z838" s="323"/>
      <c r="AA838" s="323"/>
      <c r="AB838" s="324"/>
      <c r="AC838" s="332" t="s">
        <v>80</v>
      </c>
      <c r="AD838" s="427"/>
      <c r="AE838" s="427"/>
      <c r="AF838" s="427"/>
      <c r="AG838" s="427"/>
      <c r="AH838" s="425" t="s">
        <v>591</v>
      </c>
      <c r="AI838" s="426"/>
      <c r="AJ838" s="426"/>
      <c r="AK838" s="426"/>
      <c r="AL838" s="329" t="s">
        <v>572</v>
      </c>
      <c r="AM838" s="330"/>
      <c r="AN838" s="330"/>
      <c r="AO838" s="331"/>
      <c r="AP838" s="325" t="s">
        <v>636</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50.25" customHeight="1" x14ac:dyDescent="0.2">
      <c r="A871" s="408">
        <v>1</v>
      </c>
      <c r="B871" s="408">
        <v>1</v>
      </c>
      <c r="C871" s="428" t="s">
        <v>637</v>
      </c>
      <c r="D871" s="422"/>
      <c r="E871" s="422"/>
      <c r="F871" s="422"/>
      <c r="G871" s="422"/>
      <c r="H871" s="422"/>
      <c r="I871" s="422"/>
      <c r="J871" s="423">
        <v>7010001012532</v>
      </c>
      <c r="K871" s="424"/>
      <c r="L871" s="424"/>
      <c r="M871" s="424"/>
      <c r="N871" s="424"/>
      <c r="O871" s="424"/>
      <c r="P871" s="429" t="s">
        <v>650</v>
      </c>
      <c r="Q871" s="321"/>
      <c r="R871" s="321"/>
      <c r="S871" s="321"/>
      <c r="T871" s="321"/>
      <c r="U871" s="321"/>
      <c r="V871" s="321"/>
      <c r="W871" s="321"/>
      <c r="X871" s="321"/>
      <c r="Y871" s="322">
        <v>11</v>
      </c>
      <c r="Z871" s="323"/>
      <c r="AA871" s="323"/>
      <c r="AB871" s="324"/>
      <c r="AC871" s="332" t="s">
        <v>377</v>
      </c>
      <c r="AD871" s="427"/>
      <c r="AE871" s="427"/>
      <c r="AF871" s="427"/>
      <c r="AG871" s="427"/>
      <c r="AH871" s="425">
        <v>1</v>
      </c>
      <c r="AI871" s="426"/>
      <c r="AJ871" s="426"/>
      <c r="AK871" s="426"/>
      <c r="AL871" s="329">
        <v>94.6</v>
      </c>
      <c r="AM871" s="330"/>
      <c r="AN871" s="330"/>
      <c r="AO871" s="331"/>
      <c r="AP871" s="325" t="s">
        <v>572</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60.75" customHeight="1" x14ac:dyDescent="0.2">
      <c r="A904" s="408">
        <v>1</v>
      </c>
      <c r="B904" s="408">
        <v>1</v>
      </c>
      <c r="C904" s="428" t="s">
        <v>637</v>
      </c>
      <c r="D904" s="422"/>
      <c r="E904" s="422"/>
      <c r="F904" s="422"/>
      <c r="G904" s="422"/>
      <c r="H904" s="422"/>
      <c r="I904" s="422"/>
      <c r="J904" s="423">
        <v>7010001012532</v>
      </c>
      <c r="K904" s="424"/>
      <c r="L904" s="424"/>
      <c r="M904" s="424"/>
      <c r="N904" s="424"/>
      <c r="O904" s="424"/>
      <c r="P904" s="429" t="s">
        <v>651</v>
      </c>
      <c r="Q904" s="321"/>
      <c r="R904" s="321"/>
      <c r="S904" s="321"/>
      <c r="T904" s="321"/>
      <c r="U904" s="321"/>
      <c r="V904" s="321"/>
      <c r="W904" s="321"/>
      <c r="X904" s="321"/>
      <c r="Y904" s="322">
        <v>10</v>
      </c>
      <c r="Z904" s="323"/>
      <c r="AA904" s="323"/>
      <c r="AB904" s="324"/>
      <c r="AC904" s="332" t="s">
        <v>377</v>
      </c>
      <c r="AD904" s="427"/>
      <c r="AE904" s="427"/>
      <c r="AF904" s="427"/>
      <c r="AG904" s="427"/>
      <c r="AH904" s="425">
        <v>1</v>
      </c>
      <c r="AI904" s="426"/>
      <c r="AJ904" s="426"/>
      <c r="AK904" s="426"/>
      <c r="AL904" s="329">
        <v>92.7</v>
      </c>
      <c r="AM904" s="330"/>
      <c r="AN904" s="330"/>
      <c r="AO904" s="331"/>
      <c r="AP904" s="325" t="s">
        <v>572</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13.5"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332</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347</v>
      </c>
      <c r="AM1099" s="966"/>
      <c r="AN1099" s="96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333</v>
      </c>
      <c r="AQ1102" s="431"/>
      <c r="AR1102" s="431"/>
      <c r="AS1102" s="431"/>
      <c r="AT1102" s="431"/>
      <c r="AU1102" s="431"/>
      <c r="AV1102" s="431"/>
      <c r="AW1102" s="431"/>
      <c r="AX1102" s="431"/>
    </row>
    <row r="1103" spans="1:50" ht="30" hidden="1" customHeight="1" x14ac:dyDescent="0.2">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cfRule type="expression" dxfId="2795" priority="13661">
      <formula>IF(RIGHT(TEXT(Y797,"0.#"),1)=".",FALSE,TRUE)</formula>
    </cfRule>
    <cfRule type="expression" dxfId="2794" priority="13662">
      <formula>IF(RIGHT(TEXT(Y797,"0.#"),1)=".",TRUE,FALSE)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cfRule type="expression" dxfId="2787" priority="13685">
      <formula>IF(RIGHT(TEXT(Y784,"0.#"),1)=".",FALSE,TRUE)</formula>
    </cfRule>
    <cfRule type="expression" dxfId="2786" priority="13686">
      <formula>IF(RIGHT(TEXT(Y784,"0.#"),1)=".",TRUE,FALSE)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cfRule type="expression" dxfId="2781" priority="13679">
      <formula>IF(RIGHT(TEXT(AU784,"0.#"),1)=".",FALSE,TRUE)</formula>
    </cfRule>
    <cfRule type="expression" dxfId="2780" priority="13680">
      <formula>IF(RIGHT(TEXT(AU784,"0.#"),1)=".",TRUE,FALSE)</formula>
    </cfRule>
  </conditionalFormatting>
  <conditionalFormatting sqref="Y822 Y809">
    <cfRule type="expression" dxfId="2779" priority="13665">
      <formula>IF(RIGHT(TEXT(Y809,"0.#"),1)=".",FALSE,TRUE)</formula>
    </cfRule>
    <cfRule type="expression" dxfId="2778" priority="13666">
      <formula>IF(RIGHT(TEXT(Y809,"0.#"),1)=".",TRUE,FALSE)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96">
    <cfRule type="expression" dxfId="705" priority="5">
      <formula>IF(RIGHT(TEXT(Y796,"0.#"),1)=".",FALSE,TRUE)</formula>
    </cfRule>
    <cfRule type="expression" dxfId="704" priority="6">
      <formula>IF(RIGHT(TEXT(Y796,"0.#"),1)=".",TRUE,FALSE)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2"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t="s">
        <v>565</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地球温暖化対策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352</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6"/>
      <c r="AA2" s="417"/>
      <c r="AB2" s="1015" t="s">
        <v>11</v>
      </c>
      <c r="AC2" s="1016"/>
      <c r="AD2" s="1017"/>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1"/>
      <c r="H3" s="383"/>
      <c r="I3" s="383"/>
      <c r="J3" s="383"/>
      <c r="K3" s="383"/>
      <c r="L3" s="383"/>
      <c r="M3" s="383"/>
      <c r="N3" s="383"/>
      <c r="O3" s="572"/>
      <c r="P3" s="584"/>
      <c r="Q3" s="383"/>
      <c r="R3" s="383"/>
      <c r="S3" s="383"/>
      <c r="T3" s="383"/>
      <c r="U3" s="383"/>
      <c r="V3" s="383"/>
      <c r="W3" s="383"/>
      <c r="X3" s="572"/>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4" t="s">
        <v>384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2">
      <c r="A9" s="516" t="s">
        <v>352</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6"/>
      <c r="AA9" s="417"/>
      <c r="AB9" s="1015" t="s">
        <v>11</v>
      </c>
      <c r="AC9" s="1016"/>
      <c r="AD9" s="1017"/>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4" t="s">
        <v>384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2">
      <c r="A16" s="516" t="s">
        <v>352</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6"/>
      <c r="AA16" s="417"/>
      <c r="AB16" s="1015" t="s">
        <v>11</v>
      </c>
      <c r="AC16" s="1016"/>
      <c r="AD16" s="1017"/>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4" t="s">
        <v>384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2">
      <c r="A23" s="516" t="s">
        <v>352</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6"/>
      <c r="AA23" s="417"/>
      <c r="AB23" s="1015" t="s">
        <v>11</v>
      </c>
      <c r="AC23" s="1016"/>
      <c r="AD23" s="1017"/>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4" t="s">
        <v>384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2">
      <c r="A30" s="516" t="s">
        <v>352</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6"/>
      <c r="AA30" s="417"/>
      <c r="AB30" s="1015" t="s">
        <v>11</v>
      </c>
      <c r="AC30" s="1016"/>
      <c r="AD30" s="1017"/>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4" t="s">
        <v>384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2">
      <c r="A37" s="516" t="s">
        <v>352</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6"/>
      <c r="AA37" s="417"/>
      <c r="AB37" s="1015" t="s">
        <v>11</v>
      </c>
      <c r="AC37" s="1016"/>
      <c r="AD37" s="1017"/>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4" t="s">
        <v>384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2">
      <c r="A44" s="516" t="s">
        <v>352</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6"/>
      <c r="AA44" s="417"/>
      <c r="AB44" s="1015" t="s">
        <v>11</v>
      </c>
      <c r="AC44" s="1016"/>
      <c r="AD44" s="1017"/>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4" t="s">
        <v>384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2">
      <c r="A51" s="516" t="s">
        <v>352</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6"/>
      <c r="AA51" s="417"/>
      <c r="AB51" s="372" t="s">
        <v>11</v>
      </c>
      <c r="AC51" s="1016"/>
      <c r="AD51" s="1017"/>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4" t="s">
        <v>384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2">
      <c r="A58" s="516" t="s">
        <v>352</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6"/>
      <c r="AA58" s="417"/>
      <c r="AB58" s="1015" t="s">
        <v>11</v>
      </c>
      <c r="AC58" s="1016"/>
      <c r="AD58" s="1017"/>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4" t="s">
        <v>384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516" t="s">
        <v>352</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6"/>
      <c r="AA65" s="417"/>
      <c r="AB65" s="1015" t="s">
        <v>11</v>
      </c>
      <c r="AC65" s="1016"/>
      <c r="AD65" s="1017"/>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4" t="s">
        <v>384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0" t="s">
        <v>28</v>
      </c>
      <c r="B2" s="1041"/>
      <c r="C2" s="1041"/>
      <c r="D2" s="1041"/>
      <c r="E2" s="1041"/>
      <c r="F2" s="1042"/>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EAF11C-934D-4074-AD06-1A0FF15F231F}">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4B6E5640-4C91-4BDC-A977-0018AB27714E}">
  <ds:schemaRefs>
    <ds:schemaRef ds:uri="http://schemas.microsoft.com/sharepoint/v3/contenttype/forms"/>
  </ds:schemaRefs>
</ds:datastoreItem>
</file>

<file path=customXml/itemProps3.xml><?xml version="1.0" encoding="utf-8"?>
<ds:datastoreItem xmlns:ds="http://schemas.openxmlformats.org/officeDocument/2006/customXml" ds:itemID="{AFC4D4D3-72E1-45AA-86AE-BD5273574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