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<sst xmlns="http://schemas.openxmlformats.org/spreadsheetml/2006/main" count="2873" uniqueCount="639">
  <si>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</si>
  <si>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</si>
  <si>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</si>
  <si>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</si>
  <si>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</si>
  <si>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</si>
  <si>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</si>
  <si>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</si>
  <si>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</si>
  <si>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</si>
  <si>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</si>
  <si>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</si>
  <si>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</si>
  <si>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</si>
  <si>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</si>
  <si>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</si>
  <si>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</si>
  <si>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</si>
  <si>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</si>
  <si>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</si>
  <si>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</si>
  <si>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</si>
  <si>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</si>
  <si>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</si>
  <si>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</si>
  <si>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</si>
  <si>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</si>
  <si>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</si>
  <si>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</si>
  <si>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</si>
  <si>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</si>
  <si>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</si>
  <si>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</si>
  <si>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</si>
  <si>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</si>
  <si>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</si>
  <si>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</si>
  <si>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</si>
  <si>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</si>
  <si>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</si>
  <si>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</si>
  <si>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</si>
  <si>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</si>
  <si>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</si>
  <si>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</si>
  <si>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</si>
  <si>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</si>
  <si>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</si>
  <si>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</si>
  <si>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</si>
  <si>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</si>
  <si>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</si>
  <si>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</si>
  <si>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</si>
  <si>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</si>
  <si>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</si>
  <si>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</si>
  <si>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</si>
  <si>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</si>
  <si>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</si>
  <si>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</si>
  <si>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</si>
  <si>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</si>
  <si>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</si>
  <si>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</si>
  <si>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</si>
  <si>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</si>
  <si>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</si>
  <si>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</si>
  <si>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</si>
  <si>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</si>
  <si>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</si>
  <si>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</si>
  <si>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</si>
  <si>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</si>
  <si>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</si>
  <si>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</si>
  <si>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</si>
  <si>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</si>
  <si>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</si>
  <si>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</si>
  <si>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</si>
  <si>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</si>
  <si>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</si>
  <si>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</si>
  <si>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</si>
  <si>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</si>
  <si>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</si>
  <si>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</si>
  <si>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</si>
  <si>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</si>
  <si>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</si>
  <si>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</si>
  <si>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</si>
  <si>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</si>
  <si>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</si>
  <si>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</si>
  <si>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</si>
  <si>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</si>
  <si>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</si>
  <si>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</si>
  <si>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</si>
  <si>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</si>
  <si>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</si>
  <si>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</si>
  <si>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</si>
  <si>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</si>
  <si>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</si>
  <si>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</si>
  <si>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</si>
  <si>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</si>
  <si>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</si>
  <si>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</si>
  <si>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</si>
  <si>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</si>
  <si>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</si>
  <si>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</si>
  <si>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</si>
  <si>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</si>
  <si>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</si>
  <si>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</si>
  <si>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</si>
  <si>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</si>
  <si>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</si>
  <si>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</si>
  <si>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</si>
  <si>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</si>
  <si>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</si>
  <si>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</si>
  <si>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</si>
  <si>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</si>
  <si>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</si>
  <si>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</si>
  <si>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</si>
  <si>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</si>
  <si>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</si>
  <si>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</si>
  <si>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</si>
  <si>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</si>
  <si>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</si>
  <si>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</si>
  <si>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</si>
  <si>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</si>
  <si>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</si>
  <si>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</si>
  <si>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</si>
  <si>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</si>
  <si>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</si>
  <si>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</si>
  <si>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</si>
  <si>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</si>
  <si>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</si>
  <si>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</si>
  <si>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</si>
  <si>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</si>
  <si>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</si>
  <si>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</si>
  <si>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</si>
  <si>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</si>
  <si>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</si>
  <si>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</si>
  <si>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</si>
  <si>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</si>
  <si>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</si>
  <si>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</si>
  <si>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</si>
  <si>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</si>
  <si>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</si>
  <si>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</si>
  <si>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</si>
  <si>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</si>
  <si>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</si>
  <si>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</si>
  <si>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</si>
  <si>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</si>
  <si>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</si>
  <si>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</si>
  <si>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</si>
  <si>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</si>
  <si>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</si>
  <si>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</si>
  <si>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</si>
  <si>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</si>
  <si>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</si>
  <si>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</si>
  <si>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</si>
  <si>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</si>
  <si>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</si>
  <si>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</si>
  <si>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</si>
  <si>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</si>
  <si>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</si>
  <si>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</si>
  <si>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</si>
  <si>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</si>
  <si>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</si>
  <si>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</si>
  <si>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</si>
  <si>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</si>
  <si>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</si>
  <si>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</si>
  <si>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</si>
  <si>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</si>
  <si>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</si>
  <si>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</si>
  <si>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</si>
  <si>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</si>
  <si>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</si>
  <si>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</si>
  <si>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</si>
  <si>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</si>
  <si>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</si>
  <si>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</si>
  <si>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</si>
  <si>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</si>
  <si>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</si>
  <si>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</si>
  <si>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</si>
  <si>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</si>
  <si>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</si>
  <si>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</si>
  <si>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</si>
  <si>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</si>
  <si>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</si>
  <si>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</si>
  <si>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</si>
  <si>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</si>
  <si>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</si>
  <si>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</si>
  <si>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</si>
  <si>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</si>
  <si>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</si>
  <si>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</si>
  <si>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</si>
  <si>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</si>
  <si>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</si>
  <si>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</si>
  <si>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</si>
  <si>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</si>
  <si>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</si>
  <si>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</si>
  <si>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</si>
  <si>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</si>
  <si>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</si>
  <si>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</si>
  <si>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</si>
  <si>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</si>
  <si>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</si>
  <si>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</si>
  <si>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</si>
  <si>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</si>
  <si>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</si>
  <si>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</si>
  <si>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</si>
  <si>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</si>
  <si>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</si>
  <si>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</si>
  <si>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</si>
  <si>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</si>
  <si>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</si>
  <si>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</si>
  <si>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</si>
  <si>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</si>
  <si>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</si>
  <si>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</si>
  <si>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</si>
  <si>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</si>
  <si>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</si>
  <si>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</si>
  <si>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</si>
  <si>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</si>
  <si>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</si>
  <si>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</si>
  <si>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</si>
  <si>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</si>
  <si>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</si>
  <si>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</si>
  <si>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</si>
  <si>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</si>
  <si>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</si>
  <si>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</si>
  <si>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</si>
  <si>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</si>
  <si>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</si>
  <si>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</si>
  <si>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</si>
  <si>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</si>
  <si>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</si>
  <si>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</si>
  <si>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</si>
  <si>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</si>
  <si>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</si>
  <si>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</si>
  <si>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</si>
  <si>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</si>
  <si>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</si>
  <si>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</si>
  <si>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</si>
  <si>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</si>
  <si>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</si>
  <si>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</si>
  <si>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</si>
  <si>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</si>
  <si>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</si>
  <si>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</si>
  <si>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</si>
  <si>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</si>
  <si>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</si>
  <si>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</si>
  <si>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</si>
  <si>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</si>
  <si>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</si>
  <si>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</si>
  <si>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</si>
  <si>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</si>
  <si>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</si>
  <si>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</si>
  <si>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</si>
  <si>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</si>
  <si>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</si>
  <si>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</si>
  <si>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</si>
  <si>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</si>
  <si>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</si>
  <si>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</si>
  <si>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</si>
  <si>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</si>
  <si>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</si>
  <si>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</si>
  <si>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</si>
  <si>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</si>
  <si>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</si>
  <si>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</si>
  <si>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</si>
  <si>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</si>
  <si>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</si>
  <si>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</si>
  <si>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</si>
  <si>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</si>
  <si>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</si>
  <si>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</si>
  <si>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</si>
  <si>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</si>
  <si>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</si>
  <si>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</si>
  <si>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</si>
  <si>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</si>
  <si>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</si>
  <si>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</si>
  <si>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</si>
  <si>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</si>
  <si>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</si>
  <si>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</si>
  <si>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</si>
  <si>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</si>
  <si>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</si>
  <si>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</si>
  <si>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</si>
  <si>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</si>
  <si>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</si>
  <si>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</si>
  <si>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</si>
  <si>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</si>
  <si>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</si>
  <si>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</si>
  <si>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</si>
  <si>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</si>
  <si>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</si>
  <si>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</si>
  <si>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</si>
  <si>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</si>
  <si>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</si>
  <si>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</si>
  <si>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</si>
  <si>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</si>
  <si>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</si>
  <si>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</si>
  <si>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</si>
  <si>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</si>
  <si>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</si>
  <si>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</si>
  <si>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</si>
  <si>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</si>
  <si>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</si>
  <si>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</si>
  <si>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</si>
  <si>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</si>
  <si>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</si>
  <si>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</si>
  <si>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</si>
  <si>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</si>
  <si>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</si>
  <si>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</si>
  <si>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</si>
  <si>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</si>
  <si>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</si>
  <si>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</si>
  <si>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</si>
  <si>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</si>
  <si>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</si>
  <si>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</si>
  <si>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</si>
  <si>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</si>
  <si>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</si>
  <si>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</si>
  <si>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</si>
  <si>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</si>
  <si>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</si>
  <si>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</si>
  <si>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</si>
  <si>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</si>
  <si>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</si>
  <si>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</si>
  <si>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</si>
  <si>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</si>
  <si>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</si>
  <si>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</si>
  <si>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</si>
  <si>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</si>
  <si>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</si>
  <si>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</si>
  <si>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</si>
  <si>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</si>
  <si>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</si>
  <si>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</si>
  <si>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</si>
  <si>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</si>
  <si>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</si>
  <si>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</si>
  <si>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</si>
  <si>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</si>
  <si>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</si>
  <si>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</si>
  <si>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</si>
  <si>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</si>
  <si>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</si>
  <si>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</si>
  <si>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</si>
  <si>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</si>
  <si>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</si>
  <si>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</si>
  <si>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</si>
  <si>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</si>
  <si>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</si>
  <si>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</si>
  <si>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</si>
  <si>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</si>
  <si>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</si>
  <si>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</si>
  <si>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</si>
  <si>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</si>
  <si>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</si>
  <si>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</si>
  <si>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</si>
  <si>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</si>
  <si>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</si>
  <si>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</si>
  <si>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</si>
  <si>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</si>
  <si>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</si>
  <si>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</si>
  <si>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</si>
  <si>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</si>
  <si>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</si>
  <si>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</si>
  <si>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</si>
  <si>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</si>
  <si>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</si>
  <si>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</si>
  <si>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</si>
  <si>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</si>
  <si>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</si>
  <si>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</si>
  <si>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</si>
  <si>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</si>
  <si>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</si>
  <si>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</si>
  <si>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</si>
  <si>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</si>
  <si>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</si>
  <si>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</si>
  <si>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</si>
  <si>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</si>
  <si>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</si>
  <si>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</si>
  <si>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</si>
  <si>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</si>
  <si>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</si>
  <si>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</si>
  <si>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</si>
  <si>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</si>
  <si>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</si>
  <si>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</si>
  <si>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</si>
  <si>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</si>
  <si>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</si>
  <si>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</si>
  <si>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</si>
  <si>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</si>
  <si>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</si>
  <si>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</si>
  <si>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</si>
  <si>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</si>
  <si>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</si>
  <si>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</si>
  <si>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</si>
  <si>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</si>
  <si>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</si>
  <si>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</si>
  <si>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</si>
  <si>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</si>
  <si>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</si>
  <si>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</si>
  <si>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</si>
  <si>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</si>
  <si>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</si>
  <si>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</si>
  <si>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</si>
  <si>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</si>
  <si>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</si>
  <si>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</si>
  <si>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</si>
  <si>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</si>
  <si>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</si>
  <si>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</si>
  <si>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</si>
  <si>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</si>
  <si>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</si>
  <si>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</si>
  <si>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</si>
  <si>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</si>
  <si>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</si>
  <si>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</si>
  <si>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</si>
  <si>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</si>
  <si>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</si>
  <si>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</si>
  <si>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</si>
  <si>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</si>
  <si>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</si>
  <si>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</si>
  <si>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</si>
  <si>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</si>
  <si>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</si>
  <si>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</si>
  <si>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</si>
  <si>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</si>
  <si>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</si>
  <si>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</si>
  <si>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</si>
  <si>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</si>
  <si>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</si>
  <si>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</si>
  <si>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</si>
  <si>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</si>
  <si>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</si>
  <si>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</si>
  <si>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</si>
  <si>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</si>
  <si>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</si>
  <si>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</si>
  <si>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</si>
  <si>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</si>
  <si>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</si>
  <si>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経済協力開発機構環境政策委員会化学品プロジェクト分担金</t>
    <phoneticPr fontId="5"/>
  </si>
  <si>
    <t>経済産業省</t>
    <phoneticPr fontId="5"/>
  </si>
  <si>
    <t>化学物質管理課</t>
    <phoneticPr fontId="5"/>
  </si>
  <si>
    <t>○</t>
  </si>
  <si>
    <t>経済協力開発機構条約第20条2</t>
    <phoneticPr fontId="5"/>
  </si>
  <si>
    <t>-</t>
    <phoneticPr fontId="5"/>
  </si>
  <si>
    <t>経済協力開発機構（OECD）の化学品プロジェクトに参加することで、化学物質管理政策分野における国際協調活動に貢献すると同時に、国内における化学物質管理制度を国際的な動向と整合させ、効果的な化学物質管理を実現する。</t>
    <phoneticPr fontId="5"/>
  </si>
  <si>
    <t>OECD環境政策委員会の傘下の化学品・農薬・バイオ技術作業部会とOECD化学品委員会との合同会合（化学品合同会合）によって統括されている化学品プロジェクトへ分担金を支出し、プロジェクトへ参加することにより、化学物質管理分野における国際協調を推進する。</t>
    <phoneticPr fontId="5"/>
  </si>
  <si>
    <t>-</t>
    <phoneticPr fontId="5"/>
  </si>
  <si>
    <t>-</t>
    <phoneticPr fontId="5"/>
  </si>
  <si>
    <t>国際度量衡中央事務局等分担金</t>
    <phoneticPr fontId="5"/>
  </si>
  <si>
    <t>％</t>
    <phoneticPr fontId="5"/>
  </si>
  <si>
    <t>全幹部職員に占める邦人幹部職員数の割合</t>
    <phoneticPr fontId="5"/>
  </si>
  <si>
    <t>-</t>
    <phoneticPr fontId="5"/>
  </si>
  <si>
    <t>日本の分担金額のうち当省分担金額の拠出</t>
    <phoneticPr fontId="5"/>
  </si>
  <si>
    <t>ユーロ</t>
    <phoneticPr fontId="5"/>
  </si>
  <si>
    <t>ユーロ</t>
    <phoneticPr fontId="5"/>
  </si>
  <si>
    <t>化学品合同会合及びその他下部組織等の会議開催実績（暦年）</t>
    <phoneticPr fontId="5"/>
  </si>
  <si>
    <t>回</t>
    <rPh sb="0" eb="1">
      <t>カイ</t>
    </rPh>
    <phoneticPr fontId="5"/>
  </si>
  <si>
    <t>分担金につき単位当たりのコストを算出することは難しい　　　　　　　　　　　　　　　　　</t>
    <phoneticPr fontId="5"/>
  </si>
  <si>
    <t>-</t>
    <phoneticPr fontId="5"/>
  </si>
  <si>
    <t>-</t>
    <phoneticPr fontId="5"/>
  </si>
  <si>
    <t>7 生活安全</t>
    <phoneticPr fontId="5"/>
  </si>
  <si>
    <t>7-3 化学物質管理</t>
    <phoneticPr fontId="5"/>
  </si>
  <si>
    <t>「化学物質の審査及び製造等の規制に関する法律」等の確実な執行</t>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</si>
  <si>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</si>
  <si>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</si>
  <si>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OECD化学品合同会合に共同副議長の役職をもって参加し、化学物質管理政策に関する我が国の考えを主張した。</t>
    <phoneticPr fontId="5"/>
  </si>
  <si>
    <t>OECD環境政策委員会の傘下の化学品・農薬・バイオ技術作業部会とOECD化学品委員会との合同会合（化学品合同会合）によって統括されている化学品プロジェクトへ分担金を支出し、プロジェクトへ参加することにより、化学物質管理分野における国際協調を推進する。
化学品合同会合へ出席し議論に参加することで、化学物質管理政策分野における国際協調活動に貢献すると同時に、国内における化学物質管理制度を国際的な動向と整合させ、効果的な化学物質管理を実現する。</t>
    <phoneticPr fontId="5"/>
  </si>
  <si>
    <t>OECD化学品プロジェクトへの参加によって、化学物質管理に係る国際協調活動に参加し、もって我が国化学物質管理制度の効率的な運用を実現しており、国が行うべき社会的に必要な取組である。</t>
    <rPh sb="4" eb="7">
      <t>カガクヒン</t>
    </rPh>
    <rPh sb="15" eb="17">
      <t>サンカ</t>
    </rPh>
    <rPh sb="22" eb="24">
      <t>カガク</t>
    </rPh>
    <rPh sb="24" eb="26">
      <t>ブッシツ</t>
    </rPh>
    <rPh sb="26" eb="28">
      <t>カンリ</t>
    </rPh>
    <rPh sb="29" eb="30">
      <t>カカ</t>
    </rPh>
    <rPh sb="33" eb="35">
      <t>キョウチョウ</t>
    </rPh>
    <rPh sb="35" eb="37">
      <t>カツドウ</t>
    </rPh>
    <rPh sb="38" eb="40">
      <t>サンカ</t>
    </rPh>
    <rPh sb="48" eb="50">
      <t>カガク</t>
    </rPh>
    <rPh sb="50" eb="52">
      <t>ブッシツ</t>
    </rPh>
    <rPh sb="52" eb="54">
      <t>カンリ</t>
    </rPh>
    <rPh sb="54" eb="56">
      <t>セイド</t>
    </rPh>
    <rPh sb="57" eb="60">
      <t>コウリツテキ</t>
    </rPh>
    <rPh sb="61" eb="63">
      <t>ウンヨウ</t>
    </rPh>
    <rPh sb="64" eb="66">
      <t>ジツゲン</t>
    </rPh>
    <rPh sb="71" eb="72">
      <t>クニ</t>
    </rPh>
    <rPh sb="73" eb="74">
      <t>オコナ</t>
    </rPh>
    <rPh sb="77" eb="80">
      <t>シャカイテキ</t>
    </rPh>
    <rPh sb="81" eb="83">
      <t>ヒツヨウ</t>
    </rPh>
    <phoneticPr fontId="5"/>
  </si>
  <si>
    <t>OECDの加盟国となり得るのは国及び地域経済統合機関であり、また、化学品合同会合傘下の諸活動は、参加国の合意の下に参加国代表者によって実施されており、地方自治体、民間等に委ねることはできない。</t>
    <rPh sb="5" eb="8">
      <t>カメイコク</t>
    </rPh>
    <rPh sb="16" eb="17">
      <t>オヨ</t>
    </rPh>
    <rPh sb="18" eb="20">
      <t>チイキ</t>
    </rPh>
    <rPh sb="20" eb="22">
      <t>ケイザイ</t>
    </rPh>
    <rPh sb="22" eb="24">
      <t>トウゴウ</t>
    </rPh>
    <rPh sb="24" eb="26">
      <t>キカン</t>
    </rPh>
    <rPh sb="33" eb="36">
      <t>カガクヒン</t>
    </rPh>
    <rPh sb="36" eb="38">
      <t>ゴウドウ</t>
    </rPh>
    <rPh sb="38" eb="40">
      <t>カイゴウ</t>
    </rPh>
    <rPh sb="40" eb="42">
      <t>サンカ</t>
    </rPh>
    <rPh sb="43" eb="46">
      <t>ショカツドウ</t>
    </rPh>
    <rPh sb="48" eb="51">
      <t>サンカコク</t>
    </rPh>
    <rPh sb="52" eb="54">
      <t>ゴウイ</t>
    </rPh>
    <rPh sb="55" eb="56">
      <t>シタ</t>
    </rPh>
    <rPh sb="57" eb="60">
      <t>サンカコク</t>
    </rPh>
    <rPh sb="60" eb="63">
      <t>ダイヒョウシャ</t>
    </rPh>
    <rPh sb="67" eb="69">
      <t>ジッシ</t>
    </rPh>
    <rPh sb="75" eb="77">
      <t>チホウ</t>
    </rPh>
    <rPh sb="85" eb="86">
      <t>ユダ</t>
    </rPh>
    <phoneticPr fontId="5"/>
  </si>
  <si>
    <t>OECD化学品プロジェクトへの参加によって、我が国の化学物質管理制度は国際的な動向と協調が図られており、化学物質管理政策において必要かつ適切な事業である。</t>
    <rPh sb="4" eb="7">
      <t>カガクヒン</t>
    </rPh>
    <rPh sb="15" eb="17">
      <t>サンカ</t>
    </rPh>
    <rPh sb="22" eb="23">
      <t>ワ</t>
    </rPh>
    <rPh sb="24" eb="25">
      <t>クニ</t>
    </rPh>
    <rPh sb="26" eb="28">
      <t>カガク</t>
    </rPh>
    <rPh sb="28" eb="30">
      <t>ブッシツ</t>
    </rPh>
    <rPh sb="30" eb="32">
      <t>カンリ</t>
    </rPh>
    <rPh sb="32" eb="34">
      <t>セイド</t>
    </rPh>
    <rPh sb="35" eb="38">
      <t>コクサイテキ</t>
    </rPh>
    <rPh sb="39" eb="41">
      <t>ドウコウ</t>
    </rPh>
    <rPh sb="42" eb="44">
      <t>キョウチョウ</t>
    </rPh>
    <rPh sb="45" eb="46">
      <t>ハカ</t>
    </rPh>
    <phoneticPr fontId="5"/>
  </si>
  <si>
    <t>‐</t>
  </si>
  <si>
    <t>無</t>
  </si>
  <si>
    <t>OECD化学品プロジェクトに参加する国の負担割合は、OECDの規定に基づき決められている。</t>
    <rPh sb="4" eb="7">
      <t>カガクヒン</t>
    </rPh>
    <rPh sb="14" eb="16">
      <t>サンカ</t>
    </rPh>
    <rPh sb="18" eb="19">
      <t>クニ</t>
    </rPh>
    <rPh sb="20" eb="22">
      <t>フタン</t>
    </rPh>
    <rPh sb="22" eb="24">
      <t>ワリアイ</t>
    </rPh>
    <rPh sb="31" eb="33">
      <t>キテイ</t>
    </rPh>
    <rPh sb="34" eb="35">
      <t>モト</t>
    </rPh>
    <rPh sb="37" eb="38">
      <t>キ</t>
    </rPh>
    <phoneticPr fontId="5"/>
  </si>
  <si>
    <t>-</t>
    <phoneticPr fontId="5"/>
  </si>
  <si>
    <t>真に必要な費目・使途に限定して化学品合同会合で決定する。</t>
    <rPh sb="11" eb="13">
      <t>ゲンテイ</t>
    </rPh>
    <rPh sb="15" eb="18">
      <t>カガクヒン</t>
    </rPh>
    <rPh sb="18" eb="20">
      <t>ゴウドウ</t>
    </rPh>
    <rPh sb="20" eb="22">
      <t>カイゴウ</t>
    </rPh>
    <rPh sb="23" eb="25">
      <t>ケッテイ</t>
    </rPh>
    <phoneticPr fontId="5"/>
  </si>
  <si>
    <t>コスト削減や効率化に向けた工夫は、化学品合同会合で検討している。</t>
    <rPh sb="3" eb="5">
      <t>サクゲン</t>
    </rPh>
    <rPh sb="6" eb="9">
      <t>コウリツカ</t>
    </rPh>
    <rPh sb="10" eb="11">
      <t>ム</t>
    </rPh>
    <rPh sb="13" eb="15">
      <t>クフウ</t>
    </rPh>
    <rPh sb="17" eb="20">
      <t>カガクヒン</t>
    </rPh>
    <rPh sb="20" eb="22">
      <t>ゴウドウ</t>
    </rPh>
    <rPh sb="22" eb="24">
      <t>カイゴウ</t>
    </rPh>
    <rPh sb="25" eb="27">
      <t>ケントウ</t>
    </rPh>
    <phoneticPr fontId="5"/>
  </si>
  <si>
    <t>OECD化学品プロジェクトでは、テストガイドラインの制定・改正、GLP（優良試験所規範）制度の運用、化学物質の新たなリスク評価手法体系の検討等が実施されており、十分な成果を上げている。</t>
    <phoneticPr fontId="5"/>
  </si>
  <si>
    <t>化学品合同会合がおおむね8か月おきに開催され、また、傘下の作業部会、専門家会合等も活発に活動している。その成果は、世界的に高く評価されている。</t>
    <phoneticPr fontId="5"/>
  </si>
  <si>
    <t>OECD化学品プロジェクトの成果として制定・改正されたテストガイドラインは、OECD加盟国の各種試験方法に広く採用採用される等、その成果については十分に活用されている。</t>
    <phoneticPr fontId="5"/>
  </si>
  <si>
    <t>厚生労働省</t>
  </si>
  <si>
    <t>農林水産省</t>
  </si>
  <si>
    <t>環境省</t>
  </si>
  <si>
    <t>国際機関分担金</t>
    <rPh sb="0" eb="2">
      <t>コクサイ</t>
    </rPh>
    <rPh sb="2" eb="4">
      <t>キカン</t>
    </rPh>
    <rPh sb="4" eb="7">
      <t>ブンタンキン</t>
    </rPh>
    <phoneticPr fontId="5"/>
  </si>
  <si>
    <t>国際分担金</t>
    <rPh sb="0" eb="2">
      <t>コクサイ</t>
    </rPh>
    <rPh sb="2" eb="5">
      <t>ブンタンキン</t>
    </rPh>
    <phoneticPr fontId="5"/>
  </si>
  <si>
    <t>国際分担金等経費</t>
    <rPh sb="0" eb="2">
      <t>コクサイ</t>
    </rPh>
    <rPh sb="2" eb="5">
      <t>ブンタンキン</t>
    </rPh>
    <rPh sb="5" eb="6">
      <t>トウ</t>
    </rPh>
    <rPh sb="6" eb="8">
      <t>ケイヒ</t>
    </rPh>
    <phoneticPr fontId="5"/>
  </si>
  <si>
    <t>化学品プロジェクトの内容に特に関連が深い厚生労働省（人健康影響関係）・農林水産省（農薬・バイオ技術関係）・経済産業省（物理化学性状関係と全般取りまとめ）・環境省（生態影響関係）で日本の分担金を均等に負担。</t>
    <phoneticPr fontId="5"/>
  </si>
  <si>
    <t>OECD化学品プロジェクトについて議論する化学品合同会合に共同副議長の役職をもって参加し、テストガイドラインの制定・改正、GLP（優良試験所規範）制度の運用、化学物質の新たなリスク評価手法体系の検討等について我が国の考えを主張した。</t>
    <phoneticPr fontId="5"/>
  </si>
  <si>
    <t>我が国が採用する化学物質のリスク評価手法体系が国際的に認められたものであり続けるために、引き続き、新規課題の提案等により議論を積極的に主導し、化学品合同会合での日本のプレゼンスをさらに向上させていく。</t>
    <phoneticPr fontId="5"/>
  </si>
  <si>
    <t>「OECDの環境健康安全プログラム」に関する情報：　https://www.meti.go.jp/policy/chemical_management/int/oecd.html</t>
    <phoneticPr fontId="5"/>
  </si>
  <si>
    <t>0268</t>
    <phoneticPr fontId="5"/>
  </si>
  <si>
    <t>0559</t>
    <phoneticPr fontId="5"/>
  </si>
  <si>
    <t>0194</t>
    <phoneticPr fontId="5"/>
  </si>
  <si>
    <t>0520</t>
    <phoneticPr fontId="5"/>
  </si>
  <si>
    <t>0154</t>
    <phoneticPr fontId="5"/>
  </si>
  <si>
    <t>0462</t>
    <phoneticPr fontId="5"/>
  </si>
  <si>
    <t>0604</t>
    <phoneticPr fontId="5"/>
  </si>
  <si>
    <t>0408</t>
    <phoneticPr fontId="5"/>
  </si>
  <si>
    <t>0379</t>
    <phoneticPr fontId="5"/>
  </si>
  <si>
    <t>A.経済協力開発機構（OECD）事務局</t>
    <phoneticPr fontId="5"/>
  </si>
  <si>
    <t>分担金</t>
    <rPh sb="0" eb="3">
      <t>ブンタンキン</t>
    </rPh>
    <phoneticPr fontId="5"/>
  </si>
  <si>
    <t>OECD化学品プロジェクトの運営</t>
    <phoneticPr fontId="5"/>
  </si>
  <si>
    <t>経済協力開発機構（OECD）事務局</t>
    <rPh sb="0" eb="2">
      <t>ケイザイ</t>
    </rPh>
    <rPh sb="2" eb="4">
      <t>キョウリョク</t>
    </rPh>
    <rPh sb="4" eb="6">
      <t>カイハツ</t>
    </rPh>
    <rPh sb="6" eb="8">
      <t>キコウ</t>
    </rPh>
    <rPh sb="14" eb="17">
      <t>ジムキョク</t>
    </rPh>
    <phoneticPr fontId="5"/>
  </si>
  <si>
    <t>-</t>
    <phoneticPr fontId="5"/>
  </si>
  <si>
    <t>OECD化学品プロジェクトの運営</t>
    <rPh sb="4" eb="7">
      <t>カガクヒン</t>
    </rPh>
    <rPh sb="14" eb="16">
      <t>ウンエイ</t>
    </rPh>
    <phoneticPr fontId="5"/>
  </si>
  <si>
    <t>-</t>
    <phoneticPr fontId="5"/>
  </si>
  <si>
    <t>令和元年度</t>
    <rPh sb="0" eb="2">
      <t>レイワ</t>
    </rPh>
    <rPh sb="2" eb="4">
      <t>ガンネン</t>
    </rPh>
    <rPh sb="4" eb="5">
      <t>ド</t>
    </rPh>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</si>
  <si>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</si>
  <si>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全職員数に占める邦人職員数（専門職以上，JPOを含む）の割合</t>
    <phoneticPr fontId="5"/>
  </si>
  <si>
    <t>-</t>
    <phoneticPr fontId="5"/>
  </si>
  <si>
    <t>国連事務局の「望ましい職員数」の水準(5.5%(日本の望ましい職員数172人/国連事務局職員総数3,107人))を超えているところ、昨年度の水準(6.0%)の維持に加え，1名の増加を目指す。</t>
    <phoneticPr fontId="5"/>
  </si>
  <si>
    <t>ＯＥＣＤ内部資料（２０１７～２０１９年度版）</t>
    <phoneticPr fontId="5"/>
  </si>
  <si>
    <t>課長　宮原　光穂</t>
    <rPh sb="3" eb="5">
      <t>ミヤハラ</t>
    </rPh>
    <rPh sb="6" eb="8">
      <t>ミツホ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</si>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</sst>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34</xdr:col>
      <xdr:colOff>9525</xdr:colOff>
      <xdr:row>743</xdr:row>
      <xdr:rowOff>203200</xdr:rowOff>
    </xdr:to>
    <xdr:sp macro="" textlink="">
      <xdr:nvSpPr>
        <xdr:cNvPr id="2" name="テキスト ボックス 1"/>
        <xdr:cNvSpPr txBox="1"/>
      </xdr:nvSpPr>
      <xdr:spPr>
        <a:xfrm>
          <a:off x="4400550" y="40509825"/>
          <a:ext cx="2409825" cy="908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22</xdr:col>
      <xdr:colOff>10840</xdr:colOff>
      <xdr:row>745</xdr:row>
      <xdr:rowOff>140505</xdr:rowOff>
    </xdr:from>
    <xdr:to>
      <xdr:col>34</xdr:col>
      <xdr:colOff>17269</xdr:colOff>
      <xdr:row>747</xdr:row>
      <xdr:rowOff>345996</xdr:rowOff>
    </xdr:to>
    <xdr:sp macro="" textlink="">
      <xdr:nvSpPr>
        <xdr:cNvPr id="3" name="テキスト ボックス 2"/>
        <xdr:cNvSpPr txBox="1"/>
      </xdr:nvSpPr>
      <xdr:spPr>
        <a:xfrm>
          <a:off x="4411390" y="42060030"/>
          <a:ext cx="2406729" cy="91034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8</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28</xdr:col>
      <xdr:colOff>5421</xdr:colOff>
      <xdr:row>743</xdr:row>
      <xdr:rowOff>203200</xdr:rowOff>
    </xdr:from>
    <xdr:to>
      <xdr:col>28</xdr:col>
      <xdr:colOff>13397</xdr:colOff>
      <xdr:row>745</xdr:row>
      <xdr:rowOff>140505</xdr:rowOff>
    </xdr:to>
    <xdr:cxnSp macro="">
      <xdr:nvCxnSpPr>
        <xdr:cNvPr id="4" name="直線矢印コネクタ 3"/>
        <xdr:cNvCxnSpPr>
          <a:stCxn id="2" idx="2"/>
          <a:endCxn id="3" idx="0"/>
        </xdr:cNvCxnSpPr>
      </xdr:nvCxnSpPr>
      <xdr:spPr>
        <a:xfrm>
          <a:off x="5606121" y="41417875"/>
          <a:ext cx="7976" cy="6421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2161</xdr:colOff>
      <xdr:row>744</xdr:row>
      <xdr:rowOff>51729</xdr:rowOff>
    </xdr:from>
    <xdr:to>
      <xdr:col>33</xdr:col>
      <xdr:colOff>41186</xdr:colOff>
      <xdr:row>744</xdr:row>
      <xdr:rowOff>309464</xdr:rowOff>
    </xdr:to>
    <xdr:sp macro="" textlink="">
      <xdr:nvSpPr>
        <xdr:cNvPr id="5" name="テキスト ボックス 4"/>
        <xdr:cNvSpPr txBox="1"/>
      </xdr:nvSpPr>
      <xdr:spPr>
        <a:xfrm>
          <a:off x="5802886" y="41618829"/>
          <a:ext cx="839125" cy="25773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Q740" sqref="Q740:S74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356</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637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8</v>
      </c>
      <c r="Q13" s="117"/>
      <c r="R13" s="117"/>
      <c r="S13" s="117"/>
      <c r="T13" s="117"/>
      <c r="U13" s="117"/>
      <c r="V13" s="118"/>
      <c r="W13" s="116">
        <v>7.7089999999999996</v>
      </c>
      <c r="X13" s="117"/>
      <c r="Y13" s="117"/>
      <c r="Z13" s="117"/>
      <c r="AA13" s="117"/>
      <c r="AB13" s="117"/>
      <c r="AC13" s="118"/>
      <c r="AD13" s="116">
        <v>8</v>
      </c>
      <c r="AE13" s="117"/>
      <c r="AF13" s="117"/>
      <c r="AG13" s="117"/>
      <c r="AH13" s="117"/>
      <c r="AI13" s="117"/>
      <c r="AJ13" s="118"/>
      <c r="AK13" s="116">
        <v>8</v>
      </c>
      <c r="AL13" s="117"/>
      <c r="AM13" s="117"/>
      <c r="AN13" s="117"/>
      <c r="AO13" s="117"/>
      <c r="AP13" s="117"/>
      <c r="AQ13" s="118"/>
      <c r="AR13" s="113" t="s">
        <v>638</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v>-1</v>
      </c>
      <c r="Q14" s="117"/>
      <c r="R14" s="117"/>
      <c r="S14" s="117"/>
      <c r="T14" s="117"/>
      <c r="U14" s="117"/>
      <c r="V14" s="118"/>
      <c r="W14" s="116">
        <v>-0.35</v>
      </c>
      <c r="X14" s="117"/>
      <c r="Y14" s="117"/>
      <c r="Z14" s="117"/>
      <c r="AA14" s="117"/>
      <c r="AB14" s="117"/>
      <c r="AC14" s="118"/>
      <c r="AD14" s="116" t="s">
        <v>573</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7</v>
      </c>
      <c r="Q18" s="123"/>
      <c r="R18" s="123"/>
      <c r="S18" s="123"/>
      <c r="T18" s="123"/>
      <c r="U18" s="123"/>
      <c r="V18" s="124"/>
      <c r="W18" s="122">
        <f>SUM(W13:AC17)</f>
        <v>7.359</v>
      </c>
      <c r="X18" s="123"/>
      <c r="Y18" s="123"/>
      <c r="Z18" s="123"/>
      <c r="AA18" s="123"/>
      <c r="AB18" s="123"/>
      <c r="AC18" s="124"/>
      <c r="AD18" s="122">
        <f>SUM(AD13:AJ17)</f>
        <v>8</v>
      </c>
      <c r="AE18" s="123"/>
      <c r="AF18" s="123"/>
      <c r="AG18" s="123"/>
      <c r="AH18" s="123"/>
      <c r="AI18" s="123"/>
      <c r="AJ18" s="124"/>
      <c r="AK18" s="122">
        <f>SUM(AK13:AQ17)</f>
        <v>8</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7</v>
      </c>
      <c r="Q19" s="117"/>
      <c r="R19" s="117"/>
      <c r="S19" s="117"/>
      <c r="T19" s="117"/>
      <c r="U19" s="117"/>
      <c r="V19" s="118"/>
      <c r="W19" s="116">
        <v>7.35</v>
      </c>
      <c r="X19" s="117"/>
      <c r="Y19" s="117"/>
      <c r="Z19" s="117"/>
      <c r="AA19" s="117"/>
      <c r="AB19" s="117"/>
      <c r="AC19" s="118"/>
      <c r="AD19" s="116">
        <v>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0.99877700774561762</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0.99877700774561762</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2">
      <c r="A23" s="199"/>
      <c r="B23" s="200"/>
      <c r="C23" s="200"/>
      <c r="D23" s="200"/>
      <c r="E23" s="200"/>
      <c r="F23" s="201"/>
      <c r="G23" s="190" t="s">
        <v>574</v>
      </c>
      <c r="H23" s="191"/>
      <c r="I23" s="191"/>
      <c r="J23" s="191"/>
      <c r="K23" s="191"/>
      <c r="L23" s="191"/>
      <c r="M23" s="191"/>
      <c r="N23" s="191"/>
      <c r="O23" s="192"/>
      <c r="P23" s="113">
        <v>8</v>
      </c>
      <c r="Q23" s="114"/>
      <c r="R23" s="114"/>
      <c r="S23" s="114"/>
      <c r="T23" s="114"/>
      <c r="U23" s="114"/>
      <c r="V23" s="115"/>
      <c r="W23" s="113" t="s">
        <v>638</v>
      </c>
      <c r="X23" s="114"/>
      <c r="Y23" s="114"/>
      <c r="Z23" s="114"/>
      <c r="AA23" s="114"/>
      <c r="AB23" s="114"/>
      <c r="AC23" s="115"/>
      <c r="AD23" s="207" t="s">
        <v>630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3.75" customHeight="1" thickBot="1" x14ac:dyDescent="0.25">
      <c r="A29" s="202"/>
      <c r="B29" s="203"/>
      <c r="C29" s="203"/>
      <c r="D29" s="203"/>
      <c r="E29" s="203"/>
      <c r="F29" s="204"/>
      <c r="G29" s="232" t="s">
        <v>338</v>
      </c>
      <c r="H29" s="233"/>
      <c r="I29" s="233"/>
      <c r="J29" s="233"/>
      <c r="K29" s="233"/>
      <c r="L29" s="233"/>
      <c r="M29" s="233"/>
      <c r="N29" s="233"/>
      <c r="O29" s="234"/>
      <c r="P29" s="116">
        <f>AK13</f>
        <v>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569</v>
      </c>
      <c r="AV31" s="275"/>
      <c r="AW31" s="383" t="s">
        <v>181</v>
      </c>
      <c r="AX31" s="384"/>
    </row>
    <row r="32" spans="1:50" ht="23.25" customHeight="1" x14ac:dyDescent="0.2">
      <c r="A32" s="516"/>
      <c r="B32" s="514"/>
      <c r="C32" s="514"/>
      <c r="D32" s="514"/>
      <c r="E32" s="514"/>
      <c r="F32" s="515"/>
      <c r="G32" s="541" t="s">
        <v>632</v>
      </c>
      <c r="H32" s="542"/>
      <c r="I32" s="542"/>
      <c r="J32" s="542"/>
      <c r="K32" s="542"/>
      <c r="L32" s="542"/>
      <c r="M32" s="542"/>
      <c r="N32" s="542"/>
      <c r="O32" s="543"/>
      <c r="P32" s="164" t="s">
        <v>633</v>
      </c>
      <c r="Q32" s="165"/>
      <c r="R32" s="165"/>
      <c r="S32" s="165"/>
      <c r="T32" s="165"/>
      <c r="U32" s="165"/>
      <c r="V32" s="165"/>
      <c r="W32" s="165"/>
      <c r="X32" s="236"/>
      <c r="Y32" s="342" t="s">
        <v>12</v>
      </c>
      <c r="Z32" s="550"/>
      <c r="AA32" s="551"/>
      <c r="AB32" s="552" t="s">
        <v>575</v>
      </c>
      <c r="AC32" s="552"/>
      <c r="AD32" s="552"/>
      <c r="AE32" s="368">
        <v>4.4000000000000004</v>
      </c>
      <c r="AF32" s="369"/>
      <c r="AG32" s="369"/>
      <c r="AH32" s="369"/>
      <c r="AI32" s="368">
        <v>4.3</v>
      </c>
      <c r="AJ32" s="369"/>
      <c r="AK32" s="369"/>
      <c r="AL32" s="369"/>
      <c r="AM32" s="368">
        <v>4.5999999999999996</v>
      </c>
      <c r="AN32" s="369"/>
      <c r="AO32" s="369"/>
      <c r="AP32" s="369"/>
      <c r="AQ32" s="119" t="s">
        <v>634</v>
      </c>
      <c r="AR32" s="120"/>
      <c r="AS32" s="120"/>
      <c r="AT32" s="121"/>
      <c r="AU32" s="369" t="s">
        <v>569</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432"/>
      <c r="Q33" s="238"/>
      <c r="R33" s="238"/>
      <c r="S33" s="238"/>
      <c r="T33" s="238"/>
      <c r="U33" s="238"/>
      <c r="V33" s="238"/>
      <c r="W33" s="238"/>
      <c r="X33" s="239"/>
      <c r="Y33" s="307" t="s">
        <v>54</v>
      </c>
      <c r="Z33" s="302"/>
      <c r="AA33" s="303"/>
      <c r="AB33" s="523" t="s">
        <v>182</v>
      </c>
      <c r="AC33" s="523"/>
      <c r="AD33" s="523"/>
      <c r="AE33" s="368">
        <v>4.4000000000000004</v>
      </c>
      <c r="AF33" s="369"/>
      <c r="AG33" s="369"/>
      <c r="AH33" s="369"/>
      <c r="AI33" s="368">
        <v>4.5999999999999996</v>
      </c>
      <c r="AJ33" s="369"/>
      <c r="AK33" s="369"/>
      <c r="AL33" s="369"/>
      <c r="AM33" s="368">
        <v>4.5999999999999996</v>
      </c>
      <c r="AN33" s="369"/>
      <c r="AO33" s="369"/>
      <c r="AP33" s="369"/>
      <c r="AQ33" s="119">
        <v>4.5999999999999996</v>
      </c>
      <c r="AR33" s="120"/>
      <c r="AS33" s="120"/>
      <c r="AT33" s="121"/>
      <c r="AU33" s="369" t="s">
        <v>569</v>
      </c>
      <c r="AV33" s="369"/>
      <c r="AW33" s="369"/>
      <c r="AX33" s="371"/>
    </row>
    <row r="34" spans="1:50" ht="101.25" customHeight="1" x14ac:dyDescent="0.2">
      <c r="A34" s="516"/>
      <c r="B34" s="514"/>
      <c r="C34" s="514"/>
      <c r="D34" s="514"/>
      <c r="E34" s="514"/>
      <c r="F34" s="515"/>
      <c r="G34" s="547"/>
      <c r="H34" s="548"/>
      <c r="I34" s="548"/>
      <c r="J34" s="548"/>
      <c r="K34" s="548"/>
      <c r="L34" s="548"/>
      <c r="M34" s="548"/>
      <c r="N34" s="548"/>
      <c r="O34" s="549"/>
      <c r="P34" s="167"/>
      <c r="Q34" s="168"/>
      <c r="R34" s="168"/>
      <c r="S34" s="168"/>
      <c r="T34" s="168"/>
      <c r="U34" s="168"/>
      <c r="V34" s="168"/>
      <c r="W34" s="168"/>
      <c r="X34" s="241"/>
      <c r="Y34" s="307" t="s">
        <v>13</v>
      </c>
      <c r="Z34" s="302"/>
      <c r="AA34" s="303"/>
      <c r="AB34" s="498" t="s">
        <v>182</v>
      </c>
      <c r="AC34" s="498"/>
      <c r="AD34" s="498"/>
      <c r="AE34" s="368">
        <v>100</v>
      </c>
      <c r="AF34" s="369"/>
      <c r="AG34" s="369"/>
      <c r="AH34" s="369"/>
      <c r="AI34" s="368">
        <v>93</v>
      </c>
      <c r="AJ34" s="369"/>
      <c r="AK34" s="369"/>
      <c r="AL34" s="369"/>
      <c r="AM34" s="368">
        <v>100</v>
      </c>
      <c r="AN34" s="369"/>
      <c r="AO34" s="369"/>
      <c r="AP34" s="369"/>
      <c r="AQ34" s="119" t="s">
        <v>569</v>
      </c>
      <c r="AR34" s="120"/>
      <c r="AS34" s="120"/>
      <c r="AT34" s="121"/>
      <c r="AU34" s="369" t="s">
        <v>569</v>
      </c>
      <c r="AV34" s="369"/>
      <c r="AW34" s="369"/>
      <c r="AX34" s="371"/>
    </row>
    <row r="35" spans="1:50" ht="23.25" customHeight="1" x14ac:dyDescent="0.2">
      <c r="A35" s="901" t="s">
        <v>386</v>
      </c>
      <c r="B35" s="902"/>
      <c r="C35" s="902"/>
      <c r="D35" s="902"/>
      <c r="E35" s="902"/>
      <c r="F35" s="903"/>
      <c r="G35" s="907" t="s">
        <v>636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569</v>
      </c>
      <c r="AV38" s="275"/>
      <c r="AW38" s="383" t="s">
        <v>181</v>
      </c>
      <c r="AX38" s="384"/>
    </row>
    <row r="39" spans="1:50" ht="23.25" customHeight="1" x14ac:dyDescent="0.2">
      <c r="A39" s="516"/>
      <c r="B39" s="514"/>
      <c r="C39" s="514"/>
      <c r="D39" s="514"/>
      <c r="E39" s="514"/>
      <c r="F39" s="515"/>
      <c r="G39" s="541" t="s">
        <v>635</v>
      </c>
      <c r="H39" s="542"/>
      <c r="I39" s="542"/>
      <c r="J39" s="542"/>
      <c r="K39" s="542"/>
      <c r="L39" s="542"/>
      <c r="M39" s="542"/>
      <c r="N39" s="542"/>
      <c r="O39" s="543"/>
      <c r="P39" s="165" t="s">
        <v>576</v>
      </c>
      <c r="Q39" s="165"/>
      <c r="R39" s="165"/>
      <c r="S39" s="165"/>
      <c r="T39" s="165"/>
      <c r="U39" s="165"/>
      <c r="V39" s="165"/>
      <c r="W39" s="165"/>
      <c r="X39" s="236"/>
      <c r="Y39" s="342" t="s">
        <v>12</v>
      </c>
      <c r="Z39" s="550"/>
      <c r="AA39" s="551"/>
      <c r="AB39" s="552" t="s">
        <v>182</v>
      </c>
      <c r="AC39" s="552"/>
      <c r="AD39" s="552"/>
      <c r="AE39" s="368">
        <v>6.7</v>
      </c>
      <c r="AF39" s="369"/>
      <c r="AG39" s="369"/>
      <c r="AH39" s="369"/>
      <c r="AI39" s="368">
        <v>6.1</v>
      </c>
      <c r="AJ39" s="369"/>
      <c r="AK39" s="369"/>
      <c r="AL39" s="369"/>
      <c r="AM39" s="368">
        <v>6</v>
      </c>
      <c r="AN39" s="369"/>
      <c r="AO39" s="369"/>
      <c r="AP39" s="369"/>
      <c r="AQ39" s="119" t="s">
        <v>577</v>
      </c>
      <c r="AR39" s="120"/>
      <c r="AS39" s="120"/>
      <c r="AT39" s="121"/>
      <c r="AU39" s="369" t="s">
        <v>569</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182</v>
      </c>
      <c r="AC40" s="523"/>
      <c r="AD40" s="523"/>
      <c r="AE40" s="368">
        <v>7.8</v>
      </c>
      <c r="AF40" s="369"/>
      <c r="AG40" s="369"/>
      <c r="AH40" s="369"/>
      <c r="AI40" s="368">
        <v>8.3000000000000007</v>
      </c>
      <c r="AJ40" s="369"/>
      <c r="AK40" s="369"/>
      <c r="AL40" s="369"/>
      <c r="AM40" s="368">
        <v>7.6</v>
      </c>
      <c r="AN40" s="369"/>
      <c r="AO40" s="369"/>
      <c r="AP40" s="369"/>
      <c r="AQ40" s="119">
        <v>7.5</v>
      </c>
      <c r="AR40" s="120"/>
      <c r="AS40" s="120"/>
      <c r="AT40" s="121"/>
      <c r="AU40" s="369" t="s">
        <v>569</v>
      </c>
      <c r="AV40" s="369"/>
      <c r="AW40" s="369"/>
      <c r="AX40" s="371"/>
    </row>
    <row r="41" spans="1:50" ht="66.7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86</v>
      </c>
      <c r="AF41" s="369"/>
      <c r="AG41" s="369"/>
      <c r="AH41" s="369"/>
      <c r="AI41" s="368">
        <v>73</v>
      </c>
      <c r="AJ41" s="369"/>
      <c r="AK41" s="369"/>
      <c r="AL41" s="369"/>
      <c r="AM41" s="368">
        <v>79</v>
      </c>
      <c r="AN41" s="369"/>
      <c r="AO41" s="369"/>
      <c r="AP41" s="369"/>
      <c r="AQ41" s="119" t="s">
        <v>569</v>
      </c>
      <c r="AR41" s="120"/>
      <c r="AS41" s="120"/>
      <c r="AT41" s="121"/>
      <c r="AU41" s="369" t="s">
        <v>569</v>
      </c>
      <c r="AV41" s="369"/>
      <c r="AW41" s="369"/>
      <c r="AX41" s="371"/>
    </row>
    <row r="42" spans="1:50" ht="23.25" customHeight="1" x14ac:dyDescent="0.2">
      <c r="A42" s="901" t="s">
        <v>386</v>
      </c>
      <c r="B42" s="902"/>
      <c r="C42" s="902"/>
      <c r="D42" s="902"/>
      <c r="E42" s="902"/>
      <c r="F42" s="903"/>
      <c r="G42" s="907" t="s">
        <v>636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v>58121</v>
      </c>
      <c r="AF101" s="369"/>
      <c r="AG101" s="369"/>
      <c r="AH101" s="370"/>
      <c r="AI101" s="368">
        <v>59306</v>
      </c>
      <c r="AJ101" s="369"/>
      <c r="AK101" s="369"/>
      <c r="AL101" s="370"/>
      <c r="AM101" s="368">
        <v>60751</v>
      </c>
      <c r="AN101" s="369"/>
      <c r="AO101" s="369"/>
      <c r="AP101" s="370"/>
      <c r="AQ101" s="368" t="s">
        <v>569</v>
      </c>
      <c r="AR101" s="369"/>
      <c r="AS101" s="369"/>
      <c r="AT101" s="370"/>
      <c r="AU101" s="368" t="s">
        <v>569</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v>67679</v>
      </c>
      <c r="AF102" s="362"/>
      <c r="AG102" s="362"/>
      <c r="AH102" s="362"/>
      <c r="AI102" s="362">
        <v>59306</v>
      </c>
      <c r="AJ102" s="362"/>
      <c r="AK102" s="362"/>
      <c r="AL102" s="362"/>
      <c r="AM102" s="362">
        <v>63689</v>
      </c>
      <c r="AN102" s="362"/>
      <c r="AO102" s="362"/>
      <c r="AP102" s="362"/>
      <c r="AQ102" s="818">
        <v>64182</v>
      </c>
      <c r="AR102" s="819"/>
      <c r="AS102" s="819"/>
      <c r="AT102" s="820"/>
      <c r="AU102" s="818" t="s">
        <v>569</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2"/>
      <c r="B104" s="493"/>
      <c r="C104" s="493"/>
      <c r="D104" s="493"/>
      <c r="E104" s="493"/>
      <c r="F104" s="494"/>
      <c r="G104" s="165" t="s">
        <v>581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582</v>
      </c>
      <c r="AC104" s="473"/>
      <c r="AD104" s="474"/>
      <c r="AE104" s="368">
        <v>12</v>
      </c>
      <c r="AF104" s="369"/>
      <c r="AG104" s="369"/>
      <c r="AH104" s="370"/>
      <c r="AI104" s="368">
        <v>13</v>
      </c>
      <c r="AJ104" s="369"/>
      <c r="AK104" s="369"/>
      <c r="AL104" s="370"/>
      <c r="AM104" s="368">
        <v>12</v>
      </c>
      <c r="AN104" s="369"/>
      <c r="AO104" s="369"/>
      <c r="AP104" s="370"/>
      <c r="AQ104" s="368" t="s">
        <v>569</v>
      </c>
      <c r="AR104" s="369"/>
      <c r="AS104" s="369"/>
      <c r="AT104" s="370"/>
      <c r="AU104" s="368" t="s">
        <v>569</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582</v>
      </c>
      <c r="AC105" s="411"/>
      <c r="AD105" s="412"/>
      <c r="AE105" s="362">
        <v>12</v>
      </c>
      <c r="AF105" s="362"/>
      <c r="AG105" s="362"/>
      <c r="AH105" s="362"/>
      <c r="AI105" s="362">
        <v>13</v>
      </c>
      <c r="AJ105" s="362"/>
      <c r="AK105" s="362"/>
      <c r="AL105" s="362"/>
      <c r="AM105" s="362">
        <v>12</v>
      </c>
      <c r="AN105" s="362"/>
      <c r="AO105" s="362"/>
      <c r="AP105" s="362"/>
      <c r="AQ105" s="368">
        <v>13</v>
      </c>
      <c r="AR105" s="369"/>
      <c r="AS105" s="369"/>
      <c r="AT105" s="370"/>
      <c r="AU105" s="818" t="s">
        <v>569</v>
      </c>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569</v>
      </c>
      <c r="AC116" s="305"/>
      <c r="AD116" s="306"/>
      <c r="AE116" s="362" t="s">
        <v>569</v>
      </c>
      <c r="AF116" s="362"/>
      <c r="AG116" s="362"/>
      <c r="AH116" s="362"/>
      <c r="AI116" s="362" t="s">
        <v>569</v>
      </c>
      <c r="AJ116" s="362"/>
      <c r="AK116" s="362"/>
      <c r="AL116" s="362"/>
      <c r="AM116" s="362" t="s">
        <v>569</v>
      </c>
      <c r="AN116" s="362"/>
      <c r="AO116" s="362"/>
      <c r="AP116" s="362"/>
      <c r="AQ116" s="368" t="s">
        <v>569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572</v>
      </c>
      <c r="AF117" s="310"/>
      <c r="AG117" s="310"/>
      <c r="AH117" s="310"/>
      <c r="AI117" s="310" t="s">
        <v>585</v>
      </c>
      <c r="AJ117" s="310"/>
      <c r="AK117" s="310"/>
      <c r="AL117" s="310"/>
      <c r="AM117" s="310" t="s">
        <v>569</v>
      </c>
      <c r="AN117" s="310"/>
      <c r="AO117" s="310"/>
      <c r="AP117" s="310"/>
      <c r="AQ117" s="310" t="s">
        <v>577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413</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t="s">
        <v>569</v>
      </c>
      <c r="AV133" s="140"/>
      <c r="AW133" s="141" t="s">
        <v>181</v>
      </c>
      <c r="AX133" s="142"/>
    </row>
    <row r="134" spans="1:50" ht="39.75" customHeight="1" x14ac:dyDescent="0.2">
      <c r="A134" s="999"/>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569</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t="s">
        <v>569</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28"/>
      <c r="AB154" s="259" t="s">
        <v>631</v>
      </c>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58.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596</v>
      </c>
      <c r="AE709" s="159"/>
      <c r="AF709" s="159"/>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44.2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48.7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t="s">
        <v>605</v>
      </c>
      <c r="D721" s="923"/>
      <c r="E721" s="923"/>
      <c r="F721" s="924"/>
      <c r="G721" s="942"/>
      <c r="H721" s="943"/>
      <c r="I721" s="82" t="str">
        <f>IF(OR(G721="　", G721=""), "", "-")</f>
        <v/>
      </c>
      <c r="J721" s="921">
        <v>827</v>
      </c>
      <c r="K721" s="921"/>
      <c r="L721" s="82" t="str">
        <f>IF(M721="","","-")</f>
        <v/>
      </c>
      <c r="M721" s="83"/>
      <c r="N721" s="918" t="s">
        <v>608</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t="s">
        <v>606</v>
      </c>
      <c r="D722" s="923"/>
      <c r="E722" s="923"/>
      <c r="F722" s="924"/>
      <c r="G722" s="942"/>
      <c r="H722" s="943"/>
      <c r="I722" s="82" t="str">
        <f t="shared" ref="I722:I725" si="4">IF(OR(G722="　", G722=""), "", "-")</f>
        <v/>
      </c>
      <c r="J722" s="921">
        <v>50</v>
      </c>
      <c r="K722" s="921"/>
      <c r="L722" s="82" t="str">
        <f t="shared" ref="L722:L725" si="5">IF(M722="","","-")</f>
        <v/>
      </c>
      <c r="M722" s="83"/>
      <c r="N722" s="918" t="s">
        <v>609</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t="s">
        <v>607</v>
      </c>
      <c r="D723" s="923"/>
      <c r="E723" s="923"/>
      <c r="F723" s="924"/>
      <c r="G723" s="942"/>
      <c r="H723" s="943"/>
      <c r="I723" s="82" t="str">
        <f t="shared" si="4"/>
        <v/>
      </c>
      <c r="J723" s="921">
        <v>245</v>
      </c>
      <c r="K723" s="921"/>
      <c r="L723" s="82" t="str">
        <f t="shared" si="5"/>
        <v/>
      </c>
      <c r="M723" s="83"/>
      <c r="N723" s="918" t="s">
        <v>610</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614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615</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x14ac:dyDescent="0.2">
      <c r="A738" s="100" t="s">
        <v>401</v>
      </c>
      <c r="B738" s="101"/>
      <c r="C738" s="101"/>
      <c r="D738" s="102"/>
      <c r="E738" s="103" t="s">
        <v>616</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x14ac:dyDescent="0.2">
      <c r="A739" s="100" t="s">
        <v>397</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346</v>
      </c>
      <c r="J740" s="125"/>
      <c r="K740" s="92" t="str">
        <f>IF(OR(I740="　", I740=""), "", "-")</f>
        <v/>
      </c>
      <c r="L740" s="126">
        <v>370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x14ac:dyDescent="0.2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624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625</v>
      </c>
      <c r="H782" s="454"/>
      <c r="I782" s="454"/>
      <c r="J782" s="454"/>
      <c r="K782" s="455"/>
      <c r="L782" s="456" t="s">
        <v>626</v>
      </c>
      <c r="M782" s="457"/>
      <c r="N782" s="457"/>
      <c r="O782" s="457"/>
      <c r="P782" s="457"/>
      <c r="Q782" s="457"/>
      <c r="R782" s="457"/>
      <c r="S782" s="457"/>
      <c r="T782" s="457"/>
      <c r="U782" s="457"/>
      <c r="V782" s="457"/>
      <c r="W782" s="457"/>
      <c r="X782" s="458"/>
      <c r="Y782" s="459">
        <v>8</v>
      </c>
      <c r="Z782" s="460"/>
      <c r="AA782" s="460"/>
      <c r="AB782" s="558"/>
      <c r="AC782" s="453" t="s">
        <v>569</v>
      </c>
      <c r="AD782" s="454"/>
      <c r="AE782" s="454"/>
      <c r="AF782" s="454"/>
      <c r="AG782" s="455"/>
      <c r="AH782" s="456" t="s">
        <v>585</v>
      </c>
      <c r="AI782" s="457"/>
      <c r="AJ782" s="457"/>
      <c r="AK782" s="457"/>
      <c r="AL782" s="457"/>
      <c r="AM782" s="457"/>
      <c r="AN782" s="457"/>
      <c r="AO782" s="457"/>
      <c r="AP782" s="457"/>
      <c r="AQ782" s="457"/>
      <c r="AR782" s="457"/>
      <c r="AS782" s="457"/>
      <c r="AT782" s="458"/>
      <c r="AU782" s="459" t="s">
        <v>577</v>
      </c>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1.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4.2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627</v>
      </c>
      <c r="D838" s="422"/>
      <c r="E838" s="422"/>
      <c r="F838" s="422"/>
      <c r="G838" s="422"/>
      <c r="H838" s="422"/>
      <c r="I838" s="422"/>
      <c r="J838" s="423" t="s">
        <v>628</v>
      </c>
      <c r="K838" s="424"/>
      <c r="L838" s="424"/>
      <c r="M838" s="424"/>
      <c r="N838" s="424"/>
      <c r="O838" s="424"/>
      <c r="P838" s="429" t="s">
        <v>629</v>
      </c>
      <c r="Q838" s="321"/>
      <c r="R838" s="321"/>
      <c r="S838" s="321"/>
      <c r="T838" s="321"/>
      <c r="U838" s="321"/>
      <c r="V838" s="321"/>
      <c r="W838" s="321"/>
      <c r="X838" s="321"/>
      <c r="Y838" s="322">
        <v>8</v>
      </c>
      <c r="Z838" s="323"/>
      <c r="AA838" s="323"/>
      <c r="AB838" s="324"/>
      <c r="AC838" s="332" t="s">
        <v>80</v>
      </c>
      <c r="AD838" s="427"/>
      <c r="AE838" s="427"/>
      <c r="AF838" s="427"/>
      <c r="AG838" s="427"/>
      <c r="AH838" s="425" t="s">
        <v>414</v>
      </c>
      <c r="AI838" s="426"/>
      <c r="AJ838" s="426"/>
      <c r="AK838" s="426"/>
      <c r="AL838" s="329" t="s">
        <v>628</v>
      </c>
      <c r="AM838" s="330"/>
      <c r="AN838" s="330"/>
      <c r="AO838" s="331"/>
      <c r="AP838" s="325" t="s">
        <v>628</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3">
    <cfRule type="expression" dxfId="2797" priority="13889">
      <formula>IF(RIGHT(TEXT(Y783,"0.#"),1)=".",FALSE,TRUE)</formula>
    </cfRule>
    <cfRule type="expression" dxfId="2796" priority="13890">
      <formula>IF(RIGHT(TEXT(Y783,"0.#"),1)=".",TRUE,FALSE)</formula>
    </cfRule>
  </conditionalFormatting>
  <conditionalFormatting sqref="Y792">
    <cfRule type="expression" dxfId="2795" priority="13885">
      <formula>IF(RIGHT(TEXT(Y792,"0.#"),1)=".",FALSE,TRUE)</formula>
    </cfRule>
    <cfRule type="expression" dxfId="2794" priority="13886">
      <formula>IF(RIGHT(TEXT(Y792,"0.#"),1)=".",TRUE,FALSE)</formula>
    </cfRule>
  </conditionalFormatting>
  <conditionalFormatting sqref="Y823:Y830 Y821 Y810:Y817 Y808 Y797:Y804 Y795">
    <cfRule type="expression" dxfId="2793" priority="13667">
      <formula>IF(RIGHT(TEXT(Y795,"0.#"),1)=".",FALSE,TRUE)</formula>
    </cfRule>
    <cfRule type="expression" dxfId="2792" priority="13668">
      <formula>IF(RIGHT(TEXT(Y795,"0.#"),1)=".",TRUE,FALSE)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4:Y791 Y782">
    <cfRule type="expression" dxfId="2785" priority="13691">
      <formula>IF(RIGHT(TEXT(Y782,"0.#"),1)=".",FALSE,TRUE)</formula>
    </cfRule>
    <cfRule type="expression" dxfId="2784" priority="13692">
      <formula>IF(RIGHT(TEXT(Y782,"0.#"),1)=".",TRUE,FALSE)</formula>
    </cfRule>
  </conditionalFormatting>
  <conditionalFormatting sqref="AU783">
    <cfRule type="expression" dxfId="2783" priority="13689">
      <formula>IF(RIGHT(TEXT(AU783,"0.#"),1)=".",FALSE,TRUE)</formula>
    </cfRule>
    <cfRule type="expression" dxfId="2782" priority="13690">
      <formula>IF(RIGHT(TEXT(AU783,"0.#"),1)=".",TRUE,FALSE)</formula>
    </cfRule>
  </conditionalFormatting>
  <conditionalFormatting sqref="AU792">
    <cfRule type="expression" dxfId="2781" priority="13687">
      <formula>IF(RIGHT(TEXT(AU792,"0.#"),1)=".",FALSE,TRUE)</formula>
    </cfRule>
    <cfRule type="expression" dxfId="2780" priority="13688">
      <formula>IF(RIGHT(TEXT(AU792,"0.#"),1)=".",TRUE,FALSE)</formula>
    </cfRule>
  </conditionalFormatting>
  <conditionalFormatting sqref="AU784:AU791 AU782">
    <cfRule type="expression" dxfId="2779" priority="13685">
      <formula>IF(RIGHT(TEXT(AU782,"0.#"),1)=".",FALSE,TRUE)</formula>
    </cfRule>
    <cfRule type="expression" dxfId="2778" priority="13686">
      <formula>IF(RIGHT(TEXT(AU782,"0.#"),1)=".",TRUE,FALSE)</formula>
    </cfRule>
  </conditionalFormatting>
  <conditionalFormatting sqref="Y822 Y809 Y796">
    <cfRule type="expression" dxfId="2777" priority="13671">
      <formula>IF(RIGHT(TEXT(Y796,"0.#"),1)=".",FALSE,TRUE)</formula>
    </cfRule>
    <cfRule type="expression" dxfId="2776" priority="13672">
      <formula>IF(RIGHT(TEXT(Y796,"0.#"),1)=".",TRUE,FALSE)</formula>
    </cfRule>
  </conditionalFormatting>
  <conditionalFormatting sqref="Y831 Y818 Y805">
    <cfRule type="expression" dxfId="2775" priority="13669">
      <formula>IF(RIGHT(TEXT(Y805,"0.#"),1)=".",FALSE,TRUE)</formula>
    </cfRule>
    <cfRule type="expression" dxfId="2774" priority="13670">
      <formula>IF(RIGHT(TEXT(Y805,"0.#"),1)=".",TRUE,FALSE)</formula>
    </cfRule>
  </conditionalFormatting>
  <conditionalFormatting sqref="AU822 AU809 AU796">
    <cfRule type="expression" dxfId="2773" priority="13665">
      <formula>IF(RIGHT(TEXT(AU796,"0.#"),1)=".",FALSE,TRUE)</formula>
    </cfRule>
    <cfRule type="expression" dxfId="2772" priority="13666">
      <formula>IF(RIGHT(TEXT(AU796,"0.#"),1)=".",TRUE,FALSE)</formula>
    </cfRule>
  </conditionalFormatting>
  <conditionalFormatting sqref="AU831 AU818 AU805">
    <cfRule type="expression" dxfId="2771" priority="13663">
      <formula>IF(RIGHT(TEXT(AU805,"0.#"),1)=".",FALSE,TRUE)</formula>
    </cfRule>
    <cfRule type="expression" dxfId="2770" priority="13664">
      <formula>IF(RIGHT(TEXT(AU805,"0.#"),1)=".",TRUE,FALSE)</formula>
    </cfRule>
  </conditionalFormatting>
  <conditionalFormatting sqref="AU823:AU830 AU821 AU810:AU817 AU808 AU797:AU804 AU795">
    <cfRule type="expression" dxfId="2769" priority="13661">
      <formula>IF(RIGHT(TEXT(AU795,"0.#"),1)=".",FALSE,TRUE)</formula>
    </cfRule>
    <cfRule type="expression" dxfId="2768" priority="13662">
      <formula>IF(RIGHT(TEXT(AU795,"0.#"),1)=".",TRUE,FALSE)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0:AO867">
    <cfRule type="expression" dxfId="2511" priority="6639">
      <formula>IF(AND(AL840&gt;=0, RIGHT(TEXT(AL840,"0.#"),1)&lt;&gt;"."),TRUE,FALSE)</formula>
    </cfRule>
    <cfRule type="expression" dxfId="2510" priority="6640">
      <formula>IF(AND(AL840&gt;=0, RIGHT(TEXT(AL840,"0.#"),1)="."),TRUE,FALSE)</formula>
    </cfRule>
    <cfRule type="expression" dxfId="2509" priority="6641">
      <formula>IF(AND(AL840&lt;0, RIGHT(TEXT(AL840,"0.#"),1)&lt;&gt;"."),TRUE,FALSE)</formula>
    </cfRule>
    <cfRule type="expression" dxfId="2508" priority="6642">
      <formula>IF(AND(AL840&lt;0, RIGHT(TEXT(AL840,"0.#"),1)="."),TRUE,FALSE)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0:Y867">
    <cfRule type="expression" dxfId="2437" priority="2967">
      <formula>IF(RIGHT(TEXT(Y840,"0.#"),1)=".",FALSE,TRUE)</formula>
    </cfRule>
    <cfRule type="expression" dxfId="2436" priority="2968">
      <formula>IF(RIGHT(TEXT(Y840,"0.#"),1)=".",TRUE,FALSE)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2">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2">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9:AO839">
    <cfRule type="expression" dxfId="2393" priority="2825">
      <formula>IF(AND(AL839&gt;=0, RIGHT(TEXT(AL839,"0.#"),1)&lt;&gt;"."),TRUE,FALSE)</formula>
    </cfRule>
    <cfRule type="expression" dxfId="2392" priority="2826">
      <formula>IF(AND(AL839&gt;=0, RIGHT(TEXT(AL839,"0.#"),1)="."),TRUE,FALSE)</formula>
    </cfRule>
    <cfRule type="expression" dxfId="2391" priority="2827">
      <formula>IF(AND(AL839&lt;0, RIGHT(TEXT(AL839,"0.#"),1)&lt;&gt;"."),TRUE,FALSE)</formula>
    </cfRule>
    <cfRule type="expression" dxfId="2390" priority="2828">
      <formula>IF(AND(AL839&lt;0, RIGHT(TEXT(AL839,"0.#"),1)="."),TRUE,FALSE)</formula>
    </cfRule>
  </conditionalFormatting>
  <conditionalFormatting sqref="Y839">
    <cfRule type="expression" dxfId="2389" priority="2823">
      <formula>IF(RIGHT(TEXT(Y839,"0.#"),1)=".",FALSE,TRUE)</formula>
    </cfRule>
    <cfRule type="expression" dxfId="2388" priority="2824">
      <formula>IF(RIGHT(TEXT(Y839,"0.#"),1)=".",TRUE,FALSE)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35" max="49" man="1"/>
  </rowBreaks>
  <colBreaks count="2" manualBreakCount="2">
    <brk id="6" max="1131" man="1"/>
    <brk id="3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32485D6-E730-4CAC-ACA7-489CBF99C994}">
  <ds:schemaRefs>
    <ds:schemaRef ds:uri="http://schemas.microsoft.com/sharepoint/v3/contenttype/forms"/>
  </ds:schemaRefs>
</ds:datastoreItem>
</file>

<file path=customXml/itemProps2.xml><?xml version="1.0" encoding="utf-8"?>
<ds:datastoreItem xmlns:ds="http://schemas.openxmlformats.org/officeDocument/2006/customXml" ds:itemID="{3440B2BC-3BEF-494B-BA96-0FB1270BA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2673F-7F5C-436C-8627-B8129D3EA1B0}">
  <ds:schemaRefs>
    <ds:schemaRef ds:uri="http://purl.org/dc/terms/"/>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2020-07-21T01:22:59Z</cp:lastPrinted>
  <dcterms:created xsi:type="dcterms:W3CDTF">2012-03-13T00:50:25Z</dcterms:created>
  <dcterms:modified xsi:type="dcterms:W3CDTF">2020-07-31T09:41:16Z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