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５．産政局/０４．行政事業レビューシート/02作業済フォルダ/"/>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24" i="3" l="1"/>
  <c r="W29"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<sst xmlns="http://schemas.openxmlformats.org/spreadsheetml/2006/main" count="2995" uniqueCount="679">
  <si>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</si>
  <si>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</si>
  <si>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</si>
  <si>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</si>
  <si>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</si>
  <si>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</si>
  <si>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</si>
  <si>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</si>
  <si>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</si>
  <si>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</si>
  <si>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</si>
  <si>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</si>
  <si>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</si>
  <si>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</si>
  <si>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</si>
  <si>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</si>
  <si>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</si>
  <si>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</si>
  <si>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</si>
  <si>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</si>
  <si>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</si>
  <si>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</si>
  <si>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</si>
  <si>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</si>
  <si>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</si>
  <si>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</si>
  <si>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</si>
  <si>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</si>
  <si>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</si>
  <si>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</si>
  <si>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</si>
  <si>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</si>
  <si>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</si>
  <si>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</si>
  <si>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</si>
  <si>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</si>
  <si>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</si>
  <si>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</si>
  <si>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</si>
  <si>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</si>
  <si>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</si>
  <si>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</si>
  <si>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</si>
  <si>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</si>
  <si>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</si>
  <si>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</si>
  <si>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</si>
  <si>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</si>
  <si>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</si>
  <si>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</si>
  <si>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</si>
  <si>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</si>
  <si>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</si>
  <si>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</si>
  <si>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</si>
  <si>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</si>
  <si>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</si>
  <si>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</si>
  <si>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</si>
  <si>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</si>
  <si>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</si>
  <si>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</si>
  <si>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</si>
  <si>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</si>
  <si>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</si>
  <si>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</si>
  <si>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</si>
  <si>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</si>
  <si>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</si>
  <si>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</si>
  <si>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</si>
  <si>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</si>
  <si>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</si>
  <si>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</si>
  <si>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</si>
  <si>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</si>
  <si>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</si>
  <si>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</si>
  <si>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</si>
  <si>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</si>
  <si>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</si>
  <si>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</si>
  <si>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</si>
  <si>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</si>
  <si>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</si>
  <si>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</si>
  <si>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</si>
  <si>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</si>
  <si>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</si>
  <si>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</si>
  <si>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</si>
  <si>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</si>
  <si>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</si>
  <si>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</si>
  <si>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</si>
  <si>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</si>
  <si>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</si>
  <si>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</si>
  <si>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</si>
  <si>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</si>
  <si>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</si>
  <si>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</si>
  <si>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</si>
  <si>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</si>
  <si>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</si>
  <si>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</si>
  <si>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</si>
  <si>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</si>
  <si>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</si>
  <si>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</si>
  <si>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</si>
  <si>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</si>
  <si>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</si>
  <si>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</si>
  <si>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</si>
  <si>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</si>
  <si>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</si>
  <si>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</si>
  <si>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</si>
  <si>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</si>
  <si>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</si>
  <si>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</si>
  <si>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</si>
  <si>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</si>
  <si>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</si>
  <si>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</si>
  <si>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</si>
  <si>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</si>
  <si>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</si>
  <si>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</si>
  <si>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</si>
  <si>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</si>
  <si>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</si>
  <si>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</si>
  <si>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</si>
  <si>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</si>
  <si>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</si>
  <si>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</si>
  <si>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</si>
  <si>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</si>
  <si>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</si>
  <si>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</si>
  <si>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</si>
  <si>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</si>
  <si>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</si>
  <si>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</si>
  <si>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</si>
  <si>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</si>
  <si>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</si>
  <si>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</si>
  <si>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</si>
  <si>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</si>
  <si>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</si>
  <si>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</si>
  <si>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</si>
  <si>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</si>
  <si>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</si>
  <si>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</si>
  <si>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</si>
  <si>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</si>
  <si>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</si>
  <si>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</si>
  <si>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</si>
  <si>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</si>
  <si>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</si>
  <si>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</si>
  <si>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</si>
  <si>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</si>
  <si>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</si>
  <si>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</si>
  <si>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</si>
  <si>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</si>
  <si>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</si>
  <si>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</si>
  <si>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</si>
  <si>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</si>
  <si>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</si>
  <si>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</si>
  <si>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</si>
  <si>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</si>
  <si>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</si>
  <si>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</si>
  <si>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</si>
  <si>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</si>
  <si>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</si>
  <si>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</si>
  <si>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</si>
  <si>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</si>
  <si>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</si>
  <si>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</si>
  <si>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</si>
  <si>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</si>
  <si>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</si>
  <si>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</si>
  <si>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</si>
  <si>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</si>
  <si>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</si>
  <si>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</si>
  <si>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</si>
  <si>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</si>
  <si>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</si>
  <si>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</si>
  <si>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</si>
  <si>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</si>
  <si>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</si>
  <si>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</si>
  <si>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</si>
  <si>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</si>
  <si>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</si>
  <si>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</si>
  <si>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</si>
  <si>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</si>
  <si>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</si>
  <si>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</si>
  <si>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</si>
  <si>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</si>
  <si>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</si>
  <si>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</si>
  <si>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</si>
  <si>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</si>
  <si>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</si>
  <si>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</si>
  <si>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</si>
  <si>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</si>
  <si>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</si>
  <si>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</si>
  <si>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</si>
  <si>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</si>
  <si>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</si>
  <si>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</si>
  <si>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</si>
  <si>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</si>
  <si>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</si>
  <si>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</si>
  <si>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</si>
  <si>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</si>
  <si>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</si>
  <si>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</si>
  <si>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</si>
  <si>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</si>
  <si>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</si>
  <si>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</si>
  <si>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</si>
  <si>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</si>
  <si>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</si>
  <si>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</si>
  <si>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</si>
  <si>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</si>
  <si>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</si>
  <si>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</si>
  <si>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</si>
  <si>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</si>
  <si>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</si>
  <si>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</si>
  <si>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</si>
  <si>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</si>
  <si>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</si>
  <si>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</si>
  <si>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</si>
  <si>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</si>
  <si>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</si>
  <si>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</si>
  <si>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</si>
  <si>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</si>
  <si>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</si>
  <si>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</si>
  <si>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</si>
  <si>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</si>
  <si>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</si>
  <si>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</si>
  <si>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</si>
  <si>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</si>
  <si>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</si>
  <si>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</si>
  <si>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</si>
  <si>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</si>
  <si>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</si>
  <si>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</si>
  <si>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</si>
  <si>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</si>
  <si>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</si>
  <si>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</si>
  <si>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</si>
  <si>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</si>
  <si>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</si>
  <si>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</si>
  <si>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</si>
  <si>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</si>
  <si>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</si>
  <si>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</si>
  <si>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</si>
  <si>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</si>
  <si>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</si>
  <si>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</si>
  <si>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</si>
  <si>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</si>
  <si>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</si>
  <si>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</si>
  <si>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</si>
  <si>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</si>
  <si>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</si>
  <si>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</si>
  <si>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</si>
  <si>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</si>
  <si>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</si>
  <si>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</si>
  <si>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</si>
  <si>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</si>
  <si>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</si>
  <si>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</si>
  <si>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</si>
  <si>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</si>
  <si>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</si>
  <si>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</si>
  <si>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</si>
  <si>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</si>
  <si>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</si>
  <si>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</si>
  <si>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</si>
  <si>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</si>
  <si>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</si>
  <si>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</si>
  <si>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</si>
  <si>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</si>
  <si>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</si>
  <si>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</si>
  <si>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</si>
  <si>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</si>
  <si>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</si>
  <si>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</si>
  <si>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</si>
  <si>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</si>
  <si>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</si>
  <si>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</si>
  <si>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</si>
  <si>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</si>
  <si>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</si>
  <si>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</si>
  <si>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</si>
  <si>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</si>
  <si>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</si>
  <si>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</si>
  <si>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</si>
  <si>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</si>
  <si>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</si>
  <si>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</si>
  <si>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</si>
  <si>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</si>
  <si>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</si>
  <si>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</si>
  <si>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</si>
  <si>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</si>
  <si>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</si>
  <si>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</si>
  <si>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</si>
  <si>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</si>
  <si>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</si>
  <si>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</si>
  <si>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</si>
  <si>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</si>
  <si>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</si>
  <si>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</si>
  <si>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</si>
  <si>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</si>
  <si>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</si>
  <si>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</si>
  <si>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</si>
  <si>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</si>
  <si>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</si>
  <si>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</si>
  <si>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</si>
  <si>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</si>
  <si>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</si>
  <si>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</si>
  <si>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</si>
  <si>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</si>
  <si>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</si>
  <si>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</si>
  <si>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</si>
  <si>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</si>
  <si>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</si>
  <si>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</si>
  <si>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</si>
  <si>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</si>
  <si>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</si>
  <si>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</si>
  <si>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</si>
  <si>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</si>
  <si>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</si>
  <si>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</si>
  <si>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</si>
  <si>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</si>
  <si>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</si>
  <si>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</si>
  <si>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</si>
  <si>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</si>
  <si>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</si>
  <si>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</si>
  <si>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</si>
  <si>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</si>
  <si>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</si>
  <si>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</si>
  <si>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</si>
  <si>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</si>
  <si>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</si>
  <si>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</si>
  <si>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</si>
  <si>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</si>
  <si>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</si>
  <si>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</si>
  <si>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</si>
  <si>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</si>
  <si>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</si>
  <si>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</si>
  <si>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</si>
  <si>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</si>
  <si>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</si>
  <si>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</si>
  <si>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</si>
  <si>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</si>
  <si>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</si>
  <si>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</si>
  <si>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</si>
  <si>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</si>
  <si>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</si>
  <si>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</si>
  <si>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</si>
  <si>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</si>
  <si>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</si>
  <si>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</si>
  <si>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</si>
  <si>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</si>
  <si>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</si>
  <si>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</si>
  <si>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</si>
  <si>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</si>
  <si>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</si>
  <si>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</si>
  <si>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</si>
  <si>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</si>
  <si>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</si>
  <si>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</si>
  <si>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</si>
  <si>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</si>
  <si>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</si>
  <si>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</si>
  <si>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</si>
  <si>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</si>
  <si>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</si>
  <si>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</si>
  <si>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</si>
  <si>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</si>
  <si>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</si>
  <si>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</si>
  <si>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</si>
  <si>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</si>
  <si>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</si>
  <si>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</si>
  <si>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</si>
  <si>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</si>
  <si>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</si>
  <si>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</si>
  <si>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</si>
  <si>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</si>
  <si>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</si>
  <si>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</si>
  <si>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</si>
  <si>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</si>
  <si>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</si>
  <si>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</si>
  <si>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</si>
  <si>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</si>
  <si>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</si>
  <si>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</si>
  <si>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</si>
  <si>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</si>
  <si>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</si>
  <si>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</si>
  <si>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</si>
  <si>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</si>
  <si>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</si>
  <si>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</si>
  <si>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</si>
  <si>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</si>
  <si>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</si>
  <si>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</si>
  <si>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</si>
  <si>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</si>
  <si>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</si>
  <si>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</si>
  <si>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</si>
  <si>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</si>
  <si>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</si>
  <si>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</si>
  <si>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</si>
  <si>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</si>
  <si>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</si>
  <si>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</si>
  <si>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</si>
  <si>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</si>
  <si>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</si>
  <si>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</si>
  <si>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</si>
  <si>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</si>
  <si>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</si>
  <si>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</si>
  <si>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</si>
  <si>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</si>
  <si>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</si>
  <si>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</si>
  <si>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</si>
  <si>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</si>
  <si>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</si>
  <si>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</si>
  <si>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</si>
  <si>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</si>
  <si>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</si>
  <si>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</si>
  <si>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</si>
  <si>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</si>
  <si>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</si>
  <si>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</si>
  <si>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</si>
  <si>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</si>
  <si>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</si>
  <si>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</si>
  <si>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</si>
  <si>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</si>
  <si>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</si>
  <si>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</si>
  <si>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</si>
  <si>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</si>
  <si>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</si>
  <si>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</si>
  <si>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</si>
  <si>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</si>
  <si>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</si>
  <si>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</si>
  <si>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</si>
  <si>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</si>
  <si>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</si>
  <si>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</si>
  <si>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</si>
  <si>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</si>
  <si>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</si>
  <si>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</si>
  <si>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</si>
  <si>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</si>
  <si>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</si>
  <si>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</si>
  <si>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</si>
  <si>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</si>
  <si>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</si>
  <si>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</si>
  <si>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</si>
  <si>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</si>
  <si>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</si>
  <si>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</si>
  <si>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</si>
  <si>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</si>
  <si>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</si>
  <si>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</si>
  <si>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独立行政法人経済産業研究所運営費交付金</t>
  </si>
  <si>
    <t>経済産業政策局</t>
    <rPh sb="0" eb="2">
      <t>ケイザイ</t>
    </rPh>
    <rPh sb="2" eb="4">
      <t>サンギョウ</t>
    </rPh>
    <rPh sb="4" eb="6">
      <t>セイサク</t>
    </rPh>
    <rPh sb="6" eb="7">
      <t>キョク</t>
    </rPh>
    <phoneticPr fontId="5"/>
  </si>
  <si>
    <t>産業構造課</t>
    <rPh sb="0" eb="2">
      <t>サンギョウ</t>
    </rPh>
    <rPh sb="2" eb="4">
      <t>コウゾウ</t>
    </rPh>
    <rPh sb="4" eb="5">
      <t>カ</t>
    </rPh>
    <phoneticPr fontId="5"/>
  </si>
  <si>
    <t>課長　南部　友成</t>
    <rPh sb="0" eb="1">
      <t>カ</t>
    </rPh>
    <rPh sb="1" eb="2">
      <t>チョウ</t>
    </rPh>
    <rPh sb="3" eb="5">
      <t>ナンブ</t>
    </rPh>
    <rPh sb="6" eb="8">
      <t>トモナリ</t>
    </rPh>
    <phoneticPr fontId="5"/>
  </si>
  <si>
    <t>○</t>
  </si>
  <si>
    <t>独立行政法人通則法　第46条
独立行政法人経済産業研究所法</t>
  </si>
  <si>
    <t>内外の経済及び産業に関する事情並びに経済産業政策に関する基礎的な調査及び研究等を効率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的とする。</t>
  </si>
  <si>
    <t>・内外の経済及び産業に関する事情並びに経済産業政策に関する基礎的な調査及び研究。
・上記業務に係る成果の普及及び政策の提言。
・内外の経済及び産業に関する事情並びに経済産業政策に関する図書及び資料の収集、保管、編集及び提供。</t>
  </si>
  <si>
    <t>白書、審議会資料等における研究成果の活用の件数</t>
  </si>
  <si>
    <t>件</t>
    <rPh sb="0" eb="1">
      <t>ケン</t>
    </rPh>
    <phoneticPr fontId="5"/>
  </si>
  <si>
    <t>独立行政法人経済産業研究所第４期中期目標
http://www.meti.go.jp/intro/koueki_houjin/downloadfiles/ai_04_01.pdf</t>
  </si>
  <si>
    <t>学術的成果として国際的な評価につながる査読付き英文学術誌等への掲載及び専門書籍への収録件数</t>
  </si>
  <si>
    <t>ＢＳＷＳ、ＤＰ検討会、研究成果報告会等への経済産業省等の政策関係者の参加人数</t>
  </si>
  <si>
    <t>人</t>
    <rPh sb="0" eb="1">
      <t>ニン</t>
    </rPh>
    <phoneticPr fontId="5"/>
  </si>
  <si>
    <t>過去の全論文の年間ダウンロード総数</t>
  </si>
  <si>
    <t>マスメディア（新聞、雑誌、テレビ、ラジオ等）での取り上げ件数</t>
  </si>
  <si>
    <t>内部レビューを経て公表した研究論文数</t>
  </si>
  <si>
    <t>件</t>
    <rPh sb="0" eb="1">
      <t>ケン</t>
    </rPh>
    <phoneticPr fontId="5"/>
  </si>
  <si>
    <t>公開で実施するシンポジウム、セミナー等の開催件数</t>
  </si>
  <si>
    <t>1研究プロジェクトあたりの費用
＝　各年度の研究業務費（a億円）／各年度のプロジェクト数（bPJ）　　</t>
  </si>
  <si>
    <t>千円</t>
    <rPh sb="0" eb="2">
      <t>センエン</t>
    </rPh>
    <phoneticPr fontId="5"/>
  </si>
  <si>
    <t>　　　a/b</t>
  </si>
  <si>
    <t>0013</t>
  </si>
  <si>
    <t>0563</t>
  </si>
  <si>
    <t>0010</t>
  </si>
  <si>
    <t>0524</t>
  </si>
  <si>
    <t>0009</t>
  </si>
  <si>
    <t>0474</t>
  </si>
  <si>
    <t>0005</t>
  </si>
  <si>
    <t>0393</t>
  </si>
  <si>
    <t>運営費</t>
    <rPh sb="0" eb="3">
      <t>ウンエイヒ</t>
    </rPh>
    <phoneticPr fontId="5"/>
  </si>
  <si>
    <t>経済産業研究所の運営にかかる費用</t>
  </si>
  <si>
    <t>中期目標期間（平成２８年度～平成３１年度）で550件</t>
  </si>
  <si>
    <t>シンポジウム・セミナー等に参加する海外の識者の数、海外の政策研究機関等のウェブサイトの相互掲載件数</t>
  </si>
  <si>
    <t>中期目標期間（平成28年度～令和元年度）で210件以上</t>
    <rPh sb="14" eb="16">
      <t>レイワ</t>
    </rPh>
    <rPh sb="16" eb="17">
      <t>ガン</t>
    </rPh>
    <phoneticPr fontId="5"/>
  </si>
  <si>
    <t>中期目標期間（平成28年度～令和元年度）で150件以上</t>
    <rPh sb="14" eb="16">
      <t>レイワ</t>
    </rPh>
    <rPh sb="16" eb="17">
      <t>ガン</t>
    </rPh>
    <phoneticPr fontId="5"/>
  </si>
  <si>
    <t>中期目標期間（平成28年度～令和元年度）で1,100人以上</t>
    <rPh sb="14" eb="16">
      <t>レイワ</t>
    </rPh>
    <rPh sb="16" eb="17">
      <t>ガン</t>
    </rPh>
    <phoneticPr fontId="5"/>
  </si>
  <si>
    <t>中期目標期間（平成２８年度～令和元年度）で280件</t>
    <rPh sb="14" eb="16">
      <t>レイワ</t>
    </rPh>
    <rPh sb="16" eb="17">
      <t>ガン</t>
    </rPh>
    <phoneticPr fontId="5"/>
  </si>
  <si>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phoneticPr fontId="5"/>
  </si>
  <si>
    <t>わが国の経済社会情勢は複雑な課題に直面しており、活力ある経済社会の構築していくためには、従来の政策の枠組みにとらわれず、広範かつ多様で高度な知識・知見を国内外から取り込み、理論的フレームワークに裏打ちされた政策展開を実現していくことが求められる。
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</si>
  <si>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</si>
  <si>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経済産業研究所の行う研究・政策提言の主たる受益者は、経済産業省である。
したがって、その業務運営に関する費用を経済産業省が交付するということは妥当であるといえる。</t>
    <phoneticPr fontId="5"/>
  </si>
  <si>
    <t>研究プロジェクトの立ち上げは、経済産業省における政策ニーズ等を踏まえつつ理事長、所長等で構成される運営会議において決定し、研究計画において「政策的目標」、「期待される効果」、「スケジュール」等のロードマップを明確かつ可能な限り定量的に定めることとしている。
研究プロジェクトの実施の中間段階においては、外部有識者で構成された外部諮問委員会において、研究テーマの適切性、研究の進捗等について検証が行われており、事業目的に即し真に必要なものに限定されている。</t>
    <phoneticPr fontId="5"/>
  </si>
  <si>
    <t>各研究プロジェクトの予算は、研究プロジェクトの立ち上げににおける承認プロセスを経た上で、適切に執行管理が行われている。更に、理事長自らが予算の執行状況について四半期毎にチェックを行う等、適切な水準を維持している。</t>
    <phoneticPr fontId="5"/>
  </si>
  <si>
    <t>年間のアウトカム目標を超える実績を上げている。</t>
    <phoneticPr fontId="5"/>
  </si>
  <si>
    <t>常勤研究者だけでなく、大学教授など多様な領域の研究者のネットワークを構築して、研究プロジェクトに参加できる仕組みとしている。プロジェクトごとに最適な研究者を必要な期間だけ活用できるため、より効果的で低いコストでの実施を行っている。</t>
    <phoneticPr fontId="5"/>
  </si>
  <si>
    <t>アウトプット指標について、前第３期中期目標期間の水準を超える実績を上げている。</t>
    <phoneticPr fontId="5"/>
  </si>
  <si>
    <t>研究成果は、「日本再興戦略」等の政府方針及び「通商白書」、「中小企業白書」、「経済財政白書」などの政府白書において引用、活用されている。</t>
    <phoneticPr fontId="5"/>
  </si>
  <si>
    <t>‐</t>
  </si>
  <si>
    <t>－</t>
    <phoneticPr fontId="5"/>
  </si>
  <si>
    <t>－</t>
    <phoneticPr fontId="5"/>
  </si>
  <si>
    <t>☑</t>
  </si>
  <si>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「令和２年度予算編成の基本方針」（令和元年12月５日閣議決定）</t>
    <phoneticPr fontId="5"/>
  </si>
  <si>
    <t>-</t>
    <phoneticPr fontId="5"/>
  </si>
  <si>
    <t>-</t>
    <phoneticPr fontId="5"/>
  </si>
  <si>
    <t>中期目標において、新規等を除く毎年度の事業実施において、事業費の1％、一般管理費の3％削減を目標とし、これを達成している。</t>
    <rPh sb="9" eb="11">
      <t>シンキ</t>
    </rPh>
    <rPh sb="11" eb="12">
      <t>トウ</t>
    </rPh>
    <rPh sb="13" eb="14">
      <t>ノゾ</t>
    </rPh>
    <phoneticPr fontId="5"/>
  </si>
  <si>
    <t>9.8億/64PJ</t>
    <phoneticPr fontId="5"/>
  </si>
  <si>
    <t>0393</t>
    <phoneticPr fontId="5"/>
  </si>
  <si>
    <t>A.（独）経済産業研究所</t>
    <rPh sb="3" eb="4">
      <t>ドク</t>
    </rPh>
    <rPh sb="5" eb="7">
      <t>ケイザイ</t>
    </rPh>
    <rPh sb="7" eb="9">
      <t>サンギョウ</t>
    </rPh>
    <rPh sb="9" eb="12">
      <t>ケンキュウジョ</t>
    </rPh>
    <phoneticPr fontId="5"/>
  </si>
  <si>
    <t>B.ビューロー・ヴァン・ダイク・エレクトロニック
・パブリッシング株式会社</t>
    <phoneticPr fontId="5"/>
  </si>
  <si>
    <t>データベース
使用料</t>
    <rPh sb="7" eb="10">
      <t>シヨウリョウ</t>
    </rPh>
    <phoneticPr fontId="5"/>
  </si>
  <si>
    <t>Ｏｒｂｉｓデータベース使用料</t>
    <rPh sb="11" eb="14">
      <t>シヨウリョウ</t>
    </rPh>
    <phoneticPr fontId="5"/>
  </si>
  <si>
    <t>消費税</t>
    <phoneticPr fontId="5"/>
  </si>
  <si>
    <t>（独）経済産業研究所</t>
    <phoneticPr fontId="5"/>
  </si>
  <si>
    <t>内外の経済及び産業に関する事情並びに経済産業政策に関する調査研究と研究成果の普及活動</t>
    <phoneticPr fontId="5"/>
  </si>
  <si>
    <t>運営費交付金交付</t>
  </si>
  <si>
    <t>ビューロー・ヴァン・ダイク・エレクトロニック・パブリッシング株式会社</t>
    <phoneticPr fontId="5"/>
  </si>
  <si>
    <t>ORBIS利用契約
（2019年度「海外上場・非上場企業情報のオンライン利用契約」）</t>
    <phoneticPr fontId="5"/>
  </si>
  <si>
    <t>株式会社東京商工リサーチ</t>
    <phoneticPr fontId="5"/>
  </si>
  <si>
    <t>TSR企業情報利用契約
（2019年度「企業情報、企業相関情報及び財務情報データの提供」）</t>
    <phoneticPr fontId="5"/>
  </si>
  <si>
    <t>国立大学法人京都大学　</t>
    <phoneticPr fontId="5"/>
  </si>
  <si>
    <t>平成31年度「貿易、環境、エネルギーの国際制度形成に係る調査研究」に係る共同研究契約</t>
    <phoneticPr fontId="5"/>
  </si>
  <si>
    <t>株式会社帝国データバンク</t>
    <phoneticPr fontId="5"/>
  </si>
  <si>
    <t>2019年度「企業の事業計画と予測に関する調査」</t>
    <phoneticPr fontId="5"/>
  </si>
  <si>
    <t>株式会社紀伊国屋書店</t>
    <phoneticPr fontId="5"/>
  </si>
  <si>
    <t>２０２０年「電子ジャーナル」の調達業務に係る役務請負</t>
    <phoneticPr fontId="5"/>
  </si>
  <si>
    <t>サインポスト株式会社</t>
    <phoneticPr fontId="5"/>
  </si>
  <si>
    <t>「第三期経済産業研究所遠隔操作システム調達等支援業務」に係る役務請負契約</t>
    <phoneticPr fontId="5"/>
  </si>
  <si>
    <t>リフィニティブ・ジャパン株式会社</t>
    <phoneticPr fontId="5"/>
  </si>
  <si>
    <t>EIKON RESEARCH AND ADIVISORY利用契約（2020年度「世界の金融・経済データベースのオンライン利用契約」）</t>
    <phoneticPr fontId="5"/>
  </si>
  <si>
    <t>エルゼビア・ビー･ブイ</t>
    <phoneticPr fontId="5"/>
  </si>
  <si>
    <t>２０１９年度「電子ジャーナル利用契約」に係る公募について</t>
    <phoneticPr fontId="5"/>
  </si>
  <si>
    <t>株式会社紀伊國屋書店</t>
    <phoneticPr fontId="5"/>
  </si>
  <si>
    <t>役務請負契約
（2020年度「Web of Science」の調達）</t>
    <phoneticPr fontId="5"/>
  </si>
  <si>
    <t>株式会社東洋経済新報社</t>
    <phoneticPr fontId="5"/>
  </si>
  <si>
    <t>海外進出企業テキストデータ2019年版利用許諾契約（我が国企業の海外進出データベースの提供）</t>
    <phoneticPr fontId="5"/>
  </si>
  <si>
    <t>C.株式会社日経プラザ＆サービス</t>
    <phoneticPr fontId="5"/>
  </si>
  <si>
    <t>施設利用料</t>
    <rPh sb="0" eb="2">
      <t>シセツ</t>
    </rPh>
    <rPh sb="2" eb="5">
      <t>リヨウリョウ</t>
    </rPh>
    <phoneticPr fontId="5"/>
  </si>
  <si>
    <t>ホール利用料</t>
    <rPh sb="3" eb="6">
      <t>リヨウリョウ</t>
    </rPh>
    <phoneticPr fontId="5"/>
  </si>
  <si>
    <t>設備利用料</t>
    <rPh sb="0" eb="2">
      <t>セツビ</t>
    </rPh>
    <rPh sb="2" eb="5">
      <t>リヨウリョウ</t>
    </rPh>
    <phoneticPr fontId="5"/>
  </si>
  <si>
    <t>ホール付帯設備一式利用料</t>
    <rPh sb="3" eb="5">
      <t>フタイ</t>
    </rPh>
    <rPh sb="5" eb="7">
      <t>セツビ</t>
    </rPh>
    <rPh sb="7" eb="9">
      <t>イッシキ</t>
    </rPh>
    <rPh sb="9" eb="12">
      <t>リヨウリョウ</t>
    </rPh>
    <phoneticPr fontId="5"/>
  </si>
  <si>
    <t>消費税</t>
    <rPh sb="0" eb="3">
      <t>ショウヒゼイ</t>
    </rPh>
    <phoneticPr fontId="5"/>
  </si>
  <si>
    <t>株式会社日経プラザ＆サービス</t>
    <phoneticPr fontId="5"/>
  </si>
  <si>
    <t>2019/10/7RIETIブロックチェーンシンポジウム｢ネクスト・ブロックチェーン：次世代産業創成のエコシステム｣業務委託契約</t>
    <phoneticPr fontId="5"/>
  </si>
  <si>
    <t>株式会社　サイマル・インターナショナル</t>
    <phoneticPr fontId="5"/>
  </si>
  <si>
    <t>RIETIウェブサイト日英翻訳業務</t>
    <phoneticPr fontId="5"/>
  </si>
  <si>
    <t>株式会社インフィールド</t>
    <phoneticPr fontId="5"/>
  </si>
  <si>
    <t>2020/3/5 RIETI CEPRシンポジウム「グローバリズムはどこへ向かうのか？」覚書</t>
    <phoneticPr fontId="5"/>
  </si>
  <si>
    <t>株式会社　エァクレーレン</t>
    <phoneticPr fontId="5"/>
  </si>
  <si>
    <t>飯野海運株式会社</t>
    <phoneticPr fontId="5"/>
  </si>
  <si>
    <t>2019/12/25RIETI EBPMシンポジウム「エビデンスに基づく政策立案を進展させるために」委託業務契約</t>
    <phoneticPr fontId="5"/>
  </si>
  <si>
    <t>2019/9/2 METI-RIETI政策シンポジウム「グローバル企業のグループガバナンス：企業価値の向上に向けて」委託業務契約</t>
    <phoneticPr fontId="5"/>
  </si>
  <si>
    <t>社会福祉法人全国社会福祉協議会</t>
    <phoneticPr fontId="5"/>
  </si>
  <si>
    <t>RIETI T20-G20シンポジウム「信頼ある自由なデータ流通と自由貿易:日本がとるべき戦略と課題」委託業務契約書</t>
    <phoneticPr fontId="5"/>
  </si>
  <si>
    <t>株式会社　イデア・インスティテュート</t>
    <phoneticPr fontId="5"/>
  </si>
  <si>
    <t>株式会社アーバン・コネクションズ</t>
    <phoneticPr fontId="5"/>
  </si>
  <si>
    <t>2019年度RIETIセミナー日本語サマリー作成業務</t>
    <phoneticPr fontId="5"/>
  </si>
  <si>
    <t>株式会社アドレス</t>
    <phoneticPr fontId="5"/>
  </si>
  <si>
    <t>-</t>
    <phoneticPr fontId="5"/>
  </si>
  <si>
    <t>毎年80万件以上</t>
    <rPh sb="0" eb="2">
      <t>マイトシ</t>
    </rPh>
    <phoneticPr fontId="5"/>
  </si>
  <si>
    <t>件</t>
    <rPh sb="0" eb="1">
      <t>ケン</t>
    </rPh>
    <phoneticPr fontId="5"/>
  </si>
  <si>
    <t>8.9億円/69PJ</t>
    <phoneticPr fontId="5"/>
  </si>
  <si>
    <t>9.6億/65PJ</t>
    <phoneticPr fontId="5"/>
  </si>
  <si>
    <t>平成30年度から令和元年度にかけて単位当たりコストは削減されており、水準は妥当である。</t>
    <rPh sb="0" eb="2">
      <t>ヘイセイ</t>
    </rPh>
    <rPh sb="4" eb="6">
      <t>ネンド</t>
    </rPh>
    <rPh sb="8" eb="10">
      <t>レイワ</t>
    </rPh>
    <rPh sb="10" eb="13">
      <t>ガンネンド</t>
    </rPh>
    <rPh sb="17" eb="19">
      <t>タンイ</t>
    </rPh>
    <rPh sb="19" eb="20">
      <t>ア</t>
    </rPh>
    <rPh sb="26" eb="28">
      <t>サクゲン</t>
    </rPh>
    <rPh sb="34" eb="36">
      <t>スイジュン</t>
    </rPh>
    <rPh sb="37" eb="39">
      <t>ダトウ</t>
    </rPh>
    <phoneticPr fontId="5"/>
  </si>
  <si>
    <t>・目標水準については、基本的には、第３期中期目標期間の４年間（平成23年度～平成27年度）の実績を上回るよう設定。令和2年度からの第５期中期目標も「質」を確保をし、同水準を上回るよう設定。
・上述の通り、第５期においても、これまで以上に「量」より「質」を重視した取組を充実させていく。
・アウトカムの設定に関する成果目標・成果指標を精査を行う。</t>
    <phoneticPr fontId="5"/>
  </si>
  <si>
    <t>目標とするアウトカム指数の達成を通じて、効果的、効率的な運営を図る。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</si>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</sst>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quotePrefix="1"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28575</xdr:colOff>
      <xdr:row>742</xdr:row>
      <xdr:rowOff>0</xdr:rowOff>
    </xdr:from>
    <xdr:to>
      <xdr:col>42</xdr:col>
      <xdr:colOff>185549</xdr:colOff>
      <xdr:row>759</xdr:row>
      <xdr:rowOff>607517</xdr:rowOff>
    </xdr:to>
    <xdr:grpSp>
      <xdr:nvGrpSpPr>
        <xdr:cNvPr id="31" name="グループ化 30"/>
        <xdr:cNvGrpSpPr/>
      </xdr:nvGrpSpPr>
      <xdr:grpSpPr>
        <a:xfrm>
          <a:off x="2425188" y="45351290"/>
          <a:ext cx="5503264" cy="7251119"/>
          <a:chOff x="8154414" y="63179325"/>
          <a:chExt cx="3566224" cy="7486650"/>
        </a:xfrm>
      </xdr:grpSpPr>
      <xdr:sp macro="" textlink="">
        <xdr:nvSpPr>
          <xdr:cNvPr id="32" name="正方形/長方形 31"/>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大かっこ 32"/>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34" name="直線矢印コネクタ 33"/>
          <xdr:cNvCxnSpPr/>
        </xdr:nvCxnSpPr>
        <xdr:spPr>
          <a:xfrm>
            <a:off x="9908380" y="64500919"/>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8166457" y="65167671"/>
            <a:ext cx="1668646" cy="289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36" name="正方形/長方形 35"/>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テキスト ボックス 36"/>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38" name="大かっこ 37"/>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39" name="直線矢印コネクタ 38"/>
          <xdr:cNvCxnSpPr>
            <a:stCxn id="38"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41" name="正方形/長方形 40"/>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大かっこ 41"/>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a:t>
            </a:r>
            <a:r>
              <a:rPr kumimoji="1" lang="ja-JP" altLang="en-US" sz="1000" kern="1200" baseline="0"/>
              <a:t>調査</a:t>
            </a:r>
            <a:r>
              <a:rPr kumimoji="1" lang="ja-JP" altLang="en-US" sz="1000"/>
              <a:t>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43" name="テキスト ボックス 42"/>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44" name="テキスト ボックス 43"/>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者</a:t>
            </a:r>
            <a:r>
              <a:rPr kumimoji="1" lang="en-US" altLang="ja-JP" sz="1100">
                <a:solidFill>
                  <a:schemeClr val="tx1"/>
                </a:solidFill>
                <a:effectLst/>
                <a:latin typeface="+mn-lt"/>
                <a:ea typeface="+mn-ea"/>
                <a:cs typeface="+mn-cs"/>
              </a:rPr>
              <a:t>131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3" zoomScaleNormal="75" zoomScaleSheetLayoutView="93" zoomScalePageLayoutView="85" workbookViewId="0">
      <selection activeCell="BA904" sqref="BA90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367</v>
      </c>
      <c r="AT2" s="971"/>
      <c r="AU2" s="971"/>
      <c r="AV2" s="51" t="str">
        <f>IF(AW2="", "", "-")</f>
        <v/>
      </c>
      <c r="AW2" s="916"/>
      <c r="AX2" s="916"/>
    </row>
    <row r="3" spans="1:50" ht="21" customHeight="1" thickBot="1" x14ac:dyDescent="0.25">
      <c r="A3" s="872" t="s">
        <v>429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x14ac:dyDescent="0.2">
      <c r="A4" s="709" t="s">
        <v>25</v>
      </c>
      <c r="B4" s="710"/>
      <c r="C4" s="710"/>
      <c r="D4" s="710"/>
      <c r="E4" s="710"/>
      <c r="F4" s="710"/>
      <c r="G4" s="687" t="s">
        <v>562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4" t="s">
        <v>512</v>
      </c>
      <c r="H5" s="845"/>
      <c r="I5" s="845"/>
      <c r="J5" s="845"/>
      <c r="K5" s="845"/>
      <c r="L5" s="845"/>
      <c r="M5" s="846" t="s">
        <v>66</v>
      </c>
      <c r="N5" s="847"/>
      <c r="O5" s="847"/>
      <c r="P5" s="847"/>
      <c r="Q5" s="847"/>
      <c r="R5" s="848"/>
      <c r="S5" s="849" t="s">
        <v>70</v>
      </c>
      <c r="T5" s="845"/>
      <c r="U5" s="845"/>
      <c r="V5" s="845"/>
      <c r="W5" s="845"/>
      <c r="X5" s="850"/>
      <c r="Y5" s="703" t="s">
        <v>3</v>
      </c>
      <c r="Z5" s="548"/>
      <c r="AA5" s="548"/>
      <c r="AB5" s="548"/>
      <c r="AC5" s="548"/>
      <c r="AD5" s="549"/>
      <c r="AE5" s="704" t="s">
        <v>564</v>
      </c>
      <c r="AF5" s="704"/>
      <c r="AG5" s="704"/>
      <c r="AH5" s="704"/>
      <c r="AI5" s="704"/>
      <c r="AJ5" s="704"/>
      <c r="AK5" s="704"/>
      <c r="AL5" s="704"/>
      <c r="AM5" s="704"/>
      <c r="AN5" s="704"/>
      <c r="AO5" s="704"/>
      <c r="AP5" s="705"/>
      <c r="AQ5" s="706" t="s">
        <v>565</v>
      </c>
      <c r="AR5" s="707"/>
      <c r="AS5" s="707"/>
      <c r="AT5" s="707"/>
      <c r="AU5" s="707"/>
      <c r="AV5" s="707"/>
      <c r="AW5" s="707"/>
      <c r="AX5" s="708"/>
    </row>
    <row r="6" spans="1:50" ht="39" customHeight="1" x14ac:dyDescent="0.2">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19.25" customHeight="1" x14ac:dyDescent="0.2">
      <c r="A7" s="500" t="s">
        <v>22</v>
      </c>
      <c r="B7" s="501"/>
      <c r="C7" s="501"/>
      <c r="D7" s="501"/>
      <c r="E7" s="501"/>
      <c r="F7" s="502"/>
      <c r="G7" s="503" t="s">
        <v>567</v>
      </c>
      <c r="H7" s="504"/>
      <c r="I7" s="504"/>
      <c r="J7" s="504"/>
      <c r="K7" s="504"/>
      <c r="L7" s="504"/>
      <c r="M7" s="504"/>
      <c r="N7" s="504"/>
      <c r="O7" s="504"/>
      <c r="P7" s="504"/>
      <c r="Q7" s="504"/>
      <c r="R7" s="504"/>
      <c r="S7" s="504"/>
      <c r="T7" s="504"/>
      <c r="U7" s="504"/>
      <c r="V7" s="504"/>
      <c r="W7" s="504"/>
      <c r="X7" s="505"/>
      <c r="Y7" s="927" t="s">
        <v>393</v>
      </c>
      <c r="Z7" s="448"/>
      <c r="AA7" s="448"/>
      <c r="AB7" s="448"/>
      <c r="AC7" s="448"/>
      <c r="AD7" s="928"/>
      <c r="AE7" s="917" t="s">
        <v>614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0" t="s">
        <v>259</v>
      </c>
      <c r="B8" s="501"/>
      <c r="C8" s="501"/>
      <c r="D8" s="501"/>
      <c r="E8" s="501"/>
      <c r="F8" s="502"/>
      <c r="G8" s="938" t="str">
        <f>入力規則等!A27</f>
        <v>-</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4" t="s">
        <v>23</v>
      </c>
      <c r="B9" s="855"/>
      <c r="C9" s="855"/>
      <c r="D9" s="855"/>
      <c r="E9" s="855"/>
      <c r="F9" s="855"/>
      <c r="G9" s="856" t="s">
        <v>568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5" t="s">
        <v>30</v>
      </c>
      <c r="B10" s="666"/>
      <c r="C10" s="666"/>
      <c r="D10" s="666"/>
      <c r="E10" s="666"/>
      <c r="F10" s="666"/>
      <c r="G10" s="759" t="s">
        <v>569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1" t="s">
        <v>24</v>
      </c>
      <c r="B12" s="982"/>
      <c r="C12" s="982"/>
      <c r="D12" s="982"/>
      <c r="E12" s="982"/>
      <c r="F12" s="983"/>
      <c r="G12" s="765"/>
      <c r="H12" s="766"/>
      <c r="I12" s="766"/>
      <c r="J12" s="766"/>
      <c r="K12" s="766"/>
      <c r="L12" s="766"/>
      <c r="M12" s="766"/>
      <c r="N12" s="766"/>
      <c r="O12" s="766"/>
      <c r="P12" s="420" t="s">
        <v>396</v>
      </c>
      <c r="Q12" s="421"/>
      <c r="R12" s="421"/>
      <c r="S12" s="421"/>
      <c r="T12" s="421"/>
      <c r="U12" s="421"/>
      <c r="V12" s="422"/>
      <c r="W12" s="420" t="s">
        <v>416</v>
      </c>
      <c r="X12" s="421"/>
      <c r="Y12" s="421"/>
      <c r="Z12" s="421"/>
      <c r="AA12" s="421"/>
      <c r="AB12" s="421"/>
      <c r="AC12" s="422"/>
      <c r="AD12" s="420" t="s">
        <v>423</v>
      </c>
      <c r="AE12" s="421"/>
      <c r="AF12" s="421"/>
      <c r="AG12" s="421"/>
      <c r="AH12" s="421"/>
      <c r="AI12" s="421"/>
      <c r="AJ12" s="422"/>
      <c r="AK12" s="420" t="s">
        <v>430</v>
      </c>
      <c r="AL12" s="421"/>
      <c r="AM12" s="421"/>
      <c r="AN12" s="421"/>
      <c r="AO12" s="421"/>
      <c r="AP12" s="421"/>
      <c r="AQ12" s="422"/>
      <c r="AR12" s="420" t="s">
        <v>431</v>
      </c>
      <c r="AS12" s="421"/>
      <c r="AT12" s="421"/>
      <c r="AU12" s="421"/>
      <c r="AV12" s="421"/>
      <c r="AW12" s="421"/>
      <c r="AX12" s="727"/>
    </row>
    <row r="13" spans="1:50" ht="21" customHeight="1" x14ac:dyDescent="0.2">
      <c r="A13" s="618"/>
      <c r="B13" s="619"/>
      <c r="C13" s="619"/>
      <c r="D13" s="619"/>
      <c r="E13" s="619"/>
      <c r="F13" s="620"/>
      <c r="G13" s="728" t="s">
        <v>6</v>
      </c>
      <c r="H13" s="729"/>
      <c r="I13" s="769" t="s">
        <v>7</v>
      </c>
      <c r="J13" s="770"/>
      <c r="K13" s="770"/>
      <c r="L13" s="770"/>
      <c r="M13" s="770"/>
      <c r="N13" s="770"/>
      <c r="O13" s="771"/>
      <c r="P13" s="662">
        <v>1415</v>
      </c>
      <c r="Q13" s="663"/>
      <c r="R13" s="663"/>
      <c r="S13" s="663"/>
      <c r="T13" s="663"/>
      <c r="U13" s="663"/>
      <c r="V13" s="664"/>
      <c r="W13" s="662">
        <v>1454</v>
      </c>
      <c r="X13" s="663"/>
      <c r="Y13" s="663"/>
      <c r="Z13" s="663"/>
      <c r="AA13" s="663"/>
      <c r="AB13" s="663"/>
      <c r="AC13" s="664"/>
      <c r="AD13" s="662">
        <v>1453</v>
      </c>
      <c r="AE13" s="663"/>
      <c r="AF13" s="663"/>
      <c r="AG13" s="663"/>
      <c r="AH13" s="663"/>
      <c r="AI13" s="663"/>
      <c r="AJ13" s="664"/>
      <c r="AK13" s="662">
        <v>1750</v>
      </c>
      <c r="AL13" s="663"/>
      <c r="AM13" s="663"/>
      <c r="AN13" s="663"/>
      <c r="AO13" s="663"/>
      <c r="AP13" s="663"/>
      <c r="AQ13" s="664"/>
      <c r="AR13" s="924" t="s">
        <v>678</v>
      </c>
      <c r="AS13" s="925"/>
      <c r="AT13" s="925"/>
      <c r="AU13" s="925"/>
      <c r="AV13" s="925"/>
      <c r="AW13" s="925"/>
      <c r="AX13" s="926"/>
    </row>
    <row r="14" spans="1:50" ht="21" customHeight="1" x14ac:dyDescent="0.2">
      <c r="A14" s="618"/>
      <c r="B14" s="619"/>
      <c r="C14" s="619"/>
      <c r="D14" s="619"/>
      <c r="E14" s="619"/>
      <c r="F14" s="620"/>
      <c r="G14" s="730"/>
      <c r="H14" s="731"/>
      <c r="I14" s="716" t="s">
        <v>8</v>
      </c>
      <c r="J14" s="767"/>
      <c r="K14" s="767"/>
      <c r="L14" s="767"/>
      <c r="M14" s="767"/>
      <c r="N14" s="767"/>
      <c r="O14" s="768"/>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t="s">
        <v>678</v>
      </c>
      <c r="AL14" s="663"/>
      <c r="AM14" s="663"/>
      <c r="AN14" s="663"/>
      <c r="AO14" s="663"/>
      <c r="AP14" s="663"/>
      <c r="AQ14" s="664"/>
      <c r="AR14" s="793"/>
      <c r="AS14" s="793"/>
      <c r="AT14" s="793"/>
      <c r="AU14" s="793"/>
      <c r="AV14" s="793"/>
      <c r="AW14" s="793"/>
      <c r="AX14" s="794"/>
    </row>
    <row r="15" spans="1:50" ht="21" customHeight="1" x14ac:dyDescent="0.2">
      <c r="A15" s="618"/>
      <c r="B15" s="619"/>
      <c r="C15" s="619"/>
      <c r="D15" s="619"/>
      <c r="E15" s="619"/>
      <c r="F15" s="620"/>
      <c r="G15" s="730"/>
      <c r="H15" s="731"/>
      <c r="I15" s="716" t="s">
        <v>51</v>
      </c>
      <c r="J15" s="717"/>
      <c r="K15" s="717"/>
      <c r="L15" s="717"/>
      <c r="M15" s="717"/>
      <c r="N15" s="717"/>
      <c r="O15" s="718"/>
      <c r="P15" s="662" t="s">
        <v>678</v>
      </c>
      <c r="Q15" s="663"/>
      <c r="R15" s="663"/>
      <c r="S15" s="663"/>
      <c r="T15" s="663"/>
      <c r="U15" s="663"/>
      <c r="V15" s="664"/>
      <c r="W15" s="662" t="s">
        <v>678</v>
      </c>
      <c r="X15" s="663"/>
      <c r="Y15" s="663"/>
      <c r="Z15" s="663"/>
      <c r="AA15" s="663"/>
      <c r="AB15" s="663"/>
      <c r="AC15" s="664"/>
      <c r="AD15" s="662" t="s">
        <v>678</v>
      </c>
      <c r="AE15" s="663"/>
      <c r="AF15" s="663"/>
      <c r="AG15" s="663"/>
      <c r="AH15" s="663"/>
      <c r="AI15" s="663"/>
      <c r="AJ15" s="664"/>
      <c r="AK15" s="662" t="s">
        <v>678</v>
      </c>
      <c r="AL15" s="663"/>
      <c r="AM15" s="663"/>
      <c r="AN15" s="663"/>
      <c r="AO15" s="663"/>
      <c r="AP15" s="663"/>
      <c r="AQ15" s="664"/>
      <c r="AR15" s="662"/>
      <c r="AS15" s="663"/>
      <c r="AT15" s="663"/>
      <c r="AU15" s="663"/>
      <c r="AV15" s="663"/>
      <c r="AW15" s="663"/>
      <c r="AX15" s="811"/>
    </row>
    <row r="16" spans="1:50" ht="21" customHeight="1" x14ac:dyDescent="0.2">
      <c r="A16" s="618"/>
      <c r="B16" s="619"/>
      <c r="C16" s="619"/>
      <c r="D16" s="619"/>
      <c r="E16" s="619"/>
      <c r="F16" s="620"/>
      <c r="G16" s="730"/>
      <c r="H16" s="731"/>
      <c r="I16" s="716" t="s">
        <v>52</v>
      </c>
      <c r="J16" s="717"/>
      <c r="K16" s="717"/>
      <c r="L16" s="717"/>
      <c r="M16" s="717"/>
      <c r="N16" s="717"/>
      <c r="O16" s="718"/>
      <c r="P16" s="662" t="s">
        <v>678</v>
      </c>
      <c r="Q16" s="663"/>
      <c r="R16" s="663"/>
      <c r="S16" s="663"/>
      <c r="T16" s="663"/>
      <c r="U16" s="663"/>
      <c r="V16" s="664"/>
      <c r="W16" s="662" t="s">
        <v>678</v>
      </c>
      <c r="X16" s="663"/>
      <c r="Y16" s="663"/>
      <c r="Z16" s="663"/>
      <c r="AA16" s="663"/>
      <c r="AB16" s="663"/>
      <c r="AC16" s="664"/>
      <c r="AD16" s="662" t="s">
        <v>678</v>
      </c>
      <c r="AE16" s="663"/>
      <c r="AF16" s="663"/>
      <c r="AG16" s="663"/>
      <c r="AH16" s="663"/>
      <c r="AI16" s="663"/>
      <c r="AJ16" s="664"/>
      <c r="AK16" s="662" t="s">
        <v>678</v>
      </c>
      <c r="AL16" s="663"/>
      <c r="AM16" s="663"/>
      <c r="AN16" s="663"/>
      <c r="AO16" s="663"/>
      <c r="AP16" s="663"/>
      <c r="AQ16" s="664"/>
      <c r="AR16" s="762"/>
      <c r="AS16" s="763"/>
      <c r="AT16" s="763"/>
      <c r="AU16" s="763"/>
      <c r="AV16" s="763"/>
      <c r="AW16" s="763"/>
      <c r="AX16" s="764"/>
    </row>
    <row r="17" spans="1:50" ht="24.75" customHeight="1" x14ac:dyDescent="0.2">
      <c r="A17" s="618"/>
      <c r="B17" s="619"/>
      <c r="C17" s="619"/>
      <c r="D17" s="619"/>
      <c r="E17" s="619"/>
      <c r="F17" s="620"/>
      <c r="G17" s="730"/>
      <c r="H17" s="731"/>
      <c r="I17" s="716" t="s">
        <v>50</v>
      </c>
      <c r="J17" s="767"/>
      <c r="K17" s="767"/>
      <c r="L17" s="767"/>
      <c r="M17" s="767"/>
      <c r="N17" s="767"/>
      <c r="O17" s="768"/>
      <c r="P17" s="662" t="s">
        <v>678</v>
      </c>
      <c r="Q17" s="663"/>
      <c r="R17" s="663"/>
      <c r="S17" s="663"/>
      <c r="T17" s="663"/>
      <c r="U17" s="663"/>
      <c r="V17" s="664"/>
      <c r="W17" s="662" t="s">
        <v>678</v>
      </c>
      <c r="X17" s="663"/>
      <c r="Y17" s="663"/>
      <c r="Z17" s="663"/>
      <c r="AA17" s="663"/>
      <c r="AB17" s="663"/>
      <c r="AC17" s="664"/>
      <c r="AD17" s="662" t="s">
        <v>678</v>
      </c>
      <c r="AE17" s="663"/>
      <c r="AF17" s="663"/>
      <c r="AG17" s="663"/>
      <c r="AH17" s="663"/>
      <c r="AI17" s="663"/>
      <c r="AJ17" s="664"/>
      <c r="AK17" s="662" t="s">
        <v>678</v>
      </c>
      <c r="AL17" s="663"/>
      <c r="AM17" s="663"/>
      <c r="AN17" s="663"/>
      <c r="AO17" s="663"/>
      <c r="AP17" s="663"/>
      <c r="AQ17" s="664"/>
      <c r="AR17" s="922"/>
      <c r="AS17" s="922"/>
      <c r="AT17" s="922"/>
      <c r="AU17" s="922"/>
      <c r="AV17" s="922"/>
      <c r="AW17" s="922"/>
      <c r="AX17" s="923"/>
    </row>
    <row r="18" spans="1:50" ht="24.75" customHeight="1" x14ac:dyDescent="0.2">
      <c r="A18" s="618"/>
      <c r="B18" s="619"/>
      <c r="C18" s="619"/>
      <c r="D18" s="619"/>
      <c r="E18" s="619"/>
      <c r="F18" s="620"/>
      <c r="G18" s="732"/>
      <c r="H18" s="733"/>
      <c r="I18" s="721" t="s">
        <v>20</v>
      </c>
      <c r="J18" s="722"/>
      <c r="K18" s="722"/>
      <c r="L18" s="722"/>
      <c r="M18" s="722"/>
      <c r="N18" s="722"/>
      <c r="O18" s="723"/>
      <c r="P18" s="883">
        <f>SUM(P13:V17)</f>
        <v>1415</v>
      </c>
      <c r="Q18" s="884"/>
      <c r="R18" s="884"/>
      <c r="S18" s="884"/>
      <c r="T18" s="884"/>
      <c r="U18" s="884"/>
      <c r="V18" s="885"/>
      <c r="W18" s="883">
        <f>SUM(W13:AC17)</f>
        <v>1454</v>
      </c>
      <c r="X18" s="884"/>
      <c r="Y18" s="884"/>
      <c r="Z18" s="884"/>
      <c r="AA18" s="884"/>
      <c r="AB18" s="884"/>
      <c r="AC18" s="885"/>
      <c r="AD18" s="883">
        <f>SUM(AD13:AJ17)</f>
        <v>1453</v>
      </c>
      <c r="AE18" s="884"/>
      <c r="AF18" s="884"/>
      <c r="AG18" s="884"/>
      <c r="AH18" s="884"/>
      <c r="AI18" s="884"/>
      <c r="AJ18" s="885"/>
      <c r="AK18" s="883">
        <f>SUM(AK13:AQ17)</f>
        <v>1750</v>
      </c>
      <c r="AL18" s="884"/>
      <c r="AM18" s="884"/>
      <c r="AN18" s="884"/>
      <c r="AO18" s="884"/>
      <c r="AP18" s="884"/>
      <c r="AQ18" s="885"/>
      <c r="AR18" s="883">
        <f>SUM(AR13:AX17)</f>
        <v>0</v>
      </c>
      <c r="AS18" s="884"/>
      <c r="AT18" s="884"/>
      <c r="AU18" s="884"/>
      <c r="AV18" s="884"/>
      <c r="AW18" s="884"/>
      <c r="AX18" s="886"/>
    </row>
    <row r="19" spans="1:50" ht="24.75" customHeight="1" x14ac:dyDescent="0.2">
      <c r="A19" s="618"/>
      <c r="B19" s="619"/>
      <c r="C19" s="619"/>
      <c r="D19" s="619"/>
      <c r="E19" s="619"/>
      <c r="F19" s="620"/>
      <c r="G19" s="881" t="s">
        <v>9</v>
      </c>
      <c r="H19" s="882"/>
      <c r="I19" s="882"/>
      <c r="J19" s="882"/>
      <c r="K19" s="882"/>
      <c r="L19" s="882"/>
      <c r="M19" s="882"/>
      <c r="N19" s="882"/>
      <c r="O19" s="882"/>
      <c r="P19" s="662">
        <v>1415</v>
      </c>
      <c r="Q19" s="663"/>
      <c r="R19" s="663"/>
      <c r="S19" s="663"/>
      <c r="T19" s="663"/>
      <c r="U19" s="663"/>
      <c r="V19" s="664"/>
      <c r="W19" s="662">
        <v>1454</v>
      </c>
      <c r="X19" s="663"/>
      <c r="Y19" s="663"/>
      <c r="Z19" s="663"/>
      <c r="AA19" s="663"/>
      <c r="AB19" s="663"/>
      <c r="AC19" s="664"/>
      <c r="AD19" s="662">
        <v>1453</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2">
      <c r="A20" s="618"/>
      <c r="B20" s="619"/>
      <c r="C20" s="619"/>
      <c r="D20" s="619"/>
      <c r="E20" s="619"/>
      <c r="F20" s="620"/>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54"/>
      <c r="B21" s="855"/>
      <c r="C21" s="855"/>
      <c r="D21" s="855"/>
      <c r="E21" s="855"/>
      <c r="F21" s="984"/>
      <c r="G21" s="314" t="s">
        <v>357</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51" t="s">
        <v>432</v>
      </c>
      <c r="B22" s="952"/>
      <c r="C22" s="952"/>
      <c r="D22" s="952"/>
      <c r="E22" s="952"/>
      <c r="F22" s="953"/>
      <c r="G22" s="989" t="s">
        <v>336</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562</v>
      </c>
      <c r="H23" s="991"/>
      <c r="I23" s="991"/>
      <c r="J23" s="991"/>
      <c r="K23" s="991"/>
      <c r="L23" s="991"/>
      <c r="M23" s="991"/>
      <c r="N23" s="991"/>
      <c r="O23" s="992"/>
      <c r="P23" s="924">
        <v>1750</v>
      </c>
      <c r="Q23" s="925"/>
      <c r="R23" s="925"/>
      <c r="S23" s="925"/>
      <c r="T23" s="925"/>
      <c r="U23" s="925"/>
      <c r="V23" s="941"/>
      <c r="W23" s="924" t="s">
        <v>678</v>
      </c>
      <c r="X23" s="925"/>
      <c r="Y23" s="925"/>
      <c r="Z23" s="925"/>
      <c r="AA23" s="925"/>
      <c r="AB23" s="925"/>
      <c r="AC23" s="941"/>
      <c r="AD23" s="961" t="s">
        <v>678</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340</v>
      </c>
      <c r="H28" s="946"/>
      <c r="I28" s="946"/>
      <c r="J28" s="946"/>
      <c r="K28" s="946"/>
      <c r="L28" s="946"/>
      <c r="M28" s="946"/>
      <c r="N28" s="946"/>
      <c r="O28" s="947"/>
      <c r="P28" s="883">
        <f>P29-SUM(P23:P27)</f>
        <v>0</v>
      </c>
      <c r="Q28" s="884"/>
      <c r="R28" s="884"/>
      <c r="S28" s="884"/>
      <c r="T28" s="884"/>
      <c r="U28" s="884"/>
      <c r="V28" s="885"/>
      <c r="W28" s="883" t="e">
        <f>W29-SUM(W23:W27)</f>
        <v>#VALUE!</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337</v>
      </c>
      <c r="H29" s="949"/>
      <c r="I29" s="949"/>
      <c r="J29" s="949"/>
      <c r="K29" s="949"/>
      <c r="L29" s="949"/>
      <c r="M29" s="949"/>
      <c r="N29" s="949"/>
      <c r="O29" s="950"/>
      <c r="P29" s="662">
        <f>AK13</f>
        <v>1750</v>
      </c>
      <c r="Q29" s="663"/>
      <c r="R29" s="663"/>
      <c r="S29" s="663"/>
      <c r="T29" s="663"/>
      <c r="U29" s="663"/>
      <c r="V29" s="664"/>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6" t="s">
        <v>352</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396</v>
      </c>
      <c r="AF30" s="864"/>
      <c r="AG30" s="864"/>
      <c r="AH30" s="865"/>
      <c r="AI30" s="863" t="s">
        <v>418</v>
      </c>
      <c r="AJ30" s="864"/>
      <c r="AK30" s="864"/>
      <c r="AL30" s="865"/>
      <c r="AM30" s="920" t="s">
        <v>423</v>
      </c>
      <c r="AN30" s="920"/>
      <c r="AO30" s="920"/>
      <c r="AP30" s="863"/>
      <c r="AQ30" s="772" t="s">
        <v>235</v>
      </c>
      <c r="AR30" s="773"/>
      <c r="AS30" s="773"/>
      <c r="AT30" s="774"/>
      <c r="AU30" s="779" t="s">
        <v>134</v>
      </c>
      <c r="AV30" s="779"/>
      <c r="AW30" s="779"/>
      <c r="AX30" s="921"/>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4" t="s">
        <v>670</v>
      </c>
      <c r="AR31" s="199"/>
      <c r="AS31" s="132" t="s">
        <v>236</v>
      </c>
      <c r="AT31" s="133"/>
      <c r="AU31" s="198">
        <v>1</v>
      </c>
      <c r="AV31" s="198"/>
      <c r="AW31" s="400" t="s">
        <v>181</v>
      </c>
      <c r="AX31" s="401"/>
    </row>
    <row r="32" spans="1:50" ht="23.25" customHeight="1" x14ac:dyDescent="0.2">
      <c r="A32" s="405"/>
      <c r="B32" s="403"/>
      <c r="C32" s="403"/>
      <c r="D32" s="403"/>
      <c r="E32" s="403"/>
      <c r="F32" s="404"/>
      <c r="G32" s="566" t="s">
        <v>596</v>
      </c>
      <c r="H32" s="567"/>
      <c r="I32" s="567"/>
      <c r="J32" s="567"/>
      <c r="K32" s="567"/>
      <c r="L32" s="567"/>
      <c r="M32" s="567"/>
      <c r="N32" s="567"/>
      <c r="O32" s="568"/>
      <c r="P32" s="104" t="s">
        <v>570</v>
      </c>
      <c r="Q32" s="104"/>
      <c r="R32" s="104"/>
      <c r="S32" s="104"/>
      <c r="T32" s="104"/>
      <c r="U32" s="104"/>
      <c r="V32" s="104"/>
      <c r="W32" s="104"/>
      <c r="X32" s="105"/>
      <c r="Y32" s="476" t="s">
        <v>12</v>
      </c>
      <c r="Z32" s="536"/>
      <c r="AA32" s="537"/>
      <c r="AB32" s="466" t="s">
        <v>571</v>
      </c>
      <c r="AC32" s="466"/>
      <c r="AD32" s="466"/>
      <c r="AE32" s="216">
        <v>80</v>
      </c>
      <c r="AF32" s="217"/>
      <c r="AG32" s="217"/>
      <c r="AH32" s="217"/>
      <c r="AI32" s="216">
        <v>73</v>
      </c>
      <c r="AJ32" s="217"/>
      <c r="AK32" s="217"/>
      <c r="AL32" s="217"/>
      <c r="AM32" s="216">
        <v>91</v>
      </c>
      <c r="AN32" s="217"/>
      <c r="AO32" s="217"/>
      <c r="AP32" s="217"/>
      <c r="AQ32" s="342" t="s">
        <v>678</v>
      </c>
      <c r="AR32" s="206"/>
      <c r="AS32" s="206"/>
      <c r="AT32" s="343"/>
      <c r="AU32" s="217" t="s">
        <v>678</v>
      </c>
      <c r="AV32" s="217"/>
      <c r="AW32" s="217"/>
      <c r="AX32" s="219"/>
    </row>
    <row r="33" spans="1:50" ht="23.25" customHeight="1" x14ac:dyDescent="0.2">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571</v>
      </c>
      <c r="AC33" s="528"/>
      <c r="AD33" s="528"/>
      <c r="AE33" s="216">
        <v>50</v>
      </c>
      <c r="AF33" s="217"/>
      <c r="AG33" s="217"/>
      <c r="AH33" s="217"/>
      <c r="AI33" s="216">
        <v>55</v>
      </c>
      <c r="AJ33" s="217"/>
      <c r="AK33" s="217"/>
      <c r="AL33" s="217"/>
      <c r="AM33" s="216">
        <v>55</v>
      </c>
      <c r="AN33" s="217"/>
      <c r="AO33" s="217"/>
      <c r="AP33" s="217"/>
      <c r="AQ33" s="342" t="s">
        <v>670</v>
      </c>
      <c r="AR33" s="206"/>
      <c r="AS33" s="206"/>
      <c r="AT33" s="343"/>
      <c r="AU33" s="217">
        <v>55</v>
      </c>
      <c r="AV33" s="217"/>
      <c r="AW33" s="217"/>
      <c r="AX33" s="219"/>
    </row>
    <row r="34" spans="1:50" ht="23.25" customHeight="1" x14ac:dyDescent="0.2">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160</v>
      </c>
      <c r="AF34" s="217"/>
      <c r="AG34" s="217"/>
      <c r="AH34" s="217"/>
      <c r="AI34" s="216">
        <v>133</v>
      </c>
      <c r="AJ34" s="217"/>
      <c r="AK34" s="217"/>
      <c r="AL34" s="217"/>
      <c r="AM34" s="216">
        <v>166</v>
      </c>
      <c r="AN34" s="217"/>
      <c r="AO34" s="217"/>
      <c r="AP34" s="217"/>
      <c r="AQ34" s="342" t="s">
        <v>678</v>
      </c>
      <c r="AR34" s="206"/>
      <c r="AS34" s="206"/>
      <c r="AT34" s="343"/>
      <c r="AU34" s="217" t="s">
        <v>678</v>
      </c>
      <c r="AV34" s="217"/>
      <c r="AW34" s="217"/>
      <c r="AX34" s="219"/>
    </row>
    <row r="35" spans="1:50" ht="23.25" customHeight="1" x14ac:dyDescent="0.2">
      <c r="A35" s="224" t="s">
        <v>384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x14ac:dyDescent="0.2">
      <c r="A37" s="775" t="s">
        <v>352</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396</v>
      </c>
      <c r="AF37" s="243"/>
      <c r="AG37" s="243"/>
      <c r="AH37" s="244"/>
      <c r="AI37" s="242" t="s">
        <v>394</v>
      </c>
      <c r="AJ37" s="243"/>
      <c r="AK37" s="243"/>
      <c r="AL37" s="244"/>
      <c r="AM37" s="248" t="s">
        <v>423</v>
      </c>
      <c r="AN37" s="248"/>
      <c r="AO37" s="248"/>
      <c r="AP37" s="248"/>
      <c r="AQ37" s="150" t="s">
        <v>235</v>
      </c>
      <c r="AR37" s="151"/>
      <c r="AS37" s="151"/>
      <c r="AT37" s="152"/>
      <c r="AU37" s="416" t="s">
        <v>134</v>
      </c>
      <c r="AV37" s="416"/>
      <c r="AW37" s="416"/>
      <c r="AX37" s="915"/>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4" t="s">
        <v>670</v>
      </c>
      <c r="AR38" s="199"/>
      <c r="AS38" s="132" t="s">
        <v>236</v>
      </c>
      <c r="AT38" s="133"/>
      <c r="AU38" s="198">
        <v>1</v>
      </c>
      <c r="AV38" s="198"/>
      <c r="AW38" s="400" t="s">
        <v>181</v>
      </c>
      <c r="AX38" s="401"/>
    </row>
    <row r="39" spans="1:50" ht="23.25" customHeight="1" x14ac:dyDescent="0.2">
      <c r="A39" s="405"/>
      <c r="B39" s="403"/>
      <c r="C39" s="403"/>
      <c r="D39" s="403"/>
      <c r="E39" s="403"/>
      <c r="F39" s="404"/>
      <c r="G39" s="566" t="s">
        <v>597</v>
      </c>
      <c r="H39" s="567"/>
      <c r="I39" s="567"/>
      <c r="J39" s="567"/>
      <c r="K39" s="567"/>
      <c r="L39" s="567"/>
      <c r="M39" s="567"/>
      <c r="N39" s="567"/>
      <c r="O39" s="568"/>
      <c r="P39" s="104" t="s">
        <v>573</v>
      </c>
      <c r="Q39" s="104"/>
      <c r="R39" s="104"/>
      <c r="S39" s="104"/>
      <c r="T39" s="104"/>
      <c r="U39" s="104"/>
      <c r="V39" s="104"/>
      <c r="W39" s="104"/>
      <c r="X39" s="105"/>
      <c r="Y39" s="476" t="s">
        <v>12</v>
      </c>
      <c r="Z39" s="536"/>
      <c r="AA39" s="537"/>
      <c r="AB39" s="466" t="s">
        <v>571</v>
      </c>
      <c r="AC39" s="466"/>
      <c r="AD39" s="466"/>
      <c r="AE39" s="216">
        <v>49</v>
      </c>
      <c r="AF39" s="217"/>
      <c r="AG39" s="217"/>
      <c r="AH39" s="217"/>
      <c r="AI39" s="216">
        <v>53</v>
      </c>
      <c r="AJ39" s="217"/>
      <c r="AK39" s="217"/>
      <c r="AL39" s="217"/>
      <c r="AM39" s="216">
        <v>53</v>
      </c>
      <c r="AN39" s="217"/>
      <c r="AO39" s="217"/>
      <c r="AP39" s="217"/>
      <c r="AQ39" s="342" t="s">
        <v>678</v>
      </c>
      <c r="AR39" s="206"/>
      <c r="AS39" s="206"/>
      <c r="AT39" s="343"/>
      <c r="AU39" s="217" t="s">
        <v>678</v>
      </c>
      <c r="AV39" s="217"/>
      <c r="AW39" s="217"/>
      <c r="AX39" s="219"/>
    </row>
    <row r="40" spans="1:50" ht="23.25" customHeight="1" x14ac:dyDescent="0.2">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t="s">
        <v>571</v>
      </c>
      <c r="AC40" s="528"/>
      <c r="AD40" s="528"/>
      <c r="AE40" s="216">
        <v>35</v>
      </c>
      <c r="AF40" s="217"/>
      <c r="AG40" s="217"/>
      <c r="AH40" s="217"/>
      <c r="AI40" s="216">
        <v>40</v>
      </c>
      <c r="AJ40" s="217"/>
      <c r="AK40" s="217"/>
      <c r="AL40" s="217"/>
      <c r="AM40" s="216">
        <v>40</v>
      </c>
      <c r="AN40" s="217"/>
      <c r="AO40" s="217"/>
      <c r="AP40" s="217"/>
      <c r="AQ40" s="342" t="s">
        <v>678</v>
      </c>
      <c r="AR40" s="206"/>
      <c r="AS40" s="206"/>
      <c r="AT40" s="343"/>
      <c r="AU40" s="217">
        <v>40</v>
      </c>
      <c r="AV40" s="217"/>
      <c r="AW40" s="217"/>
      <c r="AX40" s="219"/>
    </row>
    <row r="41" spans="1:50" ht="23.25" customHeight="1" x14ac:dyDescent="0.2">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v>140</v>
      </c>
      <c r="AF41" s="217"/>
      <c r="AG41" s="217"/>
      <c r="AH41" s="217"/>
      <c r="AI41" s="216">
        <v>133</v>
      </c>
      <c r="AJ41" s="217"/>
      <c r="AK41" s="217"/>
      <c r="AL41" s="217"/>
      <c r="AM41" s="216">
        <v>133</v>
      </c>
      <c r="AN41" s="217"/>
      <c r="AO41" s="217"/>
      <c r="AP41" s="217"/>
      <c r="AQ41" s="342" t="s">
        <v>678</v>
      </c>
      <c r="AR41" s="206"/>
      <c r="AS41" s="206"/>
      <c r="AT41" s="343"/>
      <c r="AU41" s="217" t="s">
        <v>678</v>
      </c>
      <c r="AV41" s="217"/>
      <c r="AW41" s="217"/>
      <c r="AX41" s="219"/>
    </row>
    <row r="42" spans="1:50" ht="23.25" customHeight="1" x14ac:dyDescent="0.2">
      <c r="A42" s="224" t="s">
        <v>384</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5" t="s">
        <v>352</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396</v>
      </c>
      <c r="AF44" s="243"/>
      <c r="AG44" s="243"/>
      <c r="AH44" s="244"/>
      <c r="AI44" s="242" t="s">
        <v>394</v>
      </c>
      <c r="AJ44" s="243"/>
      <c r="AK44" s="243"/>
      <c r="AL44" s="244"/>
      <c r="AM44" s="248" t="s">
        <v>423</v>
      </c>
      <c r="AN44" s="248"/>
      <c r="AO44" s="248"/>
      <c r="AP44" s="248"/>
      <c r="AQ44" s="150" t="s">
        <v>235</v>
      </c>
      <c r="AR44" s="151"/>
      <c r="AS44" s="151"/>
      <c r="AT44" s="152"/>
      <c r="AU44" s="416" t="s">
        <v>134</v>
      </c>
      <c r="AV44" s="416"/>
      <c r="AW44" s="416"/>
      <c r="AX44" s="915"/>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4" t="s">
        <v>670</v>
      </c>
      <c r="AR45" s="199"/>
      <c r="AS45" s="132" t="s">
        <v>236</v>
      </c>
      <c r="AT45" s="133"/>
      <c r="AU45" s="198">
        <v>1</v>
      </c>
      <c r="AV45" s="198"/>
      <c r="AW45" s="400" t="s">
        <v>181</v>
      </c>
      <c r="AX45" s="401"/>
    </row>
    <row r="46" spans="1:50" ht="23.25" customHeight="1" x14ac:dyDescent="0.2">
      <c r="A46" s="405"/>
      <c r="B46" s="403"/>
      <c r="C46" s="403"/>
      <c r="D46" s="403"/>
      <c r="E46" s="403"/>
      <c r="F46" s="404"/>
      <c r="G46" s="566" t="s">
        <v>598</v>
      </c>
      <c r="H46" s="567"/>
      <c r="I46" s="567"/>
      <c r="J46" s="567"/>
      <c r="K46" s="567"/>
      <c r="L46" s="567"/>
      <c r="M46" s="567"/>
      <c r="N46" s="567"/>
      <c r="O46" s="568"/>
      <c r="P46" s="104" t="s">
        <v>574</v>
      </c>
      <c r="Q46" s="104"/>
      <c r="R46" s="104"/>
      <c r="S46" s="104"/>
      <c r="T46" s="104"/>
      <c r="U46" s="104"/>
      <c r="V46" s="104"/>
      <c r="W46" s="104"/>
      <c r="X46" s="105"/>
      <c r="Y46" s="476" t="s">
        <v>12</v>
      </c>
      <c r="Z46" s="536"/>
      <c r="AA46" s="537"/>
      <c r="AB46" s="466" t="s">
        <v>575</v>
      </c>
      <c r="AC46" s="466"/>
      <c r="AD46" s="466"/>
      <c r="AE46" s="216">
        <v>533</v>
      </c>
      <c r="AF46" s="217"/>
      <c r="AG46" s="217"/>
      <c r="AH46" s="217"/>
      <c r="AI46" s="216">
        <v>566</v>
      </c>
      <c r="AJ46" s="217"/>
      <c r="AK46" s="217"/>
      <c r="AL46" s="217"/>
      <c r="AM46" s="216">
        <v>522</v>
      </c>
      <c r="AN46" s="217"/>
      <c r="AO46" s="217"/>
      <c r="AP46" s="217"/>
      <c r="AQ46" s="342" t="s">
        <v>678</v>
      </c>
      <c r="AR46" s="206"/>
      <c r="AS46" s="206"/>
      <c r="AT46" s="343"/>
      <c r="AU46" s="217" t="s">
        <v>678</v>
      </c>
      <c r="AV46" s="217"/>
      <c r="AW46" s="217"/>
      <c r="AX46" s="219"/>
    </row>
    <row r="47" spans="1:50" ht="23.25" customHeight="1" x14ac:dyDescent="0.2">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t="s">
        <v>575</v>
      </c>
      <c r="AC47" s="528"/>
      <c r="AD47" s="528"/>
      <c r="AE47" s="216">
        <v>275</v>
      </c>
      <c r="AF47" s="217"/>
      <c r="AG47" s="217"/>
      <c r="AH47" s="217"/>
      <c r="AI47" s="216">
        <v>275</v>
      </c>
      <c r="AJ47" s="217"/>
      <c r="AK47" s="217"/>
      <c r="AL47" s="217"/>
      <c r="AM47" s="216">
        <v>275</v>
      </c>
      <c r="AN47" s="217"/>
      <c r="AO47" s="217"/>
      <c r="AP47" s="217"/>
      <c r="AQ47" s="342" t="s">
        <v>670</v>
      </c>
      <c r="AR47" s="206"/>
      <c r="AS47" s="206"/>
      <c r="AT47" s="343"/>
      <c r="AU47" s="217">
        <v>275</v>
      </c>
      <c r="AV47" s="217"/>
      <c r="AW47" s="217"/>
      <c r="AX47" s="219"/>
    </row>
    <row r="48" spans="1:50" ht="23.25" customHeight="1" x14ac:dyDescent="0.2">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v>194</v>
      </c>
      <c r="AF48" s="217"/>
      <c r="AG48" s="217"/>
      <c r="AH48" s="217"/>
      <c r="AI48" s="216">
        <v>206</v>
      </c>
      <c r="AJ48" s="217"/>
      <c r="AK48" s="217"/>
      <c r="AL48" s="217"/>
      <c r="AM48" s="216">
        <v>190</v>
      </c>
      <c r="AN48" s="217"/>
      <c r="AO48" s="217"/>
      <c r="AP48" s="217"/>
      <c r="AQ48" s="342" t="s">
        <v>678</v>
      </c>
      <c r="AR48" s="206"/>
      <c r="AS48" s="206"/>
      <c r="AT48" s="343"/>
      <c r="AU48" s="217" t="s">
        <v>678</v>
      </c>
      <c r="AV48" s="217"/>
      <c r="AW48" s="217"/>
      <c r="AX48" s="219"/>
    </row>
    <row r="49" spans="1:50" ht="23.25" customHeight="1" x14ac:dyDescent="0.2">
      <c r="A49" s="224" t="s">
        <v>384</v>
      </c>
      <c r="B49" s="225"/>
      <c r="C49" s="225"/>
      <c r="D49" s="225"/>
      <c r="E49" s="225"/>
      <c r="F49" s="226"/>
      <c r="G49" s="230" t="s">
        <v>572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352</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4" t="s">
        <v>670</v>
      </c>
      <c r="AR52" s="199"/>
      <c r="AS52" s="132" t="s">
        <v>236</v>
      </c>
      <c r="AT52" s="133"/>
      <c r="AU52" s="198">
        <v>1</v>
      </c>
      <c r="AV52" s="198"/>
      <c r="AW52" s="400" t="s">
        <v>181</v>
      </c>
      <c r="AX52" s="401"/>
    </row>
    <row r="53" spans="1:50" ht="23.25" customHeight="1" x14ac:dyDescent="0.2">
      <c r="A53" s="405"/>
      <c r="B53" s="403"/>
      <c r="C53" s="403"/>
      <c r="D53" s="403"/>
      <c r="E53" s="403"/>
      <c r="F53" s="404"/>
      <c r="G53" s="566" t="s">
        <v>671</v>
      </c>
      <c r="H53" s="567"/>
      <c r="I53" s="567"/>
      <c r="J53" s="567"/>
      <c r="K53" s="567"/>
      <c r="L53" s="567"/>
      <c r="M53" s="567"/>
      <c r="N53" s="567"/>
      <c r="O53" s="568"/>
      <c r="P53" s="104" t="s">
        <v>576</v>
      </c>
      <c r="Q53" s="104"/>
      <c r="R53" s="104"/>
      <c r="S53" s="104"/>
      <c r="T53" s="104"/>
      <c r="U53" s="104"/>
      <c r="V53" s="104"/>
      <c r="W53" s="104"/>
      <c r="X53" s="105"/>
      <c r="Y53" s="476" t="s">
        <v>12</v>
      </c>
      <c r="Z53" s="536"/>
      <c r="AA53" s="537"/>
      <c r="AB53" s="466" t="s">
        <v>571</v>
      </c>
      <c r="AC53" s="466"/>
      <c r="AD53" s="466"/>
      <c r="AE53" s="216">
        <v>1533890</v>
      </c>
      <c r="AF53" s="217"/>
      <c r="AG53" s="217"/>
      <c r="AH53" s="217"/>
      <c r="AI53" s="216">
        <v>1482933</v>
      </c>
      <c r="AJ53" s="217"/>
      <c r="AK53" s="217"/>
      <c r="AL53" s="217"/>
      <c r="AM53" s="216">
        <v>1775147</v>
      </c>
      <c r="AN53" s="217"/>
      <c r="AO53" s="217"/>
      <c r="AP53" s="217"/>
      <c r="AQ53" s="342"/>
      <c r="AR53" s="206"/>
      <c r="AS53" s="206"/>
      <c r="AT53" s="343"/>
      <c r="AU53" s="217"/>
      <c r="AV53" s="217"/>
      <c r="AW53" s="217"/>
      <c r="AX53" s="219"/>
    </row>
    <row r="54" spans="1:50" ht="23.25" customHeight="1" x14ac:dyDescent="0.2">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t="s">
        <v>571</v>
      </c>
      <c r="AC54" s="528"/>
      <c r="AD54" s="528"/>
      <c r="AE54" s="216">
        <v>800000</v>
      </c>
      <c r="AF54" s="217"/>
      <c r="AG54" s="217"/>
      <c r="AH54" s="217"/>
      <c r="AI54" s="216">
        <v>800000</v>
      </c>
      <c r="AJ54" s="217"/>
      <c r="AK54" s="217"/>
      <c r="AL54" s="217"/>
      <c r="AM54" s="216">
        <v>800000</v>
      </c>
      <c r="AN54" s="217"/>
      <c r="AO54" s="217"/>
      <c r="AP54" s="217"/>
      <c r="AQ54" s="342" t="s">
        <v>670</v>
      </c>
      <c r="AR54" s="206"/>
      <c r="AS54" s="206"/>
      <c r="AT54" s="343"/>
      <c r="AU54" s="217">
        <v>800000</v>
      </c>
      <c r="AV54" s="217"/>
      <c r="AW54" s="217"/>
      <c r="AX54" s="219"/>
    </row>
    <row r="55" spans="1:50" ht="23.25" customHeight="1" x14ac:dyDescent="0.2">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8" t="s">
        <v>14</v>
      </c>
      <c r="AC55" s="598"/>
      <c r="AD55" s="598"/>
      <c r="AE55" s="216">
        <v>192</v>
      </c>
      <c r="AF55" s="217"/>
      <c r="AG55" s="217"/>
      <c r="AH55" s="217"/>
      <c r="AI55" s="216">
        <v>185</v>
      </c>
      <c r="AJ55" s="217"/>
      <c r="AK55" s="217"/>
      <c r="AL55" s="217"/>
      <c r="AM55" s="216">
        <v>222</v>
      </c>
      <c r="AN55" s="217"/>
      <c r="AO55" s="217"/>
      <c r="AP55" s="217"/>
      <c r="AQ55" s="342"/>
      <c r="AR55" s="206"/>
      <c r="AS55" s="206"/>
      <c r="AT55" s="343"/>
      <c r="AU55" s="217"/>
      <c r="AV55" s="217"/>
      <c r="AW55" s="217"/>
      <c r="AX55" s="219"/>
    </row>
    <row r="56" spans="1:50" ht="23.25" customHeight="1" x14ac:dyDescent="0.2">
      <c r="A56" s="224" t="s">
        <v>384</v>
      </c>
      <c r="B56" s="225"/>
      <c r="C56" s="225"/>
      <c r="D56" s="225"/>
      <c r="E56" s="225"/>
      <c r="F56" s="226"/>
      <c r="G56" s="230" t="s">
        <v>572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352</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4" t="s">
        <v>670</v>
      </c>
      <c r="AR59" s="199"/>
      <c r="AS59" s="132" t="s">
        <v>236</v>
      </c>
      <c r="AT59" s="133"/>
      <c r="AU59" s="198">
        <v>1</v>
      </c>
      <c r="AV59" s="198"/>
      <c r="AW59" s="400" t="s">
        <v>181</v>
      </c>
      <c r="AX59" s="401"/>
    </row>
    <row r="60" spans="1:50" ht="23.25" customHeight="1" x14ac:dyDescent="0.2">
      <c r="A60" s="405"/>
      <c r="B60" s="403"/>
      <c r="C60" s="403"/>
      <c r="D60" s="403"/>
      <c r="E60" s="403"/>
      <c r="F60" s="404"/>
      <c r="G60" s="566" t="s">
        <v>599</v>
      </c>
      <c r="H60" s="567"/>
      <c r="I60" s="567"/>
      <c r="J60" s="567"/>
      <c r="K60" s="567"/>
      <c r="L60" s="567"/>
      <c r="M60" s="567"/>
      <c r="N60" s="567"/>
      <c r="O60" s="568"/>
      <c r="P60" s="104" t="s">
        <v>577</v>
      </c>
      <c r="Q60" s="104"/>
      <c r="R60" s="104"/>
      <c r="S60" s="104"/>
      <c r="T60" s="104"/>
      <c r="U60" s="104"/>
      <c r="V60" s="104"/>
      <c r="W60" s="104"/>
      <c r="X60" s="105"/>
      <c r="Y60" s="476" t="s">
        <v>12</v>
      </c>
      <c r="Z60" s="536"/>
      <c r="AA60" s="537"/>
      <c r="AB60" s="466" t="s">
        <v>571</v>
      </c>
      <c r="AC60" s="466"/>
      <c r="AD60" s="466"/>
      <c r="AE60" s="216">
        <v>112</v>
      </c>
      <c r="AF60" s="217"/>
      <c r="AG60" s="217"/>
      <c r="AH60" s="217"/>
      <c r="AI60" s="216">
        <v>92</v>
      </c>
      <c r="AJ60" s="217"/>
      <c r="AK60" s="217"/>
      <c r="AL60" s="217"/>
      <c r="AM60" s="216">
        <v>115</v>
      </c>
      <c r="AN60" s="217"/>
      <c r="AO60" s="217"/>
      <c r="AP60" s="217"/>
      <c r="AQ60" s="342" t="s">
        <v>678</v>
      </c>
      <c r="AR60" s="206"/>
      <c r="AS60" s="206"/>
      <c r="AT60" s="343"/>
      <c r="AU60" s="217" t="s">
        <v>678</v>
      </c>
      <c r="AV60" s="217"/>
      <c r="AW60" s="217"/>
      <c r="AX60" s="219"/>
    </row>
    <row r="61" spans="1:50" ht="23.25" customHeight="1" x14ac:dyDescent="0.2">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t="s">
        <v>571</v>
      </c>
      <c r="AC61" s="528"/>
      <c r="AD61" s="528"/>
      <c r="AE61" s="216">
        <v>70</v>
      </c>
      <c r="AF61" s="217"/>
      <c r="AG61" s="217"/>
      <c r="AH61" s="217"/>
      <c r="AI61" s="216">
        <v>70</v>
      </c>
      <c r="AJ61" s="217"/>
      <c r="AK61" s="217"/>
      <c r="AL61" s="217"/>
      <c r="AM61" s="216">
        <v>70</v>
      </c>
      <c r="AN61" s="217"/>
      <c r="AO61" s="217"/>
      <c r="AP61" s="217"/>
      <c r="AQ61" s="342" t="s">
        <v>670</v>
      </c>
      <c r="AR61" s="206"/>
      <c r="AS61" s="206"/>
      <c r="AT61" s="343"/>
      <c r="AU61" s="217">
        <v>70</v>
      </c>
      <c r="AV61" s="217"/>
      <c r="AW61" s="217"/>
      <c r="AX61" s="219"/>
    </row>
    <row r="62" spans="1:50" ht="23.25" customHeight="1" x14ac:dyDescent="0.2">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v>160</v>
      </c>
      <c r="AF62" s="217"/>
      <c r="AG62" s="217"/>
      <c r="AH62" s="217"/>
      <c r="AI62" s="216">
        <v>131</v>
      </c>
      <c r="AJ62" s="217"/>
      <c r="AK62" s="217"/>
      <c r="AL62" s="217"/>
      <c r="AM62" s="216">
        <v>164</v>
      </c>
      <c r="AN62" s="217"/>
      <c r="AO62" s="217"/>
      <c r="AP62" s="217"/>
      <c r="AQ62" s="342" t="s">
        <v>678</v>
      </c>
      <c r="AR62" s="206"/>
      <c r="AS62" s="206"/>
      <c r="AT62" s="343"/>
      <c r="AU62" s="217" t="s">
        <v>678</v>
      </c>
      <c r="AV62" s="217"/>
      <c r="AW62" s="217"/>
      <c r="AX62" s="219"/>
    </row>
    <row r="63" spans="1:50" ht="23.25" customHeight="1" x14ac:dyDescent="0.2">
      <c r="A63" s="224" t="s">
        <v>384</v>
      </c>
      <c r="B63" s="225"/>
      <c r="C63" s="225"/>
      <c r="D63" s="225"/>
      <c r="E63" s="225"/>
      <c r="F63" s="226"/>
      <c r="G63" s="230" t="s">
        <v>572</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3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31" hidden="1" customHeight="1" x14ac:dyDescent="0.2">
      <c r="A65" s="487" t="s">
        <v>353</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348</v>
      </c>
      <c r="X65" s="493"/>
      <c r="Y65" s="496"/>
      <c r="Z65" s="496"/>
      <c r="AA65" s="497"/>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31"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31"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31"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31"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31" hidden="1" customHeight="1" x14ac:dyDescent="0.2">
      <c r="A70" s="480" t="s">
        <v>358</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31"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31"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31" hidden="1" customHeight="1" x14ac:dyDescent="0.2">
      <c r="A73" s="511" t="s">
        <v>353</v>
      </c>
      <c r="B73" s="512"/>
      <c r="C73" s="512"/>
      <c r="D73" s="512"/>
      <c r="E73" s="512"/>
      <c r="F73" s="513"/>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31" hidden="1" customHeight="1" x14ac:dyDescent="0.2">
      <c r="A74" s="514"/>
      <c r="B74" s="515"/>
      <c r="C74" s="515"/>
      <c r="D74" s="515"/>
      <c r="E74" s="515"/>
      <c r="F74" s="516"/>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31" hidden="1" customHeight="1" x14ac:dyDescent="0.2">
      <c r="A75" s="514"/>
      <c r="B75" s="515"/>
      <c r="C75" s="515"/>
      <c r="D75" s="515"/>
      <c r="E75" s="515"/>
      <c r="F75" s="516"/>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31" hidden="1" customHeight="1" x14ac:dyDescent="0.2">
      <c r="A76" s="514"/>
      <c r="B76" s="515"/>
      <c r="C76" s="515"/>
      <c r="D76" s="515"/>
      <c r="E76" s="515"/>
      <c r="F76" s="516"/>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31" hidden="1" customHeight="1" x14ac:dyDescent="0.2">
      <c r="A77" s="514"/>
      <c r="B77" s="515"/>
      <c r="C77" s="515"/>
      <c r="D77" s="515"/>
      <c r="E77" s="515"/>
      <c r="F77" s="516"/>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31" hidden="1" customHeight="1" x14ac:dyDescent="0.2">
      <c r="A78" s="336" t="s">
        <v>387</v>
      </c>
      <c r="B78" s="337"/>
      <c r="C78" s="337"/>
      <c r="D78" s="337"/>
      <c r="E78" s="334" t="s">
        <v>331</v>
      </c>
      <c r="F78" s="335"/>
      <c r="G78" s="56" t="s">
        <v>238</v>
      </c>
      <c r="H78" s="591"/>
      <c r="I78" s="592"/>
      <c r="J78" s="592"/>
      <c r="K78" s="592"/>
      <c r="L78" s="592"/>
      <c r="M78" s="592"/>
      <c r="N78" s="592"/>
      <c r="O78" s="593"/>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31" customHeight="1" thickBot="1" x14ac:dyDescent="0.2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347</v>
      </c>
      <c r="AP79" s="277"/>
      <c r="AQ79" s="277"/>
      <c r="AR79" s="80" t="s">
        <v>613</v>
      </c>
      <c r="AS79" s="276"/>
      <c r="AT79" s="277"/>
      <c r="AU79" s="277"/>
      <c r="AV79" s="277"/>
      <c r="AW79" s="277"/>
      <c r="AX79" s="985"/>
    </row>
    <row r="80" spans="1:50" ht="18.75" hidden="1" customHeight="1" x14ac:dyDescent="0.2">
      <c r="A80" s="869" t="s">
        <v>147</v>
      </c>
      <c r="B80" s="529" t="s">
        <v>344</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2">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2">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2">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8" t="s">
        <v>14</v>
      </c>
      <c r="AC89" s="598"/>
      <c r="AD89" s="598"/>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8" t="s">
        <v>134</v>
      </c>
      <c r="AV90" s="538"/>
      <c r="AW90" s="538"/>
      <c r="AX90" s="539"/>
    </row>
    <row r="91" spans="1:60" hidden="1" x14ac:dyDescent="0.2">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8" t="s">
        <v>14</v>
      </c>
      <c r="AC94" s="598"/>
      <c r="AD94" s="598"/>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71"/>
      <c r="B99" s="435"/>
      <c r="C99" s="435"/>
      <c r="D99" s="435"/>
      <c r="E99" s="435"/>
      <c r="F99" s="436"/>
      <c r="G99" s="584"/>
      <c r="H99" s="214"/>
      <c r="I99" s="214"/>
      <c r="J99" s="214"/>
      <c r="K99" s="214"/>
      <c r="L99" s="214"/>
      <c r="M99" s="214"/>
      <c r="N99" s="214"/>
      <c r="O99" s="585"/>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0" customHeight="1" x14ac:dyDescent="0.2">
      <c r="A100" s="506" t="s">
        <v>354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396</v>
      </c>
      <c r="AF100" s="545"/>
      <c r="AG100" s="545"/>
      <c r="AH100" s="546"/>
      <c r="AI100" s="544" t="s">
        <v>416</v>
      </c>
      <c r="AJ100" s="545"/>
      <c r="AK100" s="545"/>
      <c r="AL100" s="546"/>
      <c r="AM100" s="544" t="s">
        <v>423</v>
      </c>
      <c r="AN100" s="545"/>
      <c r="AO100" s="545"/>
      <c r="AP100" s="546"/>
      <c r="AQ100" s="318" t="s">
        <v>436</v>
      </c>
      <c r="AR100" s="319"/>
      <c r="AS100" s="319"/>
      <c r="AT100" s="320"/>
      <c r="AU100" s="318" t="s">
        <v>437</v>
      </c>
      <c r="AV100" s="319"/>
      <c r="AW100" s="319"/>
      <c r="AX100" s="321"/>
    </row>
    <row r="101" spans="1:60" ht="23.25" customHeight="1" x14ac:dyDescent="0.2">
      <c r="A101" s="427"/>
      <c r="B101" s="428"/>
      <c r="C101" s="428"/>
      <c r="D101" s="428"/>
      <c r="E101" s="428"/>
      <c r="F101" s="429"/>
      <c r="G101" s="104" t="s">
        <v>578</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579</v>
      </c>
      <c r="AC101" s="466"/>
      <c r="AD101" s="466"/>
      <c r="AE101" s="216">
        <v>175</v>
      </c>
      <c r="AF101" s="217"/>
      <c r="AG101" s="217"/>
      <c r="AH101" s="218"/>
      <c r="AI101" s="216">
        <v>155</v>
      </c>
      <c r="AJ101" s="217"/>
      <c r="AK101" s="217"/>
      <c r="AL101" s="218"/>
      <c r="AM101" s="216">
        <v>222</v>
      </c>
      <c r="AN101" s="217"/>
      <c r="AO101" s="217"/>
      <c r="AP101" s="218"/>
      <c r="AQ101" s="322" t="s">
        <v>615</v>
      </c>
      <c r="AR101" s="217"/>
      <c r="AS101" s="217"/>
      <c r="AT101" s="218"/>
      <c r="AU101" s="216" t="s">
        <v>670</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672</v>
      </c>
      <c r="AC102" s="466"/>
      <c r="AD102" s="466"/>
      <c r="AE102" s="423" t="s">
        <v>670</v>
      </c>
      <c r="AF102" s="423"/>
      <c r="AG102" s="423"/>
      <c r="AH102" s="423"/>
      <c r="AI102" s="423" t="s">
        <v>670</v>
      </c>
      <c r="AJ102" s="423"/>
      <c r="AK102" s="423"/>
      <c r="AL102" s="423"/>
      <c r="AM102" s="423" t="s">
        <v>670</v>
      </c>
      <c r="AN102" s="423"/>
      <c r="AO102" s="423"/>
      <c r="AP102" s="423"/>
      <c r="AQ102" s="271" t="s">
        <v>670</v>
      </c>
      <c r="AR102" s="272"/>
      <c r="AS102" s="272"/>
      <c r="AT102" s="317"/>
      <c r="AU102" s="271" t="s">
        <v>670</v>
      </c>
      <c r="AV102" s="272"/>
      <c r="AW102" s="272"/>
      <c r="AX102" s="317"/>
    </row>
    <row r="103" spans="1:60" ht="31.5" customHeight="1" x14ac:dyDescent="0.2">
      <c r="A103" s="424" t="s">
        <v>354</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396</v>
      </c>
      <c r="AF103" s="421"/>
      <c r="AG103" s="421"/>
      <c r="AH103" s="422"/>
      <c r="AI103" s="420" t="s">
        <v>394</v>
      </c>
      <c r="AJ103" s="421"/>
      <c r="AK103" s="421"/>
      <c r="AL103" s="422"/>
      <c r="AM103" s="420" t="s">
        <v>423</v>
      </c>
      <c r="AN103" s="421"/>
      <c r="AO103" s="421"/>
      <c r="AP103" s="422"/>
      <c r="AQ103" s="282" t="s">
        <v>436</v>
      </c>
      <c r="AR103" s="283"/>
      <c r="AS103" s="283"/>
      <c r="AT103" s="323"/>
      <c r="AU103" s="282" t="s">
        <v>437</v>
      </c>
      <c r="AV103" s="283"/>
      <c r="AW103" s="283"/>
      <c r="AX103" s="284"/>
    </row>
    <row r="104" spans="1:60" ht="23.25" customHeight="1" x14ac:dyDescent="0.2">
      <c r="A104" s="427"/>
      <c r="B104" s="428"/>
      <c r="C104" s="428"/>
      <c r="D104" s="428"/>
      <c r="E104" s="428"/>
      <c r="F104" s="429"/>
      <c r="G104" s="104" t="s">
        <v>580</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t="s">
        <v>571</v>
      </c>
      <c r="AC104" s="551"/>
      <c r="AD104" s="552"/>
      <c r="AE104" s="216">
        <v>17</v>
      </c>
      <c r="AF104" s="217"/>
      <c r="AG104" s="217"/>
      <c r="AH104" s="218"/>
      <c r="AI104" s="216">
        <v>16</v>
      </c>
      <c r="AJ104" s="217"/>
      <c r="AK104" s="217"/>
      <c r="AL104" s="218"/>
      <c r="AM104" s="216">
        <v>27</v>
      </c>
      <c r="AN104" s="217"/>
      <c r="AO104" s="217"/>
      <c r="AP104" s="218"/>
      <c r="AQ104" s="322" t="s">
        <v>616</v>
      </c>
      <c r="AR104" s="217"/>
      <c r="AS104" s="217"/>
      <c r="AT104" s="218"/>
      <c r="AU104" s="216" t="s">
        <v>670</v>
      </c>
      <c r="AV104" s="217"/>
      <c r="AW104" s="217"/>
      <c r="AX104" s="218"/>
    </row>
    <row r="105" spans="1:60" ht="23.25"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t="s">
        <v>571</v>
      </c>
      <c r="AC105" s="474"/>
      <c r="AD105" s="475"/>
      <c r="AE105" s="423">
        <v>12</v>
      </c>
      <c r="AF105" s="423"/>
      <c r="AG105" s="423"/>
      <c r="AH105" s="423"/>
      <c r="AI105" s="423">
        <v>12</v>
      </c>
      <c r="AJ105" s="423"/>
      <c r="AK105" s="423"/>
      <c r="AL105" s="423"/>
      <c r="AM105" s="423">
        <v>12</v>
      </c>
      <c r="AN105" s="423"/>
      <c r="AO105" s="423"/>
      <c r="AP105" s="423"/>
      <c r="AQ105" s="216" t="s">
        <v>670</v>
      </c>
      <c r="AR105" s="217"/>
      <c r="AS105" s="217"/>
      <c r="AT105" s="218"/>
      <c r="AU105" s="271" t="s">
        <v>670</v>
      </c>
      <c r="AV105" s="272"/>
      <c r="AW105" s="272"/>
      <c r="AX105" s="317"/>
    </row>
    <row r="106" spans="1:60" ht="31.5" hidden="1" customHeight="1" x14ac:dyDescent="0.2">
      <c r="A106" s="424" t="s">
        <v>354</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396</v>
      </c>
      <c r="AF106" s="421"/>
      <c r="AG106" s="421"/>
      <c r="AH106" s="422"/>
      <c r="AI106" s="420" t="s">
        <v>394</v>
      </c>
      <c r="AJ106" s="421"/>
      <c r="AK106" s="421"/>
      <c r="AL106" s="422"/>
      <c r="AM106" s="420" t="s">
        <v>423</v>
      </c>
      <c r="AN106" s="421"/>
      <c r="AO106" s="421"/>
      <c r="AP106" s="422"/>
      <c r="AQ106" s="282" t="s">
        <v>436</v>
      </c>
      <c r="AR106" s="283"/>
      <c r="AS106" s="283"/>
      <c r="AT106" s="323"/>
      <c r="AU106" s="282" t="s">
        <v>437</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354</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396</v>
      </c>
      <c r="AF109" s="421"/>
      <c r="AG109" s="421"/>
      <c r="AH109" s="422"/>
      <c r="AI109" s="420" t="s">
        <v>394</v>
      </c>
      <c r="AJ109" s="421"/>
      <c r="AK109" s="421"/>
      <c r="AL109" s="422"/>
      <c r="AM109" s="420" t="s">
        <v>423</v>
      </c>
      <c r="AN109" s="421"/>
      <c r="AO109" s="421"/>
      <c r="AP109" s="422"/>
      <c r="AQ109" s="282" t="s">
        <v>436</v>
      </c>
      <c r="AR109" s="283"/>
      <c r="AS109" s="283"/>
      <c r="AT109" s="323"/>
      <c r="AU109" s="282" t="s">
        <v>437</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354</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396</v>
      </c>
      <c r="AF112" s="421"/>
      <c r="AG112" s="421"/>
      <c r="AH112" s="422"/>
      <c r="AI112" s="420" t="s">
        <v>394</v>
      </c>
      <c r="AJ112" s="421"/>
      <c r="AK112" s="421"/>
      <c r="AL112" s="422"/>
      <c r="AM112" s="420" t="s">
        <v>423</v>
      </c>
      <c r="AN112" s="421"/>
      <c r="AO112" s="421"/>
      <c r="AP112" s="422"/>
      <c r="AQ112" s="282" t="s">
        <v>436</v>
      </c>
      <c r="AR112" s="283"/>
      <c r="AS112" s="283"/>
      <c r="AT112" s="323"/>
      <c r="AU112" s="282" t="s">
        <v>437</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396</v>
      </c>
      <c r="AF115" s="421"/>
      <c r="AG115" s="421"/>
      <c r="AH115" s="422"/>
      <c r="AI115" s="420" t="s">
        <v>394</v>
      </c>
      <c r="AJ115" s="421"/>
      <c r="AK115" s="421"/>
      <c r="AL115" s="422"/>
      <c r="AM115" s="420" t="s">
        <v>423</v>
      </c>
      <c r="AN115" s="421"/>
      <c r="AO115" s="421"/>
      <c r="AP115" s="422"/>
      <c r="AQ115" s="595" t="s">
        <v>438</v>
      </c>
      <c r="AR115" s="596"/>
      <c r="AS115" s="596"/>
      <c r="AT115" s="596"/>
      <c r="AU115" s="596"/>
      <c r="AV115" s="596"/>
      <c r="AW115" s="596"/>
      <c r="AX115" s="597"/>
    </row>
    <row r="116" spans="1:50" ht="23.25" customHeight="1" x14ac:dyDescent="0.2">
      <c r="A116" s="444"/>
      <c r="B116" s="445"/>
      <c r="C116" s="445"/>
      <c r="D116" s="445"/>
      <c r="E116" s="445"/>
      <c r="F116" s="446"/>
      <c r="G116" s="395" t="s">
        <v>581</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582</v>
      </c>
      <c r="AC116" s="468"/>
      <c r="AD116" s="469"/>
      <c r="AE116" s="423">
        <v>12842</v>
      </c>
      <c r="AF116" s="423"/>
      <c r="AG116" s="423"/>
      <c r="AH116" s="423"/>
      <c r="AI116" s="423">
        <v>15390</v>
      </c>
      <c r="AJ116" s="423"/>
      <c r="AK116" s="423"/>
      <c r="AL116" s="423"/>
      <c r="AM116" s="423">
        <v>14769</v>
      </c>
      <c r="AN116" s="423"/>
      <c r="AO116" s="423"/>
      <c r="AP116" s="423"/>
      <c r="AQ116" s="216" t="s">
        <v>670</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6" t="s">
        <v>673</v>
      </c>
      <c r="AF117" s="556"/>
      <c r="AG117" s="556"/>
      <c r="AH117" s="556"/>
      <c r="AI117" s="556" t="s">
        <v>618</v>
      </c>
      <c r="AJ117" s="556"/>
      <c r="AK117" s="556"/>
      <c r="AL117" s="556"/>
      <c r="AM117" s="556" t="s">
        <v>674</v>
      </c>
      <c r="AN117" s="556"/>
      <c r="AO117" s="556"/>
      <c r="AP117" s="556"/>
      <c r="AQ117" s="556" t="s">
        <v>412</v>
      </c>
      <c r="AR117" s="556"/>
      <c r="AS117" s="556"/>
      <c r="AT117" s="556"/>
      <c r="AU117" s="556"/>
      <c r="AV117" s="556"/>
      <c r="AW117" s="556"/>
      <c r="AX117" s="557"/>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396</v>
      </c>
      <c r="AF118" s="421"/>
      <c r="AG118" s="421"/>
      <c r="AH118" s="422"/>
      <c r="AI118" s="420" t="s">
        <v>394</v>
      </c>
      <c r="AJ118" s="421"/>
      <c r="AK118" s="421"/>
      <c r="AL118" s="422"/>
      <c r="AM118" s="420" t="s">
        <v>423</v>
      </c>
      <c r="AN118" s="421"/>
      <c r="AO118" s="421"/>
      <c r="AP118" s="422"/>
      <c r="AQ118" s="595" t="s">
        <v>438</v>
      </c>
      <c r="AR118" s="596"/>
      <c r="AS118" s="596"/>
      <c r="AT118" s="596"/>
      <c r="AU118" s="596"/>
      <c r="AV118" s="596"/>
      <c r="AW118" s="596"/>
      <c r="AX118" s="597"/>
    </row>
    <row r="119" spans="1:50" ht="23.25" hidden="1" customHeight="1" x14ac:dyDescent="0.2">
      <c r="A119" s="444"/>
      <c r="B119" s="445"/>
      <c r="C119" s="445"/>
      <c r="D119" s="445"/>
      <c r="E119" s="445"/>
      <c r="F119" s="446"/>
      <c r="G119" s="395" t="s">
        <v>362</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361</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396</v>
      </c>
      <c r="AF121" s="421"/>
      <c r="AG121" s="421"/>
      <c r="AH121" s="422"/>
      <c r="AI121" s="420" t="s">
        <v>394</v>
      </c>
      <c r="AJ121" s="421"/>
      <c r="AK121" s="421"/>
      <c r="AL121" s="422"/>
      <c r="AM121" s="420" t="s">
        <v>423</v>
      </c>
      <c r="AN121" s="421"/>
      <c r="AO121" s="421"/>
      <c r="AP121" s="422"/>
      <c r="AQ121" s="595" t="s">
        <v>438</v>
      </c>
      <c r="AR121" s="596"/>
      <c r="AS121" s="596"/>
      <c r="AT121" s="596"/>
      <c r="AU121" s="596"/>
      <c r="AV121" s="596"/>
      <c r="AW121" s="596"/>
      <c r="AX121" s="597"/>
    </row>
    <row r="122" spans="1:50" ht="23.25" hidden="1" customHeight="1" x14ac:dyDescent="0.2">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396</v>
      </c>
      <c r="AF124" s="421"/>
      <c r="AG124" s="421"/>
      <c r="AH124" s="422"/>
      <c r="AI124" s="420" t="s">
        <v>394</v>
      </c>
      <c r="AJ124" s="421"/>
      <c r="AK124" s="421"/>
      <c r="AL124" s="422"/>
      <c r="AM124" s="420" t="s">
        <v>423</v>
      </c>
      <c r="AN124" s="421"/>
      <c r="AO124" s="421"/>
      <c r="AP124" s="422"/>
      <c r="AQ124" s="595" t="s">
        <v>438</v>
      </c>
      <c r="AR124" s="596"/>
      <c r="AS124" s="596"/>
      <c r="AT124" s="596"/>
      <c r="AU124" s="596"/>
      <c r="AV124" s="596"/>
      <c r="AW124" s="596"/>
      <c r="AX124" s="597"/>
    </row>
    <row r="125" spans="1:50" ht="23.25" hidden="1" customHeight="1" x14ac:dyDescent="0.2">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5"/>
      <c r="Y126" s="476" t="s">
        <v>49</v>
      </c>
      <c r="Z126" s="451"/>
      <c r="AA126" s="452"/>
      <c r="AB126" s="477" t="s">
        <v>361</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0" t="s">
        <v>396</v>
      </c>
      <c r="AF127" s="421"/>
      <c r="AG127" s="421"/>
      <c r="AH127" s="422"/>
      <c r="AI127" s="420" t="s">
        <v>394</v>
      </c>
      <c r="AJ127" s="421"/>
      <c r="AK127" s="421"/>
      <c r="AL127" s="422"/>
      <c r="AM127" s="420" t="s">
        <v>423</v>
      </c>
      <c r="AN127" s="421"/>
      <c r="AO127" s="421"/>
      <c r="AP127" s="422"/>
      <c r="AQ127" s="595" t="s">
        <v>438</v>
      </c>
      <c r="AR127" s="596"/>
      <c r="AS127" s="596"/>
      <c r="AT127" s="596"/>
      <c r="AU127" s="596"/>
      <c r="AV127" s="596"/>
      <c r="AW127" s="596"/>
      <c r="AX127" s="597"/>
    </row>
    <row r="128" spans="1:50" ht="23.25" hidden="1" customHeight="1" x14ac:dyDescent="0.2">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361</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hidden="1" customHeight="1" x14ac:dyDescent="0.2">
      <c r="A130" s="187" t="s">
        <v>411</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426</v>
      </c>
      <c r="D430" s="936"/>
      <c r="E430" s="173" t="s">
        <v>404</v>
      </c>
      <c r="F430" s="903"/>
      <c r="G430" s="904" t="s">
        <v>255</v>
      </c>
      <c r="H430" s="122"/>
      <c r="I430" s="122"/>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4"/>
      <c r="AR432" s="199"/>
      <c r="AS432" s="132" t="s">
        <v>236</v>
      </c>
      <c r="AT432" s="133"/>
      <c r="AU432" s="199"/>
      <c r="AV432" s="199"/>
      <c r="AW432" s="132" t="s">
        <v>181</v>
      </c>
      <c r="AX432" s="194"/>
    </row>
    <row r="433" spans="1:50" ht="23.25" hidden="1" customHeight="1" x14ac:dyDescent="0.2">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4"/>
      <c r="AR457" s="199"/>
      <c r="AS457" s="132" t="s">
        <v>236</v>
      </c>
      <c r="AT457" s="133"/>
      <c r="AU457" s="199"/>
      <c r="AV457" s="199"/>
      <c r="AW457" s="132" t="s">
        <v>181</v>
      </c>
      <c r="AX457" s="194"/>
    </row>
    <row r="458" spans="1:50" ht="23.25" hidden="1" customHeight="1" x14ac:dyDescent="0.2">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04" t="s">
        <v>255</v>
      </c>
      <c r="H484" s="122"/>
      <c r="I484" s="122"/>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04" t="s">
        <v>255</v>
      </c>
      <c r="H538" s="122"/>
      <c r="I538" s="122"/>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04" t="s">
        <v>255</v>
      </c>
      <c r="H592" s="122"/>
      <c r="I592" s="122"/>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04" t="s">
        <v>255</v>
      </c>
      <c r="H646" s="122"/>
      <c r="I646" s="122"/>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141.75" customHeight="1" x14ac:dyDescent="0.2">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566</v>
      </c>
      <c r="AE702" s="348"/>
      <c r="AF702" s="348"/>
      <c r="AG702" s="387" t="s">
        <v>601</v>
      </c>
      <c r="AH702" s="388"/>
      <c r="AI702" s="388"/>
      <c r="AJ702" s="388"/>
      <c r="AK702" s="388"/>
      <c r="AL702" s="388"/>
      <c r="AM702" s="388"/>
      <c r="AN702" s="388"/>
      <c r="AO702" s="388"/>
      <c r="AP702" s="388"/>
      <c r="AQ702" s="388"/>
      <c r="AR702" s="388"/>
      <c r="AS702" s="388"/>
      <c r="AT702" s="388"/>
      <c r="AU702" s="388"/>
      <c r="AV702" s="388"/>
      <c r="AW702" s="388"/>
      <c r="AX702" s="389"/>
    </row>
    <row r="703" spans="1:50" ht="113.25" customHeight="1" x14ac:dyDescent="0.2">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8" t="s">
        <v>566</v>
      </c>
      <c r="AE703" s="329"/>
      <c r="AF703" s="329"/>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85.5" customHeight="1" x14ac:dyDescent="0.2">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566</v>
      </c>
      <c r="AE704" s="788"/>
      <c r="AF704" s="788"/>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610</v>
      </c>
      <c r="AE705" s="720"/>
      <c r="AF705" s="720"/>
      <c r="AG705" s="124" t="s">
        <v>678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9"/>
      <c r="D706" s="800"/>
      <c r="E706" s="735" t="s">
        <v>385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c r="AE706" s="329"/>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71.2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566</v>
      </c>
      <c r="AE708" s="609"/>
      <c r="AF708" s="609"/>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42.75" customHeight="1" x14ac:dyDescent="0.2">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566</v>
      </c>
      <c r="AE709" s="329"/>
      <c r="AF709" s="329"/>
      <c r="AG709" s="100" t="s">
        <v>675</v>
      </c>
      <c r="AH709" s="101"/>
      <c r="AI709" s="101"/>
      <c r="AJ709" s="101"/>
      <c r="AK709" s="101"/>
      <c r="AL709" s="101"/>
      <c r="AM709" s="101"/>
      <c r="AN709" s="101"/>
      <c r="AO709" s="101"/>
      <c r="AP709" s="101"/>
      <c r="AQ709" s="101"/>
      <c r="AR709" s="101"/>
      <c r="AS709" s="101"/>
      <c r="AT709" s="101"/>
      <c r="AU709" s="101"/>
      <c r="AV709" s="101"/>
      <c r="AW709" s="101"/>
      <c r="AX709" s="102"/>
    </row>
    <row r="710" spans="1:50" ht="136.5" customHeight="1" x14ac:dyDescent="0.2">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566</v>
      </c>
      <c r="AE710" s="329"/>
      <c r="AF710" s="329"/>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76.5" customHeight="1" x14ac:dyDescent="0.2">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566</v>
      </c>
      <c r="AE711" s="329"/>
      <c r="AF711" s="329"/>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7"/>
      <c r="B712" s="649"/>
      <c r="C712" s="393" t="s">
        <v>349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7" t="s">
        <v>610</v>
      </c>
      <c r="AE712" s="788"/>
      <c r="AF712" s="788"/>
      <c r="AG712" s="815" t="s">
        <v>678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7"/>
      <c r="B713" s="649"/>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8" t="s">
        <v>610</v>
      </c>
      <c r="AE713" s="329"/>
      <c r="AF713" s="668"/>
      <c r="AG713" s="100" t="s">
        <v>678</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2">
      <c r="A714" s="650"/>
      <c r="B714" s="651"/>
      <c r="C714" s="652" t="s">
        <v>327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566</v>
      </c>
      <c r="AE714" s="813"/>
      <c r="AF714" s="814"/>
      <c r="AG714" s="741" t="s">
        <v>617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5" t="s">
        <v>40</v>
      </c>
      <c r="B715" s="789"/>
      <c r="C715" s="790" t="s">
        <v>328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566</v>
      </c>
      <c r="AE715" s="609"/>
      <c r="AF715" s="661"/>
      <c r="AG715" s="747" t="s">
        <v>606</v>
      </c>
      <c r="AH715" s="748"/>
      <c r="AI715" s="748"/>
      <c r="AJ715" s="748"/>
      <c r="AK715" s="748"/>
      <c r="AL715" s="748"/>
      <c r="AM715" s="748"/>
      <c r="AN715" s="748"/>
      <c r="AO715" s="748"/>
      <c r="AP715" s="748"/>
      <c r="AQ715" s="748"/>
      <c r="AR715" s="748"/>
      <c r="AS715" s="748"/>
      <c r="AT715" s="748"/>
      <c r="AU715" s="748"/>
      <c r="AV715" s="748"/>
      <c r="AW715" s="748"/>
      <c r="AX715" s="749"/>
    </row>
    <row r="716" spans="1:50" ht="77.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566</v>
      </c>
      <c r="AE716" s="632"/>
      <c r="AF716" s="632"/>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35.25" customHeight="1" x14ac:dyDescent="0.2">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566</v>
      </c>
      <c r="AE717" s="329"/>
      <c r="AF717" s="329"/>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2">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566</v>
      </c>
      <c r="AE718" s="329"/>
      <c r="AF718" s="329"/>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610</v>
      </c>
      <c r="AE719" s="609"/>
      <c r="AF719" s="609"/>
      <c r="AG719" s="624" t="s">
        <v>611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3"/>
      <c r="B720" s="784"/>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3"/>
      <c r="B721" s="784"/>
      <c r="C721" s="294"/>
      <c r="D721" s="295"/>
      <c r="E721" s="295"/>
      <c r="F721" s="296"/>
      <c r="G721" s="285"/>
      <c r="H721" s="286"/>
      <c r="I721" s="82" t="str">
        <f>IF(OR(G721="　", G721=""), "", "-")</f>
        <v/>
      </c>
      <c r="J721" s="289"/>
      <c r="K721" s="289"/>
      <c r="L721" s="82" t="str">
        <f>IF(M721="","","-")</f>
        <v/>
      </c>
      <c r="M721" s="83"/>
      <c r="N721" s="324" t="s">
        <v>612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07"/>
      <c r="C726" s="820" t="s">
        <v>53</v>
      </c>
      <c r="D726" s="842"/>
      <c r="E726" s="842"/>
      <c r="F726" s="843"/>
      <c r="G726" s="580" t="s">
        <v>676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8" customHeight="1" thickBot="1" x14ac:dyDescent="0.25">
      <c r="A727" s="808"/>
      <c r="B727" s="809"/>
      <c r="C727" s="753" t="s">
        <v>57</v>
      </c>
      <c r="D727" s="754"/>
      <c r="E727" s="754"/>
      <c r="F727" s="755"/>
      <c r="G727" s="577" t="s">
        <v>677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9" t="s">
        <v>678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c r="B731" s="805"/>
      <c r="C731" s="805"/>
      <c r="D731" s="805"/>
      <c r="E731" s="806"/>
      <c r="F731" s="734" t="s">
        <v>678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8"/>
      <c r="B733" s="679"/>
      <c r="C733" s="679"/>
      <c r="D733" s="679"/>
      <c r="E733" s="680"/>
      <c r="F733" s="642" t="s">
        <v>678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t="s">
        <v>678</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355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3" t="s">
        <v>407</v>
      </c>
      <c r="B737" s="209"/>
      <c r="C737" s="209"/>
      <c r="D737" s="210"/>
      <c r="E737" s="994" t="s">
        <v>584</v>
      </c>
      <c r="F737" s="994"/>
      <c r="G737" s="994"/>
      <c r="H737" s="994"/>
      <c r="I737" s="994"/>
      <c r="J737" s="994"/>
      <c r="K737" s="994"/>
      <c r="L737" s="994"/>
      <c r="M737" s="994"/>
      <c r="N737" s="367" t="s">
        <v>402</v>
      </c>
      <c r="O737" s="367"/>
      <c r="P737" s="367"/>
      <c r="Q737" s="367"/>
      <c r="R737" s="994" t="s">
        <v>586</v>
      </c>
      <c r="S737" s="994"/>
      <c r="T737" s="994"/>
      <c r="U737" s="994"/>
      <c r="V737" s="994"/>
      <c r="W737" s="994"/>
      <c r="X737" s="994"/>
      <c r="Y737" s="994"/>
      <c r="Z737" s="994"/>
      <c r="AA737" s="367" t="s">
        <v>401</v>
      </c>
      <c r="AB737" s="367"/>
      <c r="AC737" s="367"/>
      <c r="AD737" s="367"/>
      <c r="AE737" s="994" t="s">
        <v>588</v>
      </c>
      <c r="AF737" s="994"/>
      <c r="AG737" s="994"/>
      <c r="AH737" s="994"/>
      <c r="AI737" s="994"/>
      <c r="AJ737" s="994"/>
      <c r="AK737" s="994"/>
      <c r="AL737" s="994"/>
      <c r="AM737" s="994"/>
      <c r="AN737" s="367" t="s">
        <v>400</v>
      </c>
      <c r="AO737" s="367"/>
      <c r="AP737" s="367"/>
      <c r="AQ737" s="367"/>
      <c r="AR737" s="1000" t="s">
        <v>590</v>
      </c>
      <c r="AS737" s="1001"/>
      <c r="AT737" s="1001"/>
      <c r="AU737" s="1001"/>
      <c r="AV737" s="1001"/>
      <c r="AW737" s="1001"/>
      <c r="AX737" s="1002"/>
      <c r="AY737" s="88"/>
      <c r="AZ737" s="88"/>
    </row>
    <row r="738" spans="1:52" ht="24.75" customHeight="1" x14ac:dyDescent="0.2">
      <c r="A738" s="993" t="s">
        <v>399</v>
      </c>
      <c r="B738" s="209"/>
      <c r="C738" s="209"/>
      <c r="D738" s="210"/>
      <c r="E738" s="994" t="s">
        <v>585</v>
      </c>
      <c r="F738" s="994"/>
      <c r="G738" s="994"/>
      <c r="H738" s="994"/>
      <c r="I738" s="994"/>
      <c r="J738" s="994"/>
      <c r="K738" s="994"/>
      <c r="L738" s="994"/>
      <c r="M738" s="994"/>
      <c r="N738" s="367" t="s">
        <v>398</v>
      </c>
      <c r="O738" s="367"/>
      <c r="P738" s="367"/>
      <c r="Q738" s="367"/>
      <c r="R738" s="994" t="s">
        <v>587</v>
      </c>
      <c r="S738" s="994"/>
      <c r="T738" s="994"/>
      <c r="U738" s="994"/>
      <c r="V738" s="994"/>
      <c r="W738" s="994"/>
      <c r="X738" s="994"/>
      <c r="Y738" s="994"/>
      <c r="Z738" s="994"/>
      <c r="AA738" s="367" t="s">
        <v>397</v>
      </c>
      <c r="AB738" s="367"/>
      <c r="AC738" s="367"/>
      <c r="AD738" s="367"/>
      <c r="AE738" s="994" t="s">
        <v>589</v>
      </c>
      <c r="AF738" s="994"/>
      <c r="AG738" s="994"/>
      <c r="AH738" s="994"/>
      <c r="AI738" s="994"/>
      <c r="AJ738" s="994"/>
      <c r="AK738" s="994"/>
      <c r="AL738" s="994"/>
      <c r="AM738" s="994"/>
      <c r="AN738" s="367" t="s">
        <v>396</v>
      </c>
      <c r="AO738" s="367"/>
      <c r="AP738" s="367"/>
      <c r="AQ738" s="367"/>
      <c r="AR738" s="1000" t="s">
        <v>591</v>
      </c>
      <c r="AS738" s="1001"/>
      <c r="AT738" s="1001"/>
      <c r="AU738" s="1001"/>
      <c r="AV738" s="1001"/>
      <c r="AW738" s="1001"/>
      <c r="AX738" s="1002"/>
    </row>
    <row r="739" spans="1:52" ht="24.75" customHeight="1" x14ac:dyDescent="0.2">
      <c r="A739" s="993" t="s">
        <v>395</v>
      </c>
      <c r="B739" s="209"/>
      <c r="C739" s="209"/>
      <c r="D739" s="210"/>
      <c r="E739" s="994" t="s">
        <v>619</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419</v>
      </c>
      <c r="B740" s="976"/>
      <c r="C740" s="976"/>
      <c r="D740" s="977"/>
      <c r="E740" s="978" t="s">
        <v>561</v>
      </c>
      <c r="F740" s="979"/>
      <c r="G740" s="979"/>
      <c r="H740" s="92" t="str">
        <f>IF(E740="", "", "(")</f>
        <v>(</v>
      </c>
      <c r="I740" s="979"/>
      <c r="J740" s="979"/>
      <c r="K740" s="92" t="str">
        <f>IF(OR(I740="　", I740=""), "", "-")</f>
        <v/>
      </c>
      <c r="L740" s="980">
        <v>381</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2">
      <c r="A780" s="633" t="s">
        <v>390</v>
      </c>
      <c r="B780" s="634"/>
      <c r="C780" s="634"/>
      <c r="D780" s="634"/>
      <c r="E780" s="634"/>
      <c r="F780" s="635"/>
      <c r="G780" s="599" t="s">
        <v>620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621</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592</v>
      </c>
      <c r="H782" s="676"/>
      <c r="I782" s="676"/>
      <c r="J782" s="676"/>
      <c r="K782" s="677"/>
      <c r="L782" s="669" t="s">
        <v>593</v>
      </c>
      <c r="M782" s="670"/>
      <c r="N782" s="670"/>
      <c r="O782" s="670"/>
      <c r="P782" s="670"/>
      <c r="Q782" s="670"/>
      <c r="R782" s="670"/>
      <c r="S782" s="670"/>
      <c r="T782" s="670"/>
      <c r="U782" s="670"/>
      <c r="V782" s="670"/>
      <c r="W782" s="670"/>
      <c r="X782" s="671"/>
      <c r="Y782" s="390">
        <v>1453</v>
      </c>
      <c r="Z782" s="391"/>
      <c r="AA782" s="391"/>
      <c r="AB782" s="810"/>
      <c r="AC782" s="675" t="s">
        <v>622</v>
      </c>
      <c r="AD782" s="676"/>
      <c r="AE782" s="676"/>
      <c r="AF782" s="676"/>
      <c r="AG782" s="677"/>
      <c r="AH782" s="669" t="s">
        <v>623</v>
      </c>
      <c r="AI782" s="670"/>
      <c r="AJ782" s="670"/>
      <c r="AK782" s="670"/>
      <c r="AL782" s="670"/>
      <c r="AM782" s="670"/>
      <c r="AN782" s="670"/>
      <c r="AO782" s="670"/>
      <c r="AP782" s="670"/>
      <c r="AQ782" s="670"/>
      <c r="AR782" s="670"/>
      <c r="AS782" s="670"/>
      <c r="AT782" s="671"/>
      <c r="AU782" s="390">
        <v>30</v>
      </c>
      <c r="AV782" s="391"/>
      <c r="AW782" s="391"/>
      <c r="AX782" s="392"/>
    </row>
    <row r="783" spans="1:50" ht="24.75" customHeight="1" x14ac:dyDescent="0.2">
      <c r="A783" s="636"/>
      <c r="B783" s="637"/>
      <c r="C783" s="637"/>
      <c r="D783" s="637"/>
      <c r="E783" s="637"/>
      <c r="F783" s="638"/>
      <c r="G783" s="610" t="s">
        <v>678</v>
      </c>
      <c r="H783" s="611"/>
      <c r="I783" s="611"/>
      <c r="J783" s="611"/>
      <c r="K783" s="612"/>
      <c r="L783" s="602" t="s">
        <v>678</v>
      </c>
      <c r="M783" s="603"/>
      <c r="N783" s="603"/>
      <c r="O783" s="603"/>
      <c r="P783" s="603"/>
      <c r="Q783" s="603"/>
      <c r="R783" s="603"/>
      <c r="S783" s="603"/>
      <c r="T783" s="603"/>
      <c r="U783" s="603"/>
      <c r="V783" s="603"/>
      <c r="W783" s="603"/>
      <c r="X783" s="604"/>
      <c r="Y783" s="605" t="s">
        <v>678</v>
      </c>
      <c r="Z783" s="606"/>
      <c r="AA783" s="606"/>
      <c r="AB783" s="616"/>
      <c r="AC783" s="610" t="s">
        <v>624</v>
      </c>
      <c r="AD783" s="611"/>
      <c r="AE783" s="611"/>
      <c r="AF783" s="611"/>
      <c r="AG783" s="612"/>
      <c r="AH783" s="602"/>
      <c r="AI783" s="603"/>
      <c r="AJ783" s="603"/>
      <c r="AK783" s="603"/>
      <c r="AL783" s="603"/>
      <c r="AM783" s="603"/>
      <c r="AN783" s="603"/>
      <c r="AO783" s="603"/>
      <c r="AP783" s="603"/>
      <c r="AQ783" s="603"/>
      <c r="AR783" s="603"/>
      <c r="AS783" s="603"/>
      <c r="AT783" s="604"/>
      <c r="AU783" s="605">
        <v>3</v>
      </c>
      <c r="AV783" s="606"/>
      <c r="AW783" s="606"/>
      <c r="AX783" s="607"/>
    </row>
    <row r="784" spans="1:50" ht="24.75" hidden="1" customHeight="1" x14ac:dyDescent="0.2">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
      <c r="A791" s="636"/>
      <c r="B791" s="637"/>
      <c r="C791" s="637"/>
      <c r="D791" s="637"/>
      <c r="E791" s="637"/>
      <c r="F791" s="638"/>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5">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1453</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33</v>
      </c>
      <c r="AV792" s="837"/>
      <c r="AW792" s="837"/>
      <c r="AX792" s="839"/>
    </row>
    <row r="793" spans="1:50" ht="24.75" customHeight="1" x14ac:dyDescent="0.2">
      <c r="A793" s="636"/>
      <c r="B793" s="637"/>
      <c r="C793" s="637"/>
      <c r="D793" s="637"/>
      <c r="E793" s="637"/>
      <c r="F793" s="638"/>
      <c r="G793" s="599" t="s">
        <v>648</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8"/>
    </row>
    <row r="794" spans="1:50" ht="24.75"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2">
      <c r="A795" s="636"/>
      <c r="B795" s="637"/>
      <c r="C795" s="637"/>
      <c r="D795" s="637"/>
      <c r="E795" s="637"/>
      <c r="F795" s="638"/>
      <c r="G795" s="675" t="s">
        <v>649</v>
      </c>
      <c r="H795" s="676"/>
      <c r="I795" s="676"/>
      <c r="J795" s="676"/>
      <c r="K795" s="677"/>
      <c r="L795" s="669" t="s">
        <v>650</v>
      </c>
      <c r="M795" s="670"/>
      <c r="N795" s="670"/>
      <c r="O795" s="670"/>
      <c r="P795" s="670"/>
      <c r="Q795" s="670"/>
      <c r="R795" s="670"/>
      <c r="S795" s="670"/>
      <c r="T795" s="670"/>
      <c r="U795" s="670"/>
      <c r="V795" s="670"/>
      <c r="W795" s="670"/>
      <c r="X795" s="671"/>
      <c r="Y795" s="390">
        <v>0.6</v>
      </c>
      <c r="Z795" s="391"/>
      <c r="AA795" s="391"/>
      <c r="AB795" s="392"/>
      <c r="AC795" s="675" t="s">
        <v>678</v>
      </c>
      <c r="AD795" s="676"/>
      <c r="AE795" s="676"/>
      <c r="AF795" s="676"/>
      <c r="AG795" s="677"/>
      <c r="AH795" s="669" t="s">
        <v>678</v>
      </c>
      <c r="AI795" s="670"/>
      <c r="AJ795" s="670"/>
      <c r="AK795" s="670"/>
      <c r="AL795" s="670"/>
      <c r="AM795" s="670"/>
      <c r="AN795" s="670"/>
      <c r="AO795" s="670"/>
      <c r="AP795" s="670"/>
      <c r="AQ795" s="670"/>
      <c r="AR795" s="670"/>
      <c r="AS795" s="670"/>
      <c r="AT795" s="671"/>
      <c r="AU795" s="390" t="s">
        <v>678</v>
      </c>
      <c r="AV795" s="391"/>
      <c r="AW795" s="391"/>
      <c r="AX795" s="392"/>
    </row>
    <row r="796" spans="1:50" ht="24.75" customHeight="1" x14ac:dyDescent="0.2">
      <c r="A796" s="636"/>
      <c r="B796" s="637"/>
      <c r="C796" s="637"/>
      <c r="D796" s="637"/>
      <c r="E796" s="637"/>
      <c r="F796" s="638"/>
      <c r="G796" s="610" t="s">
        <v>651</v>
      </c>
      <c r="H796" s="611"/>
      <c r="I796" s="611"/>
      <c r="J796" s="611"/>
      <c r="K796" s="612"/>
      <c r="L796" s="602" t="s">
        <v>652</v>
      </c>
      <c r="M796" s="603"/>
      <c r="N796" s="603"/>
      <c r="O796" s="603"/>
      <c r="P796" s="603"/>
      <c r="Q796" s="603"/>
      <c r="R796" s="603"/>
      <c r="S796" s="603"/>
      <c r="T796" s="603"/>
      <c r="U796" s="603"/>
      <c r="V796" s="603"/>
      <c r="W796" s="603"/>
      <c r="X796" s="604"/>
      <c r="Y796" s="605">
        <v>2.4</v>
      </c>
      <c r="Z796" s="606"/>
      <c r="AA796" s="606"/>
      <c r="AB796" s="607"/>
      <c r="AC796" s="610" t="s">
        <v>678</v>
      </c>
      <c r="AD796" s="611"/>
      <c r="AE796" s="611"/>
      <c r="AF796" s="611"/>
      <c r="AG796" s="612"/>
      <c r="AH796" s="602" t="s">
        <v>678</v>
      </c>
      <c r="AI796" s="603"/>
      <c r="AJ796" s="603"/>
      <c r="AK796" s="603"/>
      <c r="AL796" s="603"/>
      <c r="AM796" s="603"/>
      <c r="AN796" s="603"/>
      <c r="AO796" s="603"/>
      <c r="AP796" s="603"/>
      <c r="AQ796" s="603"/>
      <c r="AR796" s="603"/>
      <c r="AS796" s="603"/>
      <c r="AT796" s="604"/>
      <c r="AU796" s="605" t="s">
        <v>678</v>
      </c>
      <c r="AV796" s="606"/>
      <c r="AW796" s="606"/>
      <c r="AX796" s="607"/>
    </row>
    <row r="797" spans="1:50" ht="24.75" customHeight="1" x14ac:dyDescent="0.2">
      <c r="A797" s="636"/>
      <c r="B797" s="637"/>
      <c r="C797" s="637"/>
      <c r="D797" s="637"/>
      <c r="E797" s="637"/>
      <c r="F797" s="638"/>
      <c r="G797" s="610" t="s">
        <v>653</v>
      </c>
      <c r="H797" s="611"/>
      <c r="I797" s="611"/>
      <c r="J797" s="611"/>
      <c r="K797" s="612"/>
      <c r="L797" s="602"/>
      <c r="M797" s="603"/>
      <c r="N797" s="603"/>
      <c r="O797" s="603"/>
      <c r="P797" s="603"/>
      <c r="Q797" s="603"/>
      <c r="R797" s="603"/>
      <c r="S797" s="603"/>
      <c r="T797" s="603"/>
      <c r="U797" s="603"/>
      <c r="V797" s="603"/>
      <c r="W797" s="603"/>
      <c r="X797" s="604"/>
      <c r="Y797" s="605">
        <v>0.3</v>
      </c>
      <c r="Z797" s="606"/>
      <c r="AA797" s="606"/>
      <c r="AB797" s="607"/>
      <c r="AC797" s="610" t="s">
        <v>678</v>
      </c>
      <c r="AD797" s="611"/>
      <c r="AE797" s="611"/>
      <c r="AF797" s="611"/>
      <c r="AG797" s="612"/>
      <c r="AH797" s="602" t="s">
        <v>678</v>
      </c>
      <c r="AI797" s="603"/>
      <c r="AJ797" s="603"/>
      <c r="AK797" s="603"/>
      <c r="AL797" s="603"/>
      <c r="AM797" s="603"/>
      <c r="AN797" s="603"/>
      <c r="AO797" s="603"/>
      <c r="AP797" s="603"/>
      <c r="AQ797" s="603"/>
      <c r="AR797" s="603"/>
      <c r="AS797" s="603"/>
      <c r="AT797" s="604"/>
      <c r="AU797" s="605" t="s">
        <v>678</v>
      </c>
      <c r="AV797" s="606"/>
      <c r="AW797" s="606"/>
      <c r="AX797" s="607"/>
    </row>
    <row r="798" spans="1:50" ht="24" hidden="1" customHeight="1" x14ac:dyDescent="0.2">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3.3</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6"/>
      <c r="B806" s="637"/>
      <c r="C806" s="637"/>
      <c r="D806" s="637"/>
      <c r="E806" s="637"/>
      <c r="F806" s="638"/>
      <c r="G806" s="599" t="s">
        <v>322</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323</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8"/>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10"/>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2">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6"/>
      <c r="B817" s="637"/>
      <c r="C817" s="637"/>
      <c r="D817" s="637"/>
      <c r="E817" s="637"/>
      <c r="F817" s="638"/>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8"/>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0"/>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2">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6"/>
      <c r="B830" s="637"/>
      <c r="C830" s="637"/>
      <c r="D830" s="637"/>
      <c r="E830" s="637"/>
      <c r="F830" s="638"/>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341</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61.5" customHeight="1" x14ac:dyDescent="0.2">
      <c r="A838" s="378">
        <v>1</v>
      </c>
      <c r="B838" s="378">
        <v>1</v>
      </c>
      <c r="C838" s="363" t="s">
        <v>625</v>
      </c>
      <c r="D838" s="349"/>
      <c r="E838" s="349"/>
      <c r="F838" s="349"/>
      <c r="G838" s="349"/>
      <c r="H838" s="349"/>
      <c r="I838" s="349"/>
      <c r="J838" s="350">
        <v>6010005005426</v>
      </c>
      <c r="K838" s="351"/>
      <c r="L838" s="351"/>
      <c r="M838" s="351"/>
      <c r="N838" s="351"/>
      <c r="O838" s="351"/>
      <c r="P838" s="364" t="s">
        <v>626</v>
      </c>
      <c r="Q838" s="352"/>
      <c r="R838" s="352"/>
      <c r="S838" s="352"/>
      <c r="T838" s="352"/>
      <c r="U838" s="352"/>
      <c r="V838" s="352"/>
      <c r="W838" s="352"/>
      <c r="X838" s="352"/>
      <c r="Y838" s="353">
        <v>1453</v>
      </c>
      <c r="Z838" s="354"/>
      <c r="AA838" s="354"/>
      <c r="AB838" s="355"/>
      <c r="AC838" s="365" t="s">
        <v>627</v>
      </c>
      <c r="AD838" s="373"/>
      <c r="AE838" s="373"/>
      <c r="AF838" s="373"/>
      <c r="AG838" s="373"/>
      <c r="AH838" s="374" t="s">
        <v>412</v>
      </c>
      <c r="AI838" s="375"/>
      <c r="AJ838" s="375"/>
      <c r="AK838" s="375"/>
      <c r="AL838" s="359" t="s">
        <v>412</v>
      </c>
      <c r="AM838" s="360"/>
      <c r="AN838" s="360"/>
      <c r="AO838" s="361"/>
      <c r="AP838" s="362" t="s">
        <v>678</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341</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64.5" customHeight="1" x14ac:dyDescent="0.2">
      <c r="A871" s="378">
        <v>1</v>
      </c>
      <c r="B871" s="378">
        <v>1</v>
      </c>
      <c r="C871" s="363" t="s">
        <v>628</v>
      </c>
      <c r="D871" s="349"/>
      <c r="E871" s="349"/>
      <c r="F871" s="349"/>
      <c r="G871" s="349"/>
      <c r="H871" s="349"/>
      <c r="I871" s="349"/>
      <c r="J871" s="350">
        <v>2010401086536</v>
      </c>
      <c r="K871" s="351"/>
      <c r="L871" s="351"/>
      <c r="M871" s="351"/>
      <c r="N871" s="351"/>
      <c r="O871" s="351"/>
      <c r="P871" s="364" t="s">
        <v>629</v>
      </c>
      <c r="Q871" s="352"/>
      <c r="R871" s="352"/>
      <c r="S871" s="352"/>
      <c r="T871" s="352"/>
      <c r="U871" s="352"/>
      <c r="V871" s="352"/>
      <c r="W871" s="352"/>
      <c r="X871" s="352"/>
      <c r="Y871" s="353">
        <v>33</v>
      </c>
      <c r="Z871" s="354"/>
      <c r="AA871" s="354"/>
      <c r="AB871" s="355"/>
      <c r="AC871" s="356" t="s">
        <v>381</v>
      </c>
      <c r="AD871" s="356"/>
      <c r="AE871" s="356"/>
      <c r="AF871" s="356"/>
      <c r="AG871" s="356"/>
      <c r="AH871" s="374">
        <v>1</v>
      </c>
      <c r="AI871" s="375"/>
      <c r="AJ871" s="375"/>
      <c r="AK871" s="375"/>
      <c r="AL871" s="359" t="s">
        <v>412</v>
      </c>
      <c r="AM871" s="360"/>
      <c r="AN871" s="360"/>
      <c r="AO871" s="361"/>
      <c r="AP871" s="362" t="s">
        <v>678</v>
      </c>
      <c r="AQ871" s="362"/>
      <c r="AR871" s="362"/>
      <c r="AS871" s="362"/>
      <c r="AT871" s="362"/>
      <c r="AU871" s="362"/>
      <c r="AV871" s="362"/>
      <c r="AW871" s="362"/>
      <c r="AX871" s="362"/>
    </row>
    <row r="872" spans="1:50" ht="63.75" customHeight="1" x14ac:dyDescent="0.2">
      <c r="A872" s="378">
        <v>2</v>
      </c>
      <c r="B872" s="378">
        <v>1</v>
      </c>
      <c r="C872" s="363" t="s">
        <v>630</v>
      </c>
      <c r="D872" s="349"/>
      <c r="E872" s="349"/>
      <c r="F872" s="349"/>
      <c r="G872" s="349"/>
      <c r="H872" s="349"/>
      <c r="I872" s="349"/>
      <c r="J872" s="350">
        <v>5010001134287</v>
      </c>
      <c r="K872" s="351"/>
      <c r="L872" s="351"/>
      <c r="M872" s="351"/>
      <c r="N872" s="351"/>
      <c r="O872" s="351"/>
      <c r="P872" s="364" t="s">
        <v>631</v>
      </c>
      <c r="Q872" s="352"/>
      <c r="R872" s="352"/>
      <c r="S872" s="352"/>
      <c r="T872" s="352"/>
      <c r="U872" s="352"/>
      <c r="V872" s="352"/>
      <c r="W872" s="352"/>
      <c r="X872" s="352"/>
      <c r="Y872" s="353">
        <v>27.5</v>
      </c>
      <c r="Z872" s="354"/>
      <c r="AA872" s="354"/>
      <c r="AB872" s="355"/>
      <c r="AC872" s="356" t="s">
        <v>381</v>
      </c>
      <c r="AD872" s="356"/>
      <c r="AE872" s="356"/>
      <c r="AF872" s="356"/>
      <c r="AG872" s="356"/>
      <c r="AH872" s="374">
        <v>1</v>
      </c>
      <c r="AI872" s="375"/>
      <c r="AJ872" s="375"/>
      <c r="AK872" s="375"/>
      <c r="AL872" s="359" t="s">
        <v>412</v>
      </c>
      <c r="AM872" s="360"/>
      <c r="AN872" s="360"/>
      <c r="AO872" s="361"/>
      <c r="AP872" s="362" t="s">
        <v>678</v>
      </c>
      <c r="AQ872" s="362"/>
      <c r="AR872" s="362"/>
      <c r="AS872" s="362"/>
      <c r="AT872" s="362"/>
      <c r="AU872" s="362"/>
      <c r="AV872" s="362"/>
      <c r="AW872" s="362"/>
      <c r="AX872" s="362"/>
    </row>
    <row r="873" spans="1:50" ht="66.75" customHeight="1" x14ac:dyDescent="0.2">
      <c r="A873" s="378">
        <v>3</v>
      </c>
      <c r="B873" s="378">
        <v>1</v>
      </c>
      <c r="C873" s="363" t="s">
        <v>632</v>
      </c>
      <c r="D873" s="349"/>
      <c r="E873" s="349"/>
      <c r="F873" s="349"/>
      <c r="G873" s="349"/>
      <c r="H873" s="349"/>
      <c r="I873" s="349"/>
      <c r="J873" s="350">
        <v>3130005005532</v>
      </c>
      <c r="K873" s="351"/>
      <c r="L873" s="351"/>
      <c r="M873" s="351"/>
      <c r="N873" s="351"/>
      <c r="O873" s="351"/>
      <c r="P873" s="364" t="s">
        <v>633</v>
      </c>
      <c r="Q873" s="352"/>
      <c r="R873" s="352"/>
      <c r="S873" s="352"/>
      <c r="T873" s="352"/>
      <c r="U873" s="352"/>
      <c r="V873" s="352"/>
      <c r="W873" s="352"/>
      <c r="X873" s="352"/>
      <c r="Y873" s="353">
        <v>10</v>
      </c>
      <c r="Z873" s="354"/>
      <c r="AA873" s="354"/>
      <c r="AB873" s="355"/>
      <c r="AC873" s="356" t="s">
        <v>383</v>
      </c>
      <c r="AD873" s="356"/>
      <c r="AE873" s="356"/>
      <c r="AF873" s="356"/>
      <c r="AG873" s="356"/>
      <c r="AH873" s="374">
        <v>1</v>
      </c>
      <c r="AI873" s="375"/>
      <c r="AJ873" s="375"/>
      <c r="AK873" s="375"/>
      <c r="AL873" s="359" t="s">
        <v>412</v>
      </c>
      <c r="AM873" s="360"/>
      <c r="AN873" s="360"/>
      <c r="AO873" s="361"/>
      <c r="AP873" s="362" t="s">
        <v>678</v>
      </c>
      <c r="AQ873" s="362"/>
      <c r="AR873" s="362"/>
      <c r="AS873" s="362"/>
      <c r="AT873" s="362"/>
      <c r="AU873" s="362"/>
      <c r="AV873" s="362"/>
      <c r="AW873" s="362"/>
      <c r="AX873" s="362"/>
    </row>
    <row r="874" spans="1:50" ht="37.5" customHeight="1" x14ac:dyDescent="0.2">
      <c r="A874" s="378">
        <v>4</v>
      </c>
      <c r="B874" s="378">
        <v>1</v>
      </c>
      <c r="C874" s="363" t="s">
        <v>634</v>
      </c>
      <c r="D874" s="349"/>
      <c r="E874" s="349"/>
      <c r="F874" s="349"/>
      <c r="G874" s="349"/>
      <c r="H874" s="349"/>
      <c r="I874" s="349"/>
      <c r="J874" s="350">
        <v>7010401018377</v>
      </c>
      <c r="K874" s="351"/>
      <c r="L874" s="351"/>
      <c r="M874" s="351"/>
      <c r="N874" s="351"/>
      <c r="O874" s="351"/>
      <c r="P874" s="364" t="s">
        <v>635</v>
      </c>
      <c r="Q874" s="352"/>
      <c r="R874" s="352"/>
      <c r="S874" s="352"/>
      <c r="T874" s="352"/>
      <c r="U874" s="352"/>
      <c r="V874" s="352"/>
      <c r="W874" s="352"/>
      <c r="X874" s="352"/>
      <c r="Y874" s="353">
        <v>7.6</v>
      </c>
      <c r="Z874" s="354"/>
      <c r="AA874" s="354"/>
      <c r="AB874" s="355"/>
      <c r="AC874" s="356" t="s">
        <v>377</v>
      </c>
      <c r="AD874" s="356"/>
      <c r="AE874" s="356"/>
      <c r="AF874" s="356"/>
      <c r="AG874" s="356"/>
      <c r="AH874" s="374">
        <v>2</v>
      </c>
      <c r="AI874" s="375"/>
      <c r="AJ874" s="375"/>
      <c r="AK874" s="375"/>
      <c r="AL874" s="359" t="s">
        <v>412</v>
      </c>
      <c r="AM874" s="360"/>
      <c r="AN874" s="360"/>
      <c r="AO874" s="361"/>
      <c r="AP874" s="362" t="s">
        <v>678</v>
      </c>
      <c r="AQ874" s="362"/>
      <c r="AR874" s="362"/>
      <c r="AS874" s="362"/>
      <c r="AT874" s="362"/>
      <c r="AU874" s="362"/>
      <c r="AV874" s="362"/>
      <c r="AW874" s="362"/>
      <c r="AX874" s="362"/>
    </row>
    <row r="875" spans="1:50" ht="40.5" customHeight="1" x14ac:dyDescent="0.2">
      <c r="A875" s="378">
        <v>5</v>
      </c>
      <c r="B875" s="378">
        <v>1</v>
      </c>
      <c r="C875" s="363" t="s">
        <v>636</v>
      </c>
      <c r="D875" s="349"/>
      <c r="E875" s="349"/>
      <c r="F875" s="349"/>
      <c r="G875" s="349"/>
      <c r="H875" s="349"/>
      <c r="I875" s="349"/>
      <c r="J875" s="350">
        <v>4011101005131</v>
      </c>
      <c r="K875" s="351"/>
      <c r="L875" s="351"/>
      <c r="M875" s="351"/>
      <c r="N875" s="351"/>
      <c r="O875" s="351"/>
      <c r="P875" s="364" t="s">
        <v>637</v>
      </c>
      <c r="Q875" s="352"/>
      <c r="R875" s="352"/>
      <c r="S875" s="352"/>
      <c r="T875" s="352"/>
      <c r="U875" s="352"/>
      <c r="V875" s="352"/>
      <c r="W875" s="352"/>
      <c r="X875" s="352"/>
      <c r="Y875" s="353">
        <v>6.9</v>
      </c>
      <c r="Z875" s="354"/>
      <c r="AA875" s="354"/>
      <c r="AB875" s="355"/>
      <c r="AC875" s="356" t="s">
        <v>376</v>
      </c>
      <c r="AD875" s="356"/>
      <c r="AE875" s="356"/>
      <c r="AF875" s="356"/>
      <c r="AG875" s="356"/>
      <c r="AH875" s="374">
        <v>2</v>
      </c>
      <c r="AI875" s="375"/>
      <c r="AJ875" s="375"/>
      <c r="AK875" s="375"/>
      <c r="AL875" s="359" t="s">
        <v>412</v>
      </c>
      <c r="AM875" s="360"/>
      <c r="AN875" s="360"/>
      <c r="AO875" s="361"/>
      <c r="AP875" s="362" t="s">
        <v>678</v>
      </c>
      <c r="AQ875" s="362"/>
      <c r="AR875" s="362"/>
      <c r="AS875" s="362"/>
      <c r="AT875" s="362"/>
      <c r="AU875" s="362"/>
      <c r="AV875" s="362"/>
      <c r="AW875" s="362"/>
      <c r="AX875" s="362"/>
    </row>
    <row r="876" spans="1:50" ht="59.25" customHeight="1" x14ac:dyDescent="0.2">
      <c r="A876" s="378">
        <v>6</v>
      </c>
      <c r="B876" s="378">
        <v>1</v>
      </c>
      <c r="C876" s="363" t="s">
        <v>638</v>
      </c>
      <c r="D876" s="349"/>
      <c r="E876" s="349"/>
      <c r="F876" s="349"/>
      <c r="G876" s="349"/>
      <c r="H876" s="349"/>
      <c r="I876" s="349"/>
      <c r="J876" s="350">
        <v>1010001107305</v>
      </c>
      <c r="K876" s="351"/>
      <c r="L876" s="351"/>
      <c r="M876" s="351"/>
      <c r="N876" s="351"/>
      <c r="O876" s="351"/>
      <c r="P876" s="364" t="s">
        <v>639</v>
      </c>
      <c r="Q876" s="352"/>
      <c r="R876" s="352"/>
      <c r="S876" s="352"/>
      <c r="T876" s="352"/>
      <c r="U876" s="352"/>
      <c r="V876" s="352"/>
      <c r="W876" s="352"/>
      <c r="X876" s="352"/>
      <c r="Y876" s="353">
        <v>6.8</v>
      </c>
      <c r="Z876" s="354"/>
      <c r="AA876" s="354"/>
      <c r="AB876" s="355"/>
      <c r="AC876" s="356" t="s">
        <v>377</v>
      </c>
      <c r="AD876" s="356"/>
      <c r="AE876" s="356"/>
      <c r="AF876" s="356"/>
      <c r="AG876" s="356"/>
      <c r="AH876" s="374">
        <v>1</v>
      </c>
      <c r="AI876" s="375"/>
      <c r="AJ876" s="375"/>
      <c r="AK876" s="375"/>
      <c r="AL876" s="359" t="s">
        <v>412</v>
      </c>
      <c r="AM876" s="360"/>
      <c r="AN876" s="360"/>
      <c r="AO876" s="361"/>
      <c r="AP876" s="362" t="s">
        <v>678</v>
      </c>
      <c r="AQ876" s="362"/>
      <c r="AR876" s="362"/>
      <c r="AS876" s="362"/>
      <c r="AT876" s="362"/>
      <c r="AU876" s="362"/>
      <c r="AV876" s="362"/>
      <c r="AW876" s="362"/>
      <c r="AX876" s="362"/>
    </row>
    <row r="877" spans="1:50" ht="81" customHeight="1" x14ac:dyDescent="0.2">
      <c r="A877" s="378">
        <v>7</v>
      </c>
      <c r="B877" s="378">
        <v>1</v>
      </c>
      <c r="C877" s="363" t="s">
        <v>640</v>
      </c>
      <c r="D877" s="349"/>
      <c r="E877" s="349"/>
      <c r="F877" s="349"/>
      <c r="G877" s="349"/>
      <c r="H877" s="349"/>
      <c r="I877" s="349"/>
      <c r="J877" s="350">
        <v>2010401031962</v>
      </c>
      <c r="K877" s="351"/>
      <c r="L877" s="351"/>
      <c r="M877" s="351"/>
      <c r="N877" s="351"/>
      <c r="O877" s="351"/>
      <c r="P877" s="364" t="s">
        <v>641</v>
      </c>
      <c r="Q877" s="352"/>
      <c r="R877" s="352"/>
      <c r="S877" s="352"/>
      <c r="T877" s="352"/>
      <c r="U877" s="352"/>
      <c r="V877" s="352"/>
      <c r="W877" s="352"/>
      <c r="X877" s="352"/>
      <c r="Y877" s="353">
        <v>5.3</v>
      </c>
      <c r="Z877" s="354"/>
      <c r="AA877" s="354"/>
      <c r="AB877" s="355"/>
      <c r="AC877" s="356" t="s">
        <v>381</v>
      </c>
      <c r="AD877" s="356"/>
      <c r="AE877" s="356"/>
      <c r="AF877" s="356"/>
      <c r="AG877" s="356"/>
      <c r="AH877" s="374">
        <v>1</v>
      </c>
      <c r="AI877" s="375"/>
      <c r="AJ877" s="375"/>
      <c r="AK877" s="375"/>
      <c r="AL877" s="359" t="s">
        <v>412</v>
      </c>
      <c r="AM877" s="360"/>
      <c r="AN877" s="360"/>
      <c r="AO877" s="361"/>
      <c r="AP877" s="362" t="s">
        <v>678</v>
      </c>
      <c r="AQ877" s="362"/>
      <c r="AR877" s="362"/>
      <c r="AS877" s="362"/>
      <c r="AT877" s="362"/>
      <c r="AU877" s="362"/>
      <c r="AV877" s="362"/>
      <c r="AW877" s="362"/>
      <c r="AX877" s="362"/>
    </row>
    <row r="878" spans="1:50" ht="50.25" customHeight="1" x14ac:dyDescent="0.2">
      <c r="A878" s="378">
        <v>8</v>
      </c>
      <c r="B878" s="378">
        <v>1</v>
      </c>
      <c r="C878" s="363" t="s">
        <v>642</v>
      </c>
      <c r="D878" s="349"/>
      <c r="E878" s="349"/>
      <c r="F878" s="349"/>
      <c r="G878" s="349"/>
      <c r="H878" s="349"/>
      <c r="I878" s="349"/>
      <c r="J878" s="350"/>
      <c r="K878" s="351"/>
      <c r="L878" s="351"/>
      <c r="M878" s="351"/>
      <c r="N878" s="351"/>
      <c r="O878" s="351"/>
      <c r="P878" s="364" t="s">
        <v>643</v>
      </c>
      <c r="Q878" s="352"/>
      <c r="R878" s="352"/>
      <c r="S878" s="352"/>
      <c r="T878" s="352"/>
      <c r="U878" s="352"/>
      <c r="V878" s="352"/>
      <c r="W878" s="352"/>
      <c r="X878" s="352"/>
      <c r="Y878" s="353">
        <v>4.4000000000000004</v>
      </c>
      <c r="Z878" s="354"/>
      <c r="AA878" s="354"/>
      <c r="AB878" s="355"/>
      <c r="AC878" s="356" t="s">
        <v>381</v>
      </c>
      <c r="AD878" s="356"/>
      <c r="AE878" s="356"/>
      <c r="AF878" s="356"/>
      <c r="AG878" s="356"/>
      <c r="AH878" s="374">
        <v>1</v>
      </c>
      <c r="AI878" s="375"/>
      <c r="AJ878" s="375"/>
      <c r="AK878" s="375"/>
      <c r="AL878" s="359" t="s">
        <v>412</v>
      </c>
      <c r="AM878" s="360"/>
      <c r="AN878" s="360"/>
      <c r="AO878" s="361"/>
      <c r="AP878" s="362" t="s">
        <v>412</v>
      </c>
      <c r="AQ878" s="362"/>
      <c r="AR878" s="362"/>
      <c r="AS878" s="362"/>
      <c r="AT878" s="362"/>
      <c r="AU878" s="362"/>
      <c r="AV878" s="362"/>
      <c r="AW878" s="362"/>
      <c r="AX878" s="362"/>
    </row>
    <row r="879" spans="1:50" ht="53.25" customHeight="1" x14ac:dyDescent="0.2">
      <c r="A879" s="378">
        <v>9</v>
      </c>
      <c r="B879" s="378">
        <v>1</v>
      </c>
      <c r="C879" s="363" t="s">
        <v>644</v>
      </c>
      <c r="D879" s="349"/>
      <c r="E879" s="349"/>
      <c r="F879" s="349"/>
      <c r="G879" s="349"/>
      <c r="H879" s="349"/>
      <c r="I879" s="349"/>
      <c r="J879" s="350">
        <v>4011101005131</v>
      </c>
      <c r="K879" s="351"/>
      <c r="L879" s="351"/>
      <c r="M879" s="351"/>
      <c r="N879" s="351"/>
      <c r="O879" s="351"/>
      <c r="P879" s="364" t="s">
        <v>645</v>
      </c>
      <c r="Q879" s="352"/>
      <c r="R879" s="352"/>
      <c r="S879" s="352"/>
      <c r="T879" s="352"/>
      <c r="U879" s="352"/>
      <c r="V879" s="352"/>
      <c r="W879" s="352"/>
      <c r="X879" s="352"/>
      <c r="Y879" s="353">
        <v>3.7</v>
      </c>
      <c r="Z879" s="354"/>
      <c r="AA879" s="354"/>
      <c r="AB879" s="355"/>
      <c r="AC879" s="356" t="s">
        <v>376</v>
      </c>
      <c r="AD879" s="356"/>
      <c r="AE879" s="356"/>
      <c r="AF879" s="356"/>
      <c r="AG879" s="356"/>
      <c r="AH879" s="374">
        <v>2</v>
      </c>
      <c r="AI879" s="375"/>
      <c r="AJ879" s="375"/>
      <c r="AK879" s="375"/>
      <c r="AL879" s="359" t="s">
        <v>412</v>
      </c>
      <c r="AM879" s="360"/>
      <c r="AN879" s="360"/>
      <c r="AO879" s="361"/>
      <c r="AP879" s="362" t="s">
        <v>678</v>
      </c>
      <c r="AQ879" s="362"/>
      <c r="AR879" s="362"/>
      <c r="AS879" s="362"/>
      <c r="AT879" s="362"/>
      <c r="AU879" s="362"/>
      <c r="AV879" s="362"/>
      <c r="AW879" s="362"/>
      <c r="AX879" s="362"/>
    </row>
    <row r="880" spans="1:50" ht="69.75" customHeight="1" x14ac:dyDescent="0.2">
      <c r="A880" s="378">
        <v>10</v>
      </c>
      <c r="B880" s="378">
        <v>1</v>
      </c>
      <c r="C880" s="363" t="s">
        <v>646</v>
      </c>
      <c r="D880" s="349"/>
      <c r="E880" s="349"/>
      <c r="F880" s="349"/>
      <c r="G880" s="349"/>
      <c r="H880" s="349"/>
      <c r="I880" s="349"/>
      <c r="J880" s="350">
        <v>1010001051874</v>
      </c>
      <c r="K880" s="351"/>
      <c r="L880" s="351"/>
      <c r="M880" s="351"/>
      <c r="N880" s="351"/>
      <c r="O880" s="351"/>
      <c r="P880" s="364" t="s">
        <v>647</v>
      </c>
      <c r="Q880" s="352"/>
      <c r="R880" s="352"/>
      <c r="S880" s="352"/>
      <c r="T880" s="352"/>
      <c r="U880" s="352"/>
      <c r="V880" s="352"/>
      <c r="W880" s="352"/>
      <c r="X880" s="352"/>
      <c r="Y880" s="353">
        <v>3.2</v>
      </c>
      <c r="Z880" s="354"/>
      <c r="AA880" s="354"/>
      <c r="AB880" s="355"/>
      <c r="AC880" s="356" t="s">
        <v>381</v>
      </c>
      <c r="AD880" s="356"/>
      <c r="AE880" s="356"/>
      <c r="AF880" s="356"/>
      <c r="AG880" s="356"/>
      <c r="AH880" s="374">
        <v>1</v>
      </c>
      <c r="AI880" s="375"/>
      <c r="AJ880" s="375"/>
      <c r="AK880" s="375"/>
      <c r="AL880" s="359" t="s">
        <v>412</v>
      </c>
      <c r="AM880" s="360"/>
      <c r="AN880" s="360"/>
      <c r="AO880" s="361"/>
      <c r="AP880" s="362" t="s">
        <v>678</v>
      </c>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8.5"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341</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81.75" customHeight="1" x14ac:dyDescent="0.2">
      <c r="A904" s="378">
        <v>1</v>
      </c>
      <c r="B904" s="378">
        <v>1</v>
      </c>
      <c r="C904" s="363" t="s">
        <v>654</v>
      </c>
      <c r="D904" s="349"/>
      <c r="E904" s="349"/>
      <c r="F904" s="349"/>
      <c r="G904" s="349"/>
      <c r="H904" s="349"/>
      <c r="I904" s="349"/>
      <c r="J904" s="350">
        <v>1010001115101</v>
      </c>
      <c r="K904" s="351"/>
      <c r="L904" s="351"/>
      <c r="M904" s="351"/>
      <c r="N904" s="351"/>
      <c r="O904" s="351"/>
      <c r="P904" s="364" t="s">
        <v>655</v>
      </c>
      <c r="Q904" s="352"/>
      <c r="R904" s="352"/>
      <c r="S904" s="352"/>
      <c r="T904" s="352"/>
      <c r="U904" s="352"/>
      <c r="V904" s="352"/>
      <c r="W904" s="352"/>
      <c r="X904" s="352"/>
      <c r="Y904" s="353">
        <v>3.3</v>
      </c>
      <c r="Z904" s="354"/>
      <c r="AA904" s="354"/>
      <c r="AB904" s="355"/>
      <c r="AC904" s="356" t="s">
        <v>380</v>
      </c>
      <c r="AD904" s="356"/>
      <c r="AE904" s="356"/>
      <c r="AF904" s="356"/>
      <c r="AG904" s="356"/>
      <c r="AH904" s="374">
        <v>10</v>
      </c>
      <c r="AI904" s="375"/>
      <c r="AJ904" s="375"/>
      <c r="AK904" s="375"/>
      <c r="AL904" s="359" t="s">
        <v>412</v>
      </c>
      <c r="AM904" s="360"/>
      <c r="AN904" s="360"/>
      <c r="AO904" s="361"/>
      <c r="AP904" s="362" t="s">
        <v>678</v>
      </c>
      <c r="AQ904" s="362"/>
      <c r="AR904" s="362"/>
      <c r="AS904" s="362"/>
      <c r="AT904" s="362"/>
      <c r="AU904" s="362"/>
      <c r="AV904" s="362"/>
      <c r="AW904" s="362"/>
      <c r="AX904" s="362"/>
    </row>
    <row r="905" spans="1:50" ht="43.5" customHeight="1" x14ac:dyDescent="0.2">
      <c r="A905" s="378">
        <v>2</v>
      </c>
      <c r="B905" s="378">
        <v>1</v>
      </c>
      <c r="C905" s="363" t="s">
        <v>656</v>
      </c>
      <c r="D905" s="349"/>
      <c r="E905" s="349"/>
      <c r="F905" s="349"/>
      <c r="G905" s="349"/>
      <c r="H905" s="349"/>
      <c r="I905" s="349"/>
      <c r="J905" s="350">
        <v>6010001109206</v>
      </c>
      <c r="K905" s="351"/>
      <c r="L905" s="351"/>
      <c r="M905" s="351"/>
      <c r="N905" s="351"/>
      <c r="O905" s="351"/>
      <c r="P905" s="364" t="s">
        <v>657</v>
      </c>
      <c r="Q905" s="352"/>
      <c r="R905" s="352"/>
      <c r="S905" s="352"/>
      <c r="T905" s="352"/>
      <c r="U905" s="352"/>
      <c r="V905" s="352"/>
      <c r="W905" s="352"/>
      <c r="X905" s="352"/>
      <c r="Y905" s="353">
        <v>2.8</v>
      </c>
      <c r="Z905" s="354"/>
      <c r="AA905" s="354"/>
      <c r="AB905" s="355"/>
      <c r="AC905" s="356" t="s">
        <v>380</v>
      </c>
      <c r="AD905" s="356"/>
      <c r="AE905" s="356"/>
      <c r="AF905" s="356"/>
      <c r="AG905" s="356"/>
      <c r="AH905" s="374">
        <v>3</v>
      </c>
      <c r="AI905" s="375"/>
      <c r="AJ905" s="375"/>
      <c r="AK905" s="375"/>
      <c r="AL905" s="359" t="s">
        <v>412</v>
      </c>
      <c r="AM905" s="360"/>
      <c r="AN905" s="360"/>
      <c r="AO905" s="361"/>
      <c r="AP905" s="362" t="s">
        <v>678</v>
      </c>
      <c r="AQ905" s="362"/>
      <c r="AR905" s="362"/>
      <c r="AS905" s="362"/>
      <c r="AT905" s="362"/>
      <c r="AU905" s="362"/>
      <c r="AV905" s="362"/>
      <c r="AW905" s="362"/>
      <c r="AX905" s="362"/>
    </row>
    <row r="906" spans="1:50" ht="47.25" customHeight="1" x14ac:dyDescent="0.2">
      <c r="A906" s="378">
        <v>3</v>
      </c>
      <c r="B906" s="378">
        <v>1</v>
      </c>
      <c r="C906" s="363" t="s">
        <v>658</v>
      </c>
      <c r="D906" s="349"/>
      <c r="E906" s="349"/>
      <c r="F906" s="349"/>
      <c r="G906" s="349"/>
      <c r="H906" s="349"/>
      <c r="I906" s="349"/>
      <c r="J906" s="350">
        <v>1010601029543</v>
      </c>
      <c r="K906" s="351"/>
      <c r="L906" s="351"/>
      <c r="M906" s="351"/>
      <c r="N906" s="351"/>
      <c r="O906" s="351"/>
      <c r="P906" s="364" t="s">
        <v>659</v>
      </c>
      <c r="Q906" s="352"/>
      <c r="R906" s="352"/>
      <c r="S906" s="352"/>
      <c r="T906" s="352"/>
      <c r="U906" s="352"/>
      <c r="V906" s="352"/>
      <c r="W906" s="352"/>
      <c r="X906" s="352"/>
      <c r="Y906" s="353">
        <v>2.2000000000000002</v>
      </c>
      <c r="Z906" s="354"/>
      <c r="AA906" s="354"/>
      <c r="AB906" s="355"/>
      <c r="AC906" s="356" t="s">
        <v>380</v>
      </c>
      <c r="AD906" s="356"/>
      <c r="AE906" s="356"/>
      <c r="AF906" s="356"/>
      <c r="AG906" s="356"/>
      <c r="AH906" s="374">
        <v>10</v>
      </c>
      <c r="AI906" s="375"/>
      <c r="AJ906" s="375"/>
      <c r="AK906" s="375"/>
      <c r="AL906" s="359" t="s">
        <v>412</v>
      </c>
      <c r="AM906" s="360"/>
      <c r="AN906" s="360"/>
      <c r="AO906" s="361"/>
      <c r="AP906" s="362" t="s">
        <v>678</v>
      </c>
      <c r="AQ906" s="362"/>
      <c r="AR906" s="362"/>
      <c r="AS906" s="362"/>
      <c r="AT906" s="362"/>
      <c r="AU906" s="362"/>
      <c r="AV906" s="362"/>
      <c r="AW906" s="362"/>
      <c r="AX906" s="362"/>
    </row>
    <row r="907" spans="1:50" ht="39" customHeight="1" x14ac:dyDescent="0.2">
      <c r="A907" s="378">
        <v>4</v>
      </c>
      <c r="B907" s="378">
        <v>1</v>
      </c>
      <c r="C907" s="363" t="s">
        <v>660</v>
      </c>
      <c r="D907" s="349"/>
      <c r="E907" s="349"/>
      <c r="F907" s="349"/>
      <c r="G907" s="349"/>
      <c r="H907" s="349"/>
      <c r="I907" s="349"/>
      <c r="J907" s="350">
        <v>4010401004009</v>
      </c>
      <c r="K907" s="351"/>
      <c r="L907" s="351"/>
      <c r="M907" s="351"/>
      <c r="N907" s="351"/>
      <c r="O907" s="351"/>
      <c r="P907" s="364" t="s">
        <v>657</v>
      </c>
      <c r="Q907" s="352"/>
      <c r="R907" s="352"/>
      <c r="S907" s="352"/>
      <c r="T907" s="352"/>
      <c r="U907" s="352"/>
      <c r="V907" s="352"/>
      <c r="W907" s="352"/>
      <c r="X907" s="352"/>
      <c r="Y907" s="353">
        <v>1.5</v>
      </c>
      <c r="Z907" s="354"/>
      <c r="AA907" s="354"/>
      <c r="AB907" s="355"/>
      <c r="AC907" s="356" t="s">
        <v>380</v>
      </c>
      <c r="AD907" s="356"/>
      <c r="AE907" s="356"/>
      <c r="AF907" s="356"/>
      <c r="AG907" s="356"/>
      <c r="AH907" s="374">
        <v>3</v>
      </c>
      <c r="AI907" s="375"/>
      <c r="AJ907" s="375"/>
      <c r="AK907" s="375"/>
      <c r="AL907" s="359" t="s">
        <v>412</v>
      </c>
      <c r="AM907" s="360"/>
      <c r="AN907" s="360"/>
      <c r="AO907" s="361"/>
      <c r="AP907" s="362" t="s">
        <v>678</v>
      </c>
      <c r="AQ907" s="362"/>
      <c r="AR907" s="362"/>
      <c r="AS907" s="362"/>
      <c r="AT907" s="362"/>
      <c r="AU907" s="362"/>
      <c r="AV907" s="362"/>
      <c r="AW907" s="362"/>
      <c r="AX907" s="362"/>
    </row>
    <row r="908" spans="1:50" ht="66.75" customHeight="1" x14ac:dyDescent="0.2">
      <c r="A908" s="378">
        <v>5</v>
      </c>
      <c r="B908" s="378">
        <v>1</v>
      </c>
      <c r="C908" s="363" t="s">
        <v>661</v>
      </c>
      <c r="D908" s="349"/>
      <c r="E908" s="349"/>
      <c r="F908" s="349"/>
      <c r="G908" s="349"/>
      <c r="H908" s="349"/>
      <c r="I908" s="349"/>
      <c r="J908" s="350">
        <v>6010001008655</v>
      </c>
      <c r="K908" s="351"/>
      <c r="L908" s="351"/>
      <c r="M908" s="351"/>
      <c r="N908" s="351"/>
      <c r="O908" s="351"/>
      <c r="P908" s="364" t="s">
        <v>662</v>
      </c>
      <c r="Q908" s="352"/>
      <c r="R908" s="352"/>
      <c r="S908" s="352"/>
      <c r="T908" s="352"/>
      <c r="U908" s="352"/>
      <c r="V908" s="352"/>
      <c r="W908" s="352"/>
      <c r="X908" s="352"/>
      <c r="Y908" s="353">
        <v>1.4</v>
      </c>
      <c r="Z908" s="354"/>
      <c r="AA908" s="354"/>
      <c r="AB908" s="355"/>
      <c r="AC908" s="356" t="s">
        <v>380</v>
      </c>
      <c r="AD908" s="356"/>
      <c r="AE908" s="356"/>
      <c r="AF908" s="356"/>
      <c r="AG908" s="356"/>
      <c r="AH908" s="374">
        <v>10</v>
      </c>
      <c r="AI908" s="375"/>
      <c r="AJ908" s="375"/>
      <c r="AK908" s="375"/>
      <c r="AL908" s="359" t="s">
        <v>412</v>
      </c>
      <c r="AM908" s="360"/>
      <c r="AN908" s="360"/>
      <c r="AO908" s="361"/>
      <c r="AP908" s="362" t="s">
        <v>678</v>
      </c>
      <c r="AQ908" s="362"/>
      <c r="AR908" s="362"/>
      <c r="AS908" s="362"/>
      <c r="AT908" s="362"/>
      <c r="AU908" s="362"/>
      <c r="AV908" s="362"/>
      <c r="AW908" s="362"/>
      <c r="AX908" s="362"/>
    </row>
    <row r="909" spans="1:50" ht="77.25" customHeight="1" x14ac:dyDescent="0.2">
      <c r="A909" s="378">
        <v>6</v>
      </c>
      <c r="B909" s="378">
        <v>1</v>
      </c>
      <c r="C909" s="363" t="s">
        <v>661</v>
      </c>
      <c r="D909" s="349"/>
      <c r="E909" s="349"/>
      <c r="F909" s="349"/>
      <c r="G909" s="349"/>
      <c r="H909" s="349"/>
      <c r="I909" s="349"/>
      <c r="J909" s="350">
        <v>6010001008655</v>
      </c>
      <c r="K909" s="351"/>
      <c r="L909" s="351"/>
      <c r="M909" s="351"/>
      <c r="N909" s="351"/>
      <c r="O909" s="351"/>
      <c r="P909" s="364" t="s">
        <v>663</v>
      </c>
      <c r="Q909" s="352"/>
      <c r="R909" s="352"/>
      <c r="S909" s="352"/>
      <c r="T909" s="352"/>
      <c r="U909" s="352"/>
      <c r="V909" s="352"/>
      <c r="W909" s="352"/>
      <c r="X909" s="352"/>
      <c r="Y909" s="353">
        <v>1.3</v>
      </c>
      <c r="Z909" s="354"/>
      <c r="AA909" s="354"/>
      <c r="AB909" s="355"/>
      <c r="AC909" s="356" t="s">
        <v>380</v>
      </c>
      <c r="AD909" s="356"/>
      <c r="AE909" s="356"/>
      <c r="AF909" s="356"/>
      <c r="AG909" s="356"/>
      <c r="AH909" s="374">
        <v>10</v>
      </c>
      <c r="AI909" s="375"/>
      <c r="AJ909" s="375"/>
      <c r="AK909" s="375"/>
      <c r="AL909" s="359" t="s">
        <v>412</v>
      </c>
      <c r="AM909" s="360"/>
      <c r="AN909" s="360"/>
      <c r="AO909" s="361"/>
      <c r="AP909" s="362" t="s">
        <v>678</v>
      </c>
      <c r="AQ909" s="362"/>
      <c r="AR909" s="362"/>
      <c r="AS909" s="362"/>
      <c r="AT909" s="362"/>
      <c r="AU909" s="362"/>
      <c r="AV909" s="362"/>
      <c r="AW909" s="362"/>
      <c r="AX909" s="362"/>
    </row>
    <row r="910" spans="1:50" ht="60.75" customHeight="1" x14ac:dyDescent="0.2">
      <c r="A910" s="378">
        <v>7</v>
      </c>
      <c r="B910" s="378">
        <v>1</v>
      </c>
      <c r="C910" s="363" t="s">
        <v>664</v>
      </c>
      <c r="D910" s="349"/>
      <c r="E910" s="349"/>
      <c r="F910" s="349"/>
      <c r="G910" s="349"/>
      <c r="H910" s="349"/>
      <c r="I910" s="349"/>
      <c r="J910" s="350">
        <v>2010005001032</v>
      </c>
      <c r="K910" s="351"/>
      <c r="L910" s="351"/>
      <c r="M910" s="351"/>
      <c r="N910" s="351"/>
      <c r="O910" s="351"/>
      <c r="P910" s="364" t="s">
        <v>665</v>
      </c>
      <c r="Q910" s="352"/>
      <c r="R910" s="352"/>
      <c r="S910" s="352"/>
      <c r="T910" s="352"/>
      <c r="U910" s="352"/>
      <c r="V910" s="352"/>
      <c r="W910" s="352"/>
      <c r="X910" s="352"/>
      <c r="Y910" s="353">
        <v>1</v>
      </c>
      <c r="Z910" s="354"/>
      <c r="AA910" s="354"/>
      <c r="AB910" s="355"/>
      <c r="AC910" s="356" t="s">
        <v>380</v>
      </c>
      <c r="AD910" s="356"/>
      <c r="AE910" s="356"/>
      <c r="AF910" s="356"/>
      <c r="AG910" s="356"/>
      <c r="AH910" s="374">
        <v>10</v>
      </c>
      <c r="AI910" s="375"/>
      <c r="AJ910" s="375"/>
      <c r="AK910" s="375"/>
      <c r="AL910" s="359" t="s">
        <v>412</v>
      </c>
      <c r="AM910" s="360"/>
      <c r="AN910" s="360"/>
      <c r="AO910" s="361"/>
      <c r="AP910" s="362" t="s">
        <v>678</v>
      </c>
      <c r="AQ910" s="362"/>
      <c r="AR910" s="362"/>
      <c r="AS910" s="362"/>
      <c r="AT910" s="362"/>
      <c r="AU910" s="362"/>
      <c r="AV910" s="362"/>
      <c r="AW910" s="362"/>
      <c r="AX910" s="362"/>
    </row>
    <row r="911" spans="1:50" ht="39" customHeight="1" x14ac:dyDescent="0.2">
      <c r="A911" s="378">
        <v>8</v>
      </c>
      <c r="B911" s="378">
        <v>1</v>
      </c>
      <c r="C911" s="363" t="s">
        <v>666</v>
      </c>
      <c r="D911" s="349"/>
      <c r="E911" s="349"/>
      <c r="F911" s="349"/>
      <c r="G911" s="349"/>
      <c r="H911" s="349"/>
      <c r="I911" s="349"/>
      <c r="J911" s="350">
        <v>3011001002287</v>
      </c>
      <c r="K911" s="351"/>
      <c r="L911" s="351"/>
      <c r="M911" s="351"/>
      <c r="N911" s="351"/>
      <c r="O911" s="351"/>
      <c r="P911" s="364" t="s">
        <v>657</v>
      </c>
      <c r="Q911" s="352"/>
      <c r="R911" s="352"/>
      <c r="S911" s="352"/>
      <c r="T911" s="352"/>
      <c r="U911" s="352"/>
      <c r="V911" s="352"/>
      <c r="W911" s="352"/>
      <c r="X911" s="352"/>
      <c r="Y911" s="353">
        <v>0.7</v>
      </c>
      <c r="Z911" s="354"/>
      <c r="AA911" s="354"/>
      <c r="AB911" s="355"/>
      <c r="AC911" s="356" t="s">
        <v>380</v>
      </c>
      <c r="AD911" s="356"/>
      <c r="AE911" s="356"/>
      <c r="AF911" s="356"/>
      <c r="AG911" s="356"/>
      <c r="AH911" s="374">
        <v>3</v>
      </c>
      <c r="AI911" s="375"/>
      <c r="AJ911" s="375"/>
      <c r="AK911" s="375"/>
      <c r="AL911" s="359" t="s">
        <v>412</v>
      </c>
      <c r="AM911" s="360"/>
      <c r="AN911" s="360"/>
      <c r="AO911" s="361"/>
      <c r="AP911" s="362" t="s">
        <v>678</v>
      </c>
      <c r="AQ911" s="362"/>
      <c r="AR911" s="362"/>
      <c r="AS911" s="362"/>
      <c r="AT911" s="362"/>
      <c r="AU911" s="362"/>
      <c r="AV911" s="362"/>
      <c r="AW911" s="362"/>
      <c r="AX911" s="362"/>
    </row>
    <row r="912" spans="1:50" ht="39" customHeight="1" x14ac:dyDescent="0.2">
      <c r="A912" s="378">
        <v>9</v>
      </c>
      <c r="B912" s="378">
        <v>1</v>
      </c>
      <c r="C912" s="363" t="s">
        <v>667</v>
      </c>
      <c r="D912" s="349"/>
      <c r="E912" s="349"/>
      <c r="F912" s="349"/>
      <c r="G912" s="349"/>
      <c r="H912" s="349"/>
      <c r="I912" s="349"/>
      <c r="J912" s="350">
        <v>2011001000473</v>
      </c>
      <c r="K912" s="351"/>
      <c r="L912" s="351"/>
      <c r="M912" s="351"/>
      <c r="N912" s="351"/>
      <c r="O912" s="351"/>
      <c r="P912" s="364" t="s">
        <v>668</v>
      </c>
      <c r="Q912" s="352"/>
      <c r="R912" s="352"/>
      <c r="S912" s="352"/>
      <c r="T912" s="352"/>
      <c r="U912" s="352"/>
      <c r="V912" s="352"/>
      <c r="W912" s="352"/>
      <c r="X912" s="352"/>
      <c r="Y912" s="353">
        <v>0.6</v>
      </c>
      <c r="Z912" s="354"/>
      <c r="AA912" s="354"/>
      <c r="AB912" s="355"/>
      <c r="AC912" s="356" t="s">
        <v>380</v>
      </c>
      <c r="AD912" s="356"/>
      <c r="AE912" s="356"/>
      <c r="AF912" s="356"/>
      <c r="AG912" s="356"/>
      <c r="AH912" s="374">
        <v>2</v>
      </c>
      <c r="AI912" s="375"/>
      <c r="AJ912" s="375"/>
      <c r="AK912" s="375"/>
      <c r="AL912" s="359" t="s">
        <v>412</v>
      </c>
      <c r="AM912" s="360"/>
      <c r="AN912" s="360"/>
      <c r="AO912" s="361"/>
      <c r="AP912" s="362" t="s">
        <v>678</v>
      </c>
      <c r="AQ912" s="362"/>
      <c r="AR912" s="362"/>
      <c r="AS912" s="362"/>
      <c r="AT912" s="362"/>
      <c r="AU912" s="362"/>
      <c r="AV912" s="362"/>
      <c r="AW912" s="362"/>
      <c r="AX912" s="362"/>
    </row>
    <row r="913" spans="1:50" ht="39" customHeight="1" x14ac:dyDescent="0.2">
      <c r="A913" s="378">
        <v>10</v>
      </c>
      <c r="B913" s="378">
        <v>1</v>
      </c>
      <c r="C913" s="363" t="s">
        <v>669</v>
      </c>
      <c r="D913" s="349"/>
      <c r="E913" s="349"/>
      <c r="F913" s="349"/>
      <c r="G913" s="349"/>
      <c r="H913" s="349"/>
      <c r="I913" s="349"/>
      <c r="J913" s="350">
        <v>7220001000805</v>
      </c>
      <c r="K913" s="351"/>
      <c r="L913" s="351"/>
      <c r="M913" s="351"/>
      <c r="N913" s="351"/>
      <c r="O913" s="351"/>
      <c r="P913" s="364" t="s">
        <v>668</v>
      </c>
      <c r="Q913" s="352"/>
      <c r="R913" s="352"/>
      <c r="S913" s="352"/>
      <c r="T913" s="352"/>
      <c r="U913" s="352"/>
      <c r="V913" s="352"/>
      <c r="W913" s="352"/>
      <c r="X913" s="352"/>
      <c r="Y913" s="353">
        <v>0.4</v>
      </c>
      <c r="Z913" s="354"/>
      <c r="AA913" s="354"/>
      <c r="AB913" s="355"/>
      <c r="AC913" s="356" t="s">
        <v>380</v>
      </c>
      <c r="AD913" s="356"/>
      <c r="AE913" s="356"/>
      <c r="AF913" s="356"/>
      <c r="AG913" s="356"/>
      <c r="AH913" s="374">
        <v>2</v>
      </c>
      <c r="AI913" s="375"/>
      <c r="AJ913" s="375"/>
      <c r="AK913" s="375"/>
      <c r="AL913" s="359" t="s">
        <v>412</v>
      </c>
      <c r="AM913" s="360"/>
      <c r="AN913" s="360"/>
      <c r="AO913" s="361"/>
      <c r="AP913" s="362" t="s">
        <v>678</v>
      </c>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f>-BF904</f>
        <v>0</v>
      </c>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341</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341</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341</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341</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341</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332</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333</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3">
    <cfRule type="expression" dxfId="2801" priority="13899">
      <formula>IF(RIGHT(TEXT(Y783,"0.#"),1)=".",FALSE,TRUE)</formula>
    </cfRule>
    <cfRule type="expression" dxfId="2800" priority="13900">
      <formula>IF(RIGHT(TEXT(Y783,"0.#"),1)=".",TRUE,FALSE)</formula>
    </cfRule>
  </conditionalFormatting>
  <conditionalFormatting sqref="Y792">
    <cfRule type="expression" dxfId="2799" priority="13895">
      <formula>IF(RIGHT(TEXT(Y792,"0.#"),1)=".",FALSE,TRUE)</formula>
    </cfRule>
    <cfRule type="expression" dxfId="2798" priority="13896">
      <formula>IF(RIGHT(TEXT(Y792,"0.#"),1)=".",TRUE,FALSE)</formula>
    </cfRule>
  </conditionalFormatting>
  <conditionalFormatting sqref="Y823:Y830 Y821 Y810:Y817 Y808 Y798:Y804">
    <cfRule type="expression" dxfId="2797" priority="13677">
      <formula>IF(RIGHT(TEXT(Y798,"0.#"),1)=".",FALSE,TRUE)</formula>
    </cfRule>
    <cfRule type="expression" dxfId="2796" priority="13678">
      <formula>IF(RIGHT(TEXT(Y798,"0.#"),1)=".",TRUE,FALSE)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4:Y791 Y782">
    <cfRule type="expression" dxfId="2789" priority="13701">
      <formula>IF(RIGHT(TEXT(Y782,"0.#"),1)=".",FALSE,TRUE)</formula>
    </cfRule>
    <cfRule type="expression" dxfId="2788" priority="13702">
      <formula>IF(RIGHT(TEXT(Y782,"0.#"),1)=".",TRUE,FALSE)</formula>
    </cfRule>
  </conditionalFormatting>
  <conditionalFormatting sqref="AU792">
    <cfRule type="expression" dxfId="2787" priority="13697">
      <formula>IF(RIGHT(TEXT(AU792,"0.#"),1)=".",FALSE,TRUE)</formula>
    </cfRule>
    <cfRule type="expression" dxfId="2786" priority="13698">
      <formula>IF(RIGHT(TEXT(AU792,"0.#"),1)=".",TRUE,FALSE)</formula>
    </cfRule>
  </conditionalFormatting>
  <conditionalFormatting sqref="AU784:AU791">
    <cfRule type="expression" dxfId="2785" priority="13695">
      <formula>IF(RIGHT(TEXT(AU784,"0.#"),1)=".",FALSE,TRUE)</formula>
    </cfRule>
    <cfRule type="expression" dxfId="2784" priority="13696">
      <formula>IF(RIGHT(TEXT(AU784,"0.#"),1)=".",TRUE,FALSE)</formula>
    </cfRule>
  </conditionalFormatting>
  <conditionalFormatting sqref="Y822 Y809">
    <cfRule type="expression" dxfId="2783" priority="13681">
      <formula>IF(RIGHT(TEXT(Y809,"0.#"),1)=".",FALSE,TRUE)</formula>
    </cfRule>
    <cfRule type="expression" dxfId="2782" priority="13682">
      <formula>IF(RIGHT(TEXT(Y809,"0.#"),1)=".",TRUE,FALSE)</formula>
    </cfRule>
  </conditionalFormatting>
  <conditionalFormatting sqref="Y831 Y818 Y805">
    <cfRule type="expression" dxfId="2781" priority="13679">
      <formula>IF(RIGHT(TEXT(Y805,"0.#"),1)=".",FALSE,TRUE)</formula>
    </cfRule>
    <cfRule type="expression" dxfId="2780" priority="13680">
      <formula>IF(RIGHT(TEXT(Y805,"0.#"),1)=".",TRUE,FALSE)</formula>
    </cfRule>
  </conditionalFormatting>
  <conditionalFormatting sqref="AU822 AU809 AU796">
    <cfRule type="expression" dxfId="2779" priority="13675">
      <formula>IF(RIGHT(TEXT(AU796,"0.#"),1)=".",FALSE,TRUE)</formula>
    </cfRule>
    <cfRule type="expression" dxfId="2778" priority="13676">
      <formula>IF(RIGHT(TEXT(AU796,"0.#"),1)=".",TRUE,FALSE)</formula>
    </cfRule>
  </conditionalFormatting>
  <conditionalFormatting sqref="AU831 AU818 AU805">
    <cfRule type="expression" dxfId="2777" priority="13673">
      <formula>IF(RIGHT(TEXT(AU805,"0.#"),1)=".",FALSE,TRUE)</formula>
    </cfRule>
    <cfRule type="expression" dxfId="2776" priority="13674">
      <formula>IF(RIGHT(TEXT(AU805,"0.#"),1)=".",TRUE,FALSE)</formula>
    </cfRule>
  </conditionalFormatting>
  <conditionalFormatting sqref="AU823:AU830 AU821 AU810:AU817 AU808 AU797:AU804 AU795">
    <cfRule type="expression" dxfId="2775" priority="13671">
      <formula>IF(RIGHT(TEXT(AU795,"0.#"),1)=".",FALSE,TRUE)</formula>
    </cfRule>
    <cfRule type="expression" dxfId="2774" priority="13672">
      <formula>IF(RIGHT(TEXT(AU795,"0.#"),1)=".",TRUE,FALSE)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 RIGHT(TEXT(AL840,"0.#"),1)&lt;&gt;"."),TRUE,FALSE)</formula>
    </cfRule>
    <cfRule type="expression" dxfId="2508" priority="6650">
      <formula>IF(AND(AL840&gt;=0, RIGHT(TEXT(AL840,"0.#"),1)="."),TRUE,FALSE)</formula>
    </cfRule>
    <cfRule type="expression" dxfId="2507" priority="6651">
      <formula>IF(AND(AL840&lt;0, RIGHT(TEXT(AL840,"0.#"),1)&lt;&gt;"."),TRUE,FALSE)</formula>
    </cfRule>
    <cfRule type="expression" dxfId="2506" priority="6652">
      <formula>IF(AND(AL840&lt;0, 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9:AO839">
    <cfRule type="expression" dxfId="2391" priority="2835">
      <formula>IF(AND(AL839&gt;=0, RIGHT(TEXT(AL839,"0.#"),1)&lt;&gt;"."),TRUE,FALSE)</formula>
    </cfRule>
    <cfRule type="expression" dxfId="2390" priority="2836">
      <formula>IF(AND(AL839&gt;=0, RIGHT(TEXT(AL839,"0.#"),1)="."),TRUE,FALSE)</formula>
    </cfRule>
    <cfRule type="expression" dxfId="2389" priority="2837">
      <formula>IF(AND(AL839&lt;0, RIGHT(TEXT(AL839,"0.#"),1)&lt;&gt;"."),TRUE,FALSE)</formula>
    </cfRule>
    <cfRule type="expression" dxfId="2388" priority="2838">
      <formula>IF(AND(AL839&lt;0, RIGHT(TEXT(AL839,"0.#"),1)="."),TRUE,FALSE)</formula>
    </cfRule>
  </conditionalFormatting>
  <conditionalFormatting sqref="Y839">
    <cfRule type="expression" dxfId="2387" priority="2833">
      <formula>IF(RIGHT(TEXT(Y839,"0.#"),1)=".",FALSE,TRUE)</formula>
    </cfRule>
    <cfRule type="expression" dxfId="2386" priority="2834">
      <formula>IF(RIGHT(TEXT(Y839,"0.#"),1)=".",TRUE,FALSE)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81:Y900">
    <cfRule type="expression" dxfId="2069" priority="2093">
      <formula>IF(RIGHT(TEXT(Y881,"0.#"),1)=".",FALSE,TRUE)</formula>
    </cfRule>
    <cfRule type="expression" dxfId="2068" priority="2094">
      <formula>IF(RIGHT(TEXT(Y881,"0.#"),1)=".",TRUE,FALSE)</formula>
    </cfRule>
  </conditionalFormatting>
  <conditionalFormatting sqref="Y914:Y933">
    <cfRule type="expression" dxfId="2067" priority="2081">
      <formula>IF(RIGHT(TEXT(Y914,"0.#"),1)=".",FALSE,TRUE)</formula>
    </cfRule>
    <cfRule type="expression" dxfId="2066" priority="2082">
      <formula>IF(RIGHT(TEXT(Y914,"0.#"),1)=".",TRUE,FALSE)</formula>
    </cfRule>
  </conditionalFormatting>
  <conditionalFormatting sqref="Y939:Y966">
    <cfRule type="expression" dxfId="2065" priority="2069">
      <formula>IF(RIGHT(TEXT(Y939,"0.#"),1)=".",FALSE,TRUE)</formula>
    </cfRule>
    <cfRule type="expression" dxfId="2064" priority="2070">
      <formula>IF(RIGHT(TEXT(Y939,"0.#"),1)=".",TRUE,FALSE)</formula>
    </cfRule>
  </conditionalFormatting>
  <conditionalFormatting sqref="Y937:Y938">
    <cfRule type="expression" dxfId="2063" priority="2063">
      <formula>IF(RIGHT(TEXT(Y937,"0.#"),1)=".",FALSE,TRUE)</formula>
    </cfRule>
    <cfRule type="expression" dxfId="2062" priority="2064">
      <formula>IF(RIGHT(TEXT(Y937,"0.#"),1)=".",TRUE,FALSE)</formula>
    </cfRule>
  </conditionalFormatting>
  <conditionalFormatting sqref="Y972:Y999">
    <cfRule type="expression" dxfId="2061" priority="2057">
      <formula>IF(RIGHT(TEXT(Y972,"0.#"),1)=".",FALSE,TRUE)</formula>
    </cfRule>
    <cfRule type="expression" dxfId="2060" priority="2058">
      <formula>IF(RIGHT(TEXT(Y972,"0.#"),1)=".",TRUE,FALSE)</formula>
    </cfRule>
  </conditionalFormatting>
  <conditionalFormatting sqref="Y970:Y971">
    <cfRule type="expression" dxfId="2059" priority="2051">
      <formula>IF(RIGHT(TEXT(Y970,"0.#"),1)=".",FALSE,TRUE)</formula>
    </cfRule>
    <cfRule type="expression" dxfId="2058" priority="2052">
      <formula>IF(RIGHT(TEXT(Y970,"0.#"),1)=".",TRUE,FALSE)</formula>
    </cfRule>
  </conditionalFormatting>
  <conditionalFormatting sqref="Y1005:Y1032">
    <cfRule type="expression" dxfId="2057" priority="2045">
      <formula>IF(RIGHT(TEXT(Y1005,"0.#"),1)=".",FALSE,TRUE)</formula>
    </cfRule>
    <cfRule type="expression" dxfId="2056" priority="2046">
      <formula>IF(RIGHT(TEXT(Y1005,"0.#"),1)=".",TRUE,FALSE)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1:AO900">
    <cfRule type="expression" dxfId="1975" priority="2095">
      <formula>IF(AND(AL881&gt;=0, RIGHT(TEXT(AL881,"0.#"),1)&lt;&gt;"."),TRUE,FALSE)</formula>
    </cfRule>
    <cfRule type="expression" dxfId="1974" priority="2096">
      <formula>IF(AND(AL881&gt;=0, RIGHT(TEXT(AL881,"0.#"),1)="."),TRUE,FALSE)</formula>
    </cfRule>
    <cfRule type="expression" dxfId="1973" priority="2097">
      <formula>IF(AND(AL881&lt;0, RIGHT(TEXT(AL881,"0.#"),1)&lt;&gt;"."),TRUE,FALSE)</formula>
    </cfRule>
    <cfRule type="expression" dxfId="1972" priority="2098">
      <formula>IF(AND(AL881&lt;0, RIGHT(TEXT(AL881,"0.#"),1)="."),TRUE,FALSE)</formula>
    </cfRule>
  </conditionalFormatting>
  <conditionalFormatting sqref="AL914:AO933">
    <cfRule type="expression" dxfId="1971" priority="2083">
      <formula>IF(AND(AL914&gt;=0, RIGHT(TEXT(AL914,"0.#"),1)&lt;&gt;"."),TRUE,FALSE)</formula>
    </cfRule>
    <cfRule type="expression" dxfId="1970" priority="2084">
      <formula>IF(AND(AL914&gt;=0, RIGHT(TEXT(AL914,"0.#"),1)="."),TRUE,FALSE)</formula>
    </cfRule>
    <cfRule type="expression" dxfId="1969" priority="2085">
      <formula>IF(AND(AL914&lt;0, RIGHT(TEXT(AL914,"0.#"),1)&lt;&gt;"."),TRUE,FALSE)</formula>
    </cfRule>
    <cfRule type="expression" dxfId="1968" priority="2086">
      <formula>IF(AND(AL914&lt;0, RIGHT(TEXT(AL914,"0.#"),1)="."),TRUE,FALSE)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U782:AU783">
    <cfRule type="expression" dxfId="723" priority="23">
      <formula>IF(RIGHT(TEXT(AU782,"0.#"),1)=".",FALSE,TRUE)</formula>
    </cfRule>
    <cfRule type="expression" dxfId="722" priority="24">
      <formula>IF(RIGHT(TEXT(AU782,"0.#"),1)=".",TRUE,FALSE)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71:Y880">
    <cfRule type="expression" dxfId="715" priority="15">
      <formula>IF(RIGHT(TEXT(Y871,"0.#"),1)=".",FALSE,TRUE)</formula>
    </cfRule>
    <cfRule type="expression" dxfId="714" priority="16">
      <formula>IF(RIGHT(TEXT(Y871,"0.#"),1)=".",TRUE,FALSE)</formula>
    </cfRule>
  </conditionalFormatting>
  <conditionalFormatting sqref="AL871:AO880">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795:Y797">
    <cfRule type="expression" dxfId="709" priority="9">
      <formula>IF(RIGHT(TEXT(Y795,"0.#"),1)=".",FALSE,TRUE)</formula>
    </cfRule>
    <cfRule type="expression" dxfId="708" priority="10">
      <formula>IF(RIGHT(TEXT(Y795,"0.#"),1)=".",TRUE,FALSE)</formula>
    </cfRule>
  </conditionalFormatting>
  <conditionalFormatting sqref="Y904:Y913">
    <cfRule type="expression" dxfId="707" priority="7">
      <formula>IF(RIGHT(TEXT(Y904,"0.#"),1)=".",FALSE,TRUE)</formula>
    </cfRule>
    <cfRule type="expression" dxfId="706" priority="8">
      <formula>IF(RIGHT(TEXT(Y904,"0.#"),1)=".",TRUE,FALSE)</formula>
    </cfRule>
  </conditionalFormatting>
  <conditionalFormatting sqref="AL904:AO913">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566</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7" sqref="G7:AX8"/>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352</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2"/>
      <c r="Z2" s="834"/>
      <c r="AA2" s="835"/>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v>1</v>
      </c>
      <c r="AV3" s="198"/>
      <c r="AW3" s="400" t="s">
        <v>181</v>
      </c>
      <c r="AX3" s="401"/>
    </row>
    <row r="4" spans="1:50" ht="22.5" customHeight="1" x14ac:dyDescent="0.2">
      <c r="A4" s="405"/>
      <c r="B4" s="403"/>
      <c r="C4" s="403"/>
      <c r="D4" s="403"/>
      <c r="E4" s="403"/>
      <c r="F4" s="404"/>
      <c r="G4" s="566" t="s">
        <v>594</v>
      </c>
      <c r="H4" s="1009"/>
      <c r="I4" s="1009"/>
      <c r="J4" s="1009"/>
      <c r="K4" s="1009"/>
      <c r="L4" s="1009"/>
      <c r="M4" s="1009"/>
      <c r="N4" s="1009"/>
      <c r="O4" s="1010"/>
      <c r="P4" s="104" t="s">
        <v>595</v>
      </c>
      <c r="Q4" s="1017"/>
      <c r="R4" s="1017"/>
      <c r="S4" s="1017"/>
      <c r="T4" s="1017"/>
      <c r="U4" s="1017"/>
      <c r="V4" s="1017"/>
      <c r="W4" s="1017"/>
      <c r="X4" s="1018"/>
      <c r="Y4" s="1027" t="s">
        <v>12</v>
      </c>
      <c r="Z4" s="1028"/>
      <c r="AA4" s="1029"/>
      <c r="AB4" s="466" t="s">
        <v>571</v>
      </c>
      <c r="AC4" s="1031"/>
      <c r="AD4" s="1031"/>
      <c r="AE4" s="216">
        <v>180</v>
      </c>
      <c r="AF4" s="217"/>
      <c r="AG4" s="217"/>
      <c r="AH4" s="217"/>
      <c r="AI4" s="216">
        <v>183</v>
      </c>
      <c r="AJ4" s="217"/>
      <c r="AK4" s="217"/>
      <c r="AL4" s="217"/>
      <c r="AM4" s="216">
        <v>175</v>
      </c>
      <c r="AN4" s="217"/>
      <c r="AO4" s="217"/>
      <c r="AP4" s="217"/>
      <c r="AQ4" s="342"/>
      <c r="AR4" s="206"/>
      <c r="AS4" s="206"/>
      <c r="AT4" s="343"/>
      <c r="AU4" s="217">
        <v>175</v>
      </c>
      <c r="AV4" s="217"/>
      <c r="AW4" s="217"/>
      <c r="AX4" s="219"/>
    </row>
    <row r="5" spans="1:50" ht="22.5" customHeight="1" x14ac:dyDescent="0.2">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20" t="s">
        <v>54</v>
      </c>
      <c r="Z5" s="1024"/>
      <c r="AA5" s="1025"/>
      <c r="AB5" s="528" t="s">
        <v>571</v>
      </c>
      <c r="AC5" s="1030"/>
      <c r="AD5" s="1030"/>
      <c r="AE5" s="216">
        <v>135</v>
      </c>
      <c r="AF5" s="217"/>
      <c r="AG5" s="217"/>
      <c r="AH5" s="217"/>
      <c r="AI5" s="216">
        <v>135</v>
      </c>
      <c r="AJ5" s="217"/>
      <c r="AK5" s="217"/>
      <c r="AL5" s="217"/>
      <c r="AM5" s="216">
        <v>145</v>
      </c>
      <c r="AN5" s="217"/>
      <c r="AO5" s="217"/>
      <c r="AP5" s="217"/>
      <c r="AQ5" s="342"/>
      <c r="AR5" s="206"/>
      <c r="AS5" s="206"/>
      <c r="AT5" s="343"/>
      <c r="AU5" s="217">
        <v>145</v>
      </c>
      <c r="AV5" s="217"/>
      <c r="AW5" s="217"/>
      <c r="AX5" s="219"/>
    </row>
    <row r="6" spans="1:50" ht="22.5" customHeight="1" x14ac:dyDescent="0.2">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182</v>
      </c>
      <c r="AC6" s="1026"/>
      <c r="AD6" s="1026"/>
      <c r="AE6" s="216">
        <v>133</v>
      </c>
      <c r="AF6" s="217"/>
      <c r="AG6" s="217"/>
      <c r="AH6" s="217"/>
      <c r="AI6" s="216">
        <v>136</v>
      </c>
      <c r="AJ6" s="217"/>
      <c r="AK6" s="217"/>
      <c r="AL6" s="217"/>
      <c r="AM6" s="216">
        <v>130</v>
      </c>
      <c r="AN6" s="217"/>
      <c r="AO6" s="217"/>
      <c r="AP6" s="217"/>
      <c r="AQ6" s="342"/>
      <c r="AR6" s="206"/>
      <c r="AS6" s="206"/>
      <c r="AT6" s="343"/>
      <c r="AU6" s="217">
        <v>130</v>
      </c>
      <c r="AV6" s="217"/>
      <c r="AW6" s="217"/>
      <c r="AX6" s="219"/>
    </row>
    <row r="7" spans="1:50" customFormat="1" ht="23.25" customHeight="1" x14ac:dyDescent="0.2">
      <c r="A7" s="224" t="s">
        <v>384</v>
      </c>
      <c r="B7" s="225"/>
      <c r="C7" s="225"/>
      <c r="D7" s="225"/>
      <c r="E7" s="225"/>
      <c r="F7" s="226"/>
      <c r="G7" s="230" t="s">
        <v>572</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352</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2"/>
      <c r="Z9" s="834"/>
      <c r="AA9" s="835"/>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6"/>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6"/>
      <c r="AC11" s="1031"/>
      <c r="AD11" s="1031"/>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182</v>
      </c>
      <c r="AC13" s="1026"/>
      <c r="AD13" s="1026"/>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352</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2"/>
      <c r="Z16" s="834"/>
      <c r="AA16" s="835"/>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6"/>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6"/>
      <c r="AC18" s="1031"/>
      <c r="AD18" s="1031"/>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182</v>
      </c>
      <c r="AC20" s="1026"/>
      <c r="AD20" s="1026"/>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352</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2"/>
      <c r="Z23" s="834"/>
      <c r="AA23" s="835"/>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6"/>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6"/>
      <c r="AC25" s="1031"/>
      <c r="AD25" s="1031"/>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182</v>
      </c>
      <c r="AC27" s="1026"/>
      <c r="AD27" s="1026"/>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352</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2"/>
      <c r="Z30" s="834"/>
      <c r="AA30" s="835"/>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6"/>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6"/>
      <c r="AC32" s="1031"/>
      <c r="AD32" s="1031"/>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182</v>
      </c>
      <c r="AC34" s="1026"/>
      <c r="AD34" s="1026"/>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352</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2"/>
      <c r="Z37" s="834"/>
      <c r="AA37" s="835"/>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6"/>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6"/>
      <c r="AC39" s="1031"/>
      <c r="AD39" s="1031"/>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182</v>
      </c>
      <c r="AC41" s="1026"/>
      <c r="AD41" s="1026"/>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352</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2"/>
      <c r="Z44" s="834"/>
      <c r="AA44" s="835"/>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6"/>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6"/>
      <c r="AC46" s="1031"/>
      <c r="AD46" s="1031"/>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182</v>
      </c>
      <c r="AC48" s="1026"/>
      <c r="AD48" s="1026"/>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352</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2"/>
      <c r="Z51" s="834"/>
      <c r="AA51" s="835"/>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6"/>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6"/>
      <c r="AC53" s="1031"/>
      <c r="AD53" s="1031"/>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182</v>
      </c>
      <c r="AC55" s="1026"/>
      <c r="AD55" s="102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352</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2"/>
      <c r="Z58" s="834"/>
      <c r="AA58" s="835"/>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6"/>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6"/>
      <c r="AC60" s="1031"/>
      <c r="AD60" s="1031"/>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182</v>
      </c>
      <c r="AC62" s="1026"/>
      <c r="AD62" s="1026"/>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352</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2"/>
      <c r="Z65" s="834"/>
      <c r="AA65" s="835"/>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6"/>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6"/>
      <c r="AC67" s="1031"/>
      <c r="AD67" s="1031"/>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1"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2">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4"/>
      <c r="B15" s="1055"/>
      <c r="C15" s="1055"/>
      <c r="D15" s="1055"/>
      <c r="E15" s="1055"/>
      <c r="F15" s="1056"/>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2">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2">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4"/>
      <c r="B28" s="1055"/>
      <c r="C28" s="1055"/>
      <c r="D28" s="1055"/>
      <c r="E28" s="1055"/>
      <c r="F28" s="1056"/>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2">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2">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4"/>
      <c r="B41" s="1055"/>
      <c r="C41" s="1055"/>
      <c r="D41" s="1055"/>
      <c r="E41" s="1055"/>
      <c r="F41" s="1056"/>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2">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2">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2">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2">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4"/>
      <c r="B68" s="1055"/>
      <c r="C68" s="1055"/>
      <c r="D68" s="1055"/>
      <c r="E68" s="1055"/>
      <c r="F68" s="1056"/>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2">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2">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4"/>
      <c r="B81" s="1055"/>
      <c r="C81" s="1055"/>
      <c r="D81" s="1055"/>
      <c r="E81" s="1055"/>
      <c r="F81" s="1056"/>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2">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2">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4"/>
      <c r="B94" s="1055"/>
      <c r="C94" s="1055"/>
      <c r="D94" s="1055"/>
      <c r="E94" s="1055"/>
      <c r="F94" s="1056"/>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2">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2">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2">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2">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4"/>
      <c r="B121" s="1055"/>
      <c r="C121" s="1055"/>
      <c r="D121" s="1055"/>
      <c r="E121" s="1055"/>
      <c r="F121" s="1056"/>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2">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2">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4"/>
      <c r="B134" s="1055"/>
      <c r="C134" s="1055"/>
      <c r="D134" s="1055"/>
      <c r="E134" s="1055"/>
      <c r="F134" s="1056"/>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2">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2">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4"/>
      <c r="B147" s="1055"/>
      <c r="C147" s="1055"/>
      <c r="D147" s="1055"/>
      <c r="E147" s="1055"/>
      <c r="F147" s="1056"/>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2">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2">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2">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2">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4"/>
      <c r="B174" s="1055"/>
      <c r="C174" s="1055"/>
      <c r="D174" s="1055"/>
      <c r="E174" s="1055"/>
      <c r="F174" s="1056"/>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2">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2">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4"/>
      <c r="B187" s="1055"/>
      <c r="C187" s="1055"/>
      <c r="D187" s="1055"/>
      <c r="E187" s="1055"/>
      <c r="F187" s="1056"/>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2">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2">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4"/>
      <c r="B200" s="1055"/>
      <c r="C200" s="1055"/>
      <c r="D200" s="1055"/>
      <c r="E200" s="1055"/>
      <c r="F200" s="1056"/>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2">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2">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2">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2">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4"/>
      <c r="B227" s="1055"/>
      <c r="C227" s="1055"/>
      <c r="D227" s="1055"/>
      <c r="E227" s="1055"/>
      <c r="F227" s="1056"/>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2">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2">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4"/>
      <c r="B240" s="1055"/>
      <c r="C240" s="1055"/>
      <c r="D240" s="1055"/>
      <c r="E240" s="1055"/>
      <c r="F240" s="1056"/>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2">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2">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4"/>
      <c r="B253" s="1055"/>
      <c r="C253" s="1055"/>
      <c r="D253" s="1055"/>
      <c r="E253" s="1055"/>
      <c r="F253" s="1056"/>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2">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2">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356</v>
      </c>
      <c r="Z3" s="370"/>
      <c r="AA3" s="370"/>
      <c r="AB3" s="370"/>
      <c r="AC3" s="148" t="s">
        <v>341</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356</v>
      </c>
      <c r="Z36" s="370"/>
      <c r="AA36" s="370"/>
      <c r="AB36" s="370"/>
      <c r="AC36" s="148" t="s">
        <v>341</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356</v>
      </c>
      <c r="Z69" s="370"/>
      <c r="AA69" s="370"/>
      <c r="AB69" s="370"/>
      <c r="AC69" s="148" t="s">
        <v>341</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356</v>
      </c>
      <c r="Z102" s="370"/>
      <c r="AA102" s="370"/>
      <c r="AB102" s="370"/>
      <c r="AC102" s="148" t="s">
        <v>341</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356</v>
      </c>
      <c r="Z135" s="370"/>
      <c r="AA135" s="370"/>
      <c r="AB135" s="370"/>
      <c r="AC135" s="148" t="s">
        <v>341</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356</v>
      </c>
      <c r="Z168" s="370"/>
      <c r="AA168" s="370"/>
      <c r="AB168" s="370"/>
      <c r="AC168" s="148" t="s">
        <v>341</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356</v>
      </c>
      <c r="Z201" s="370"/>
      <c r="AA201" s="370"/>
      <c r="AB201" s="370"/>
      <c r="AC201" s="148" t="s">
        <v>341</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356</v>
      </c>
      <c r="Z234" s="370"/>
      <c r="AA234" s="370"/>
      <c r="AB234" s="370"/>
      <c r="AC234" s="148" t="s">
        <v>341</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356</v>
      </c>
      <c r="Z267" s="370"/>
      <c r="AA267" s="370"/>
      <c r="AB267" s="370"/>
      <c r="AC267" s="148" t="s">
        <v>341</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356</v>
      </c>
      <c r="Z300" s="370"/>
      <c r="AA300" s="370"/>
      <c r="AB300" s="370"/>
      <c r="AC300" s="148" t="s">
        <v>341</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356</v>
      </c>
      <c r="Z333" s="370"/>
      <c r="AA333" s="370"/>
      <c r="AB333" s="370"/>
      <c r="AC333" s="148" t="s">
        <v>341</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356</v>
      </c>
      <c r="Z366" s="370"/>
      <c r="AA366" s="370"/>
      <c r="AB366" s="370"/>
      <c r="AC366" s="148" t="s">
        <v>341</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356</v>
      </c>
      <c r="Z399" s="370"/>
      <c r="AA399" s="370"/>
      <c r="AB399" s="370"/>
      <c r="AC399" s="148" t="s">
        <v>341</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356</v>
      </c>
      <c r="Z432" s="370"/>
      <c r="AA432" s="370"/>
      <c r="AB432" s="370"/>
      <c r="AC432" s="148" t="s">
        <v>341</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356</v>
      </c>
      <c r="Z465" s="370"/>
      <c r="AA465" s="370"/>
      <c r="AB465" s="370"/>
      <c r="AC465" s="148" t="s">
        <v>341</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356</v>
      </c>
      <c r="Z498" s="370"/>
      <c r="AA498" s="370"/>
      <c r="AB498" s="370"/>
      <c r="AC498" s="148" t="s">
        <v>341</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356</v>
      </c>
      <c r="Z531" s="370"/>
      <c r="AA531" s="370"/>
      <c r="AB531" s="370"/>
      <c r="AC531" s="148" t="s">
        <v>341</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356</v>
      </c>
      <c r="Z564" s="370"/>
      <c r="AA564" s="370"/>
      <c r="AB564" s="370"/>
      <c r="AC564" s="148" t="s">
        <v>341</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356</v>
      </c>
      <c r="Z597" s="370"/>
      <c r="AA597" s="370"/>
      <c r="AB597" s="370"/>
      <c r="AC597" s="148" t="s">
        <v>341</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356</v>
      </c>
      <c r="Z630" s="370"/>
      <c r="AA630" s="370"/>
      <c r="AB630" s="370"/>
      <c r="AC630" s="148" t="s">
        <v>341</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356</v>
      </c>
      <c r="Z663" s="370"/>
      <c r="AA663" s="370"/>
      <c r="AB663" s="370"/>
      <c r="AC663" s="148" t="s">
        <v>341</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356</v>
      </c>
      <c r="Z696" s="370"/>
      <c r="AA696" s="370"/>
      <c r="AB696" s="370"/>
      <c r="AC696" s="148" t="s">
        <v>341</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356</v>
      </c>
      <c r="Z729" s="370"/>
      <c r="AA729" s="370"/>
      <c r="AB729" s="370"/>
      <c r="AC729" s="148" t="s">
        <v>341</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356</v>
      </c>
      <c r="Z762" s="370"/>
      <c r="AA762" s="370"/>
      <c r="AB762" s="370"/>
      <c r="AC762" s="148" t="s">
        <v>341</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356</v>
      </c>
      <c r="Z795" s="370"/>
      <c r="AA795" s="370"/>
      <c r="AB795" s="370"/>
      <c r="AC795" s="148" t="s">
        <v>341</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356</v>
      </c>
      <c r="Z828" s="370"/>
      <c r="AA828" s="370"/>
      <c r="AB828" s="370"/>
      <c r="AC828" s="148" t="s">
        <v>341</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356</v>
      </c>
      <c r="Z861" s="370"/>
      <c r="AA861" s="370"/>
      <c r="AB861" s="370"/>
      <c r="AC861" s="148" t="s">
        <v>341</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356</v>
      </c>
      <c r="Z894" s="370"/>
      <c r="AA894" s="370"/>
      <c r="AB894" s="370"/>
      <c r="AC894" s="148" t="s">
        <v>341</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356</v>
      </c>
      <c r="Z927" s="370"/>
      <c r="AA927" s="370"/>
      <c r="AB927" s="370"/>
      <c r="AC927" s="148" t="s">
        <v>341</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356</v>
      </c>
      <c r="Z960" s="370"/>
      <c r="AA960" s="370"/>
      <c r="AB960" s="370"/>
      <c r="AC960" s="148" t="s">
        <v>341</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356</v>
      </c>
      <c r="Z993" s="370"/>
      <c r="AA993" s="370"/>
      <c r="AB993" s="370"/>
      <c r="AC993" s="148" t="s">
        <v>341</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356</v>
      </c>
      <c r="Z1026" s="370"/>
      <c r="AA1026" s="370"/>
      <c r="AB1026" s="370"/>
      <c r="AC1026" s="148" t="s">
        <v>341</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356</v>
      </c>
      <c r="Z1059" s="370"/>
      <c r="AA1059" s="370"/>
      <c r="AB1059" s="370"/>
      <c r="AC1059" s="148" t="s">
        <v>341</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356</v>
      </c>
      <c r="Z1092" s="370"/>
      <c r="AA1092" s="370"/>
      <c r="AB1092" s="370"/>
      <c r="AC1092" s="148" t="s">
        <v>341</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356</v>
      </c>
      <c r="Z1125" s="370"/>
      <c r="AA1125" s="370"/>
      <c r="AB1125" s="370"/>
      <c r="AC1125" s="148" t="s">
        <v>341</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356</v>
      </c>
      <c r="Z1158" s="370"/>
      <c r="AA1158" s="370"/>
      <c r="AB1158" s="370"/>
      <c r="AC1158" s="148" t="s">
        <v>341</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356</v>
      </c>
      <c r="Z1191" s="370"/>
      <c r="AA1191" s="370"/>
      <c r="AB1191" s="370"/>
      <c r="AC1191" s="148" t="s">
        <v>341</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356</v>
      </c>
      <c r="Z1224" s="370"/>
      <c r="AA1224" s="370"/>
      <c r="AB1224" s="370"/>
      <c r="AC1224" s="148" t="s">
        <v>341</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356</v>
      </c>
      <c r="Z1257" s="370"/>
      <c r="AA1257" s="370"/>
      <c r="AB1257" s="370"/>
      <c r="AC1257" s="148" t="s">
        <v>341</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356</v>
      </c>
      <c r="Z1290" s="370"/>
      <c r="AA1290" s="370"/>
      <c r="AB1290" s="370"/>
      <c r="AC1290" s="148" t="s">
        <v>341</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D9D69F-52D8-4C51-8907-0DDAF95604E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4D34F43-C863-40FD-BDFC-C4B88050742A}">
  <ds:schemaRefs>
    <ds:schemaRef ds:uri="http://schemas.microsoft.com/sharepoint/v3/contenttype/forms"/>
  </ds:schemaRefs>
</ds:datastoreItem>
</file>

<file path=customXml/itemProps3.xml><?xml version="1.0" encoding="utf-8"?>
<ds:datastoreItem xmlns:ds="http://schemas.openxmlformats.org/officeDocument/2006/customXml" ds:itemID="{CB320E22-08D7-42DE-9FB8-719891CDE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2020-07-30T01:25:15Z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