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長官官房/５．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<sst xmlns="http://schemas.openxmlformats.org/spreadsheetml/2006/main" count="2932" uniqueCount="604">
  <si>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</si>
  <si>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</si>
  <si>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</si>
  <si>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</si>
  <si>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</si>
  <si>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</si>
  <si>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</si>
  <si>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</si>
  <si>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</si>
  <si>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</si>
  <si>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</si>
  <si>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</si>
  <si>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</si>
  <si>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</si>
  <si>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</si>
  <si>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</si>
  <si>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</si>
  <si>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</si>
  <si>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</si>
  <si>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</si>
  <si>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</si>
  <si>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</si>
  <si>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</si>
  <si>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</si>
  <si>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</si>
  <si>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</si>
  <si>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</si>
  <si>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</si>
  <si>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</si>
  <si>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</si>
  <si>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</si>
  <si>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</si>
  <si>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</si>
  <si>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</si>
  <si>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</si>
  <si>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</si>
  <si>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</si>
  <si>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</si>
  <si>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</si>
  <si>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</si>
  <si>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</si>
  <si>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</si>
  <si>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</si>
  <si>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</si>
  <si>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</si>
  <si>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</si>
  <si>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</si>
  <si>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</si>
  <si>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</si>
  <si>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</si>
  <si>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</si>
  <si>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</si>
  <si>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</si>
  <si>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</si>
  <si>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</si>
  <si>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</si>
  <si>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</si>
  <si>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</si>
  <si>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</si>
  <si>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</si>
  <si>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</si>
  <si>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</si>
  <si>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</si>
  <si>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</si>
  <si>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</si>
  <si>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</si>
  <si>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</si>
  <si>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</si>
  <si>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</si>
  <si>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</si>
  <si>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</si>
  <si>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</si>
  <si>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</si>
  <si>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</si>
  <si>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</si>
  <si>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</si>
  <si>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</si>
  <si>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</si>
  <si>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</si>
  <si>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</si>
  <si>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</si>
  <si>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</si>
  <si>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</si>
  <si>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</si>
  <si>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</si>
  <si>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</si>
  <si>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</si>
  <si>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</si>
  <si>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</si>
  <si>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</si>
  <si>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</si>
  <si>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</si>
  <si>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</si>
  <si>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</si>
  <si>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</si>
  <si>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</si>
  <si>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</si>
  <si>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</si>
  <si>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</si>
  <si>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</si>
  <si>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</si>
  <si>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</si>
  <si>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</si>
  <si>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</si>
  <si>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</si>
  <si>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</si>
  <si>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</si>
  <si>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</si>
  <si>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</si>
  <si>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</si>
  <si>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</si>
  <si>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</si>
  <si>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</si>
  <si>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</si>
  <si>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</si>
  <si>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</si>
  <si>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</si>
  <si>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</si>
  <si>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</si>
  <si>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</si>
  <si>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</si>
  <si>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</si>
  <si>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</si>
  <si>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</si>
  <si>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</si>
  <si>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</si>
  <si>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</si>
  <si>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</si>
  <si>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</si>
  <si>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</si>
  <si>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</si>
  <si>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</si>
  <si>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</si>
  <si>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</si>
  <si>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</si>
  <si>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</si>
  <si>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</si>
  <si>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</si>
  <si>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</si>
  <si>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</si>
  <si>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</si>
  <si>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</si>
  <si>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</si>
  <si>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</si>
  <si>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</si>
  <si>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</si>
  <si>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</si>
  <si>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</si>
  <si>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</si>
  <si>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</si>
  <si>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</si>
  <si>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</si>
  <si>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</si>
  <si>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</si>
  <si>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</si>
  <si>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</si>
  <si>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</si>
  <si>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</si>
  <si>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</si>
  <si>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</si>
  <si>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</si>
  <si>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</si>
  <si>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</si>
  <si>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</si>
  <si>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</si>
  <si>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</si>
  <si>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</si>
  <si>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</si>
  <si>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</si>
  <si>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</si>
  <si>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</si>
  <si>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</si>
  <si>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</si>
  <si>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</si>
  <si>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</si>
  <si>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</si>
  <si>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</si>
  <si>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</si>
  <si>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</si>
  <si>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</si>
  <si>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</si>
  <si>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</si>
  <si>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</si>
  <si>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</si>
  <si>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</si>
  <si>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</si>
  <si>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</si>
  <si>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</si>
  <si>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</si>
  <si>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</si>
  <si>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</si>
  <si>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</si>
  <si>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</si>
  <si>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</si>
  <si>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</si>
  <si>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</si>
  <si>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</si>
  <si>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</si>
  <si>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</si>
  <si>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</si>
  <si>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</si>
  <si>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</si>
  <si>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</si>
  <si>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</si>
  <si>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</si>
  <si>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</si>
  <si>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</si>
  <si>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</si>
  <si>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</si>
  <si>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</si>
  <si>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</si>
  <si>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</si>
  <si>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</si>
  <si>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</si>
  <si>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</si>
  <si>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</si>
  <si>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</si>
  <si>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</si>
  <si>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</si>
  <si>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</si>
  <si>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</si>
  <si>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</si>
  <si>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</si>
  <si>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</si>
  <si>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</si>
  <si>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</si>
  <si>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</si>
  <si>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</si>
  <si>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</si>
  <si>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</si>
  <si>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</si>
  <si>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</si>
  <si>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</si>
  <si>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</si>
  <si>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</si>
  <si>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</si>
  <si>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</si>
  <si>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</si>
  <si>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</si>
  <si>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</si>
  <si>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</si>
  <si>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</si>
  <si>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</si>
  <si>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</si>
  <si>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</si>
  <si>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</si>
  <si>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</si>
  <si>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</si>
  <si>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</si>
  <si>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</si>
  <si>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</si>
  <si>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</si>
  <si>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</si>
  <si>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</si>
  <si>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</si>
  <si>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</si>
  <si>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</si>
  <si>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</si>
  <si>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</si>
  <si>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</si>
  <si>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</si>
  <si>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</si>
  <si>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</si>
  <si>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</si>
  <si>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</si>
  <si>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</si>
  <si>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</si>
  <si>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</si>
  <si>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</si>
  <si>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</si>
  <si>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</si>
  <si>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</si>
  <si>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</si>
  <si>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</si>
  <si>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</si>
  <si>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</si>
  <si>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</si>
  <si>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</si>
  <si>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</si>
  <si>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</si>
  <si>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</si>
  <si>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</si>
  <si>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</si>
  <si>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</si>
  <si>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</si>
  <si>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</si>
  <si>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</si>
  <si>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</si>
  <si>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</si>
  <si>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</si>
  <si>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</si>
  <si>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</si>
  <si>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</si>
  <si>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</si>
  <si>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</si>
  <si>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</si>
  <si>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</si>
  <si>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</si>
  <si>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</si>
  <si>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</si>
  <si>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</si>
  <si>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</si>
  <si>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</si>
  <si>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</si>
  <si>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</si>
  <si>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</si>
  <si>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</si>
  <si>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</si>
  <si>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</si>
  <si>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</si>
  <si>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</si>
  <si>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</si>
  <si>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</si>
  <si>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</si>
  <si>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</si>
  <si>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</si>
  <si>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</si>
  <si>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</si>
  <si>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</si>
  <si>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</si>
  <si>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</si>
  <si>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</si>
  <si>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</si>
  <si>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</si>
  <si>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</si>
  <si>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</si>
  <si>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</si>
  <si>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</si>
  <si>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</si>
  <si>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</si>
  <si>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</si>
  <si>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</si>
  <si>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</si>
  <si>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</si>
  <si>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</si>
  <si>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</si>
  <si>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</si>
  <si>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</si>
  <si>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</si>
  <si>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</si>
  <si>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</si>
  <si>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</si>
  <si>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</si>
  <si>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</si>
  <si>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</si>
  <si>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</si>
  <si>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</si>
  <si>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</si>
  <si>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</si>
  <si>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</si>
  <si>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</si>
  <si>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</si>
  <si>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</si>
  <si>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</si>
  <si>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</si>
  <si>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</si>
  <si>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</si>
  <si>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</si>
  <si>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</si>
  <si>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</si>
  <si>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</si>
  <si>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</si>
  <si>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</si>
  <si>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</si>
  <si>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</si>
  <si>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</si>
  <si>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</si>
  <si>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</si>
  <si>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</si>
  <si>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</si>
  <si>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</si>
  <si>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</si>
  <si>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</si>
  <si>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</si>
  <si>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</si>
  <si>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</si>
  <si>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</si>
  <si>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</si>
  <si>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</si>
  <si>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</si>
  <si>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</si>
  <si>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</si>
  <si>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</si>
  <si>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</si>
  <si>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</si>
  <si>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</si>
  <si>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</si>
  <si>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</si>
  <si>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</si>
  <si>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</si>
  <si>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</si>
  <si>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</si>
  <si>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</si>
  <si>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</si>
  <si>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</si>
  <si>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</si>
  <si>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</si>
  <si>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</si>
  <si>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</si>
  <si>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</si>
  <si>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</si>
  <si>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</si>
  <si>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</si>
  <si>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</si>
  <si>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</si>
  <si>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</si>
  <si>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</si>
  <si>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</si>
  <si>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</si>
  <si>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</si>
  <si>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</si>
  <si>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</si>
  <si>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</si>
  <si>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</si>
  <si>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</si>
  <si>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</si>
  <si>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</si>
  <si>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</si>
  <si>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</si>
  <si>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</si>
  <si>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</si>
  <si>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</si>
  <si>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</si>
  <si>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</si>
  <si>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</si>
  <si>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</si>
  <si>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</si>
  <si>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</si>
  <si>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</si>
  <si>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</si>
  <si>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</si>
  <si>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</si>
  <si>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</si>
  <si>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</si>
  <si>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</si>
  <si>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</si>
  <si>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</si>
  <si>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</si>
  <si>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</si>
  <si>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</si>
  <si>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</si>
  <si>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</si>
  <si>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</si>
  <si>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</si>
  <si>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</si>
  <si>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</si>
  <si>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</si>
  <si>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</si>
  <si>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</si>
  <si>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</si>
  <si>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</si>
  <si>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</si>
  <si>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</si>
  <si>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</si>
  <si>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</si>
  <si>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</si>
  <si>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</si>
  <si>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</si>
  <si>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</si>
  <si>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</si>
  <si>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</si>
  <si>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</si>
  <si>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</si>
  <si>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</si>
  <si>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</si>
  <si>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</si>
  <si>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</si>
  <si>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</si>
  <si>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</si>
  <si>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</si>
  <si>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</si>
  <si>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</si>
  <si>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</si>
  <si>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</si>
  <si>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</si>
  <si>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</si>
  <si>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</si>
  <si>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</si>
  <si>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</si>
  <si>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</si>
  <si>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</si>
  <si>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</si>
  <si>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</si>
  <si>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</si>
  <si>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</si>
  <si>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</si>
  <si>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</si>
  <si>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</si>
  <si>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</si>
  <si>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</si>
  <si>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</si>
  <si>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</si>
  <si>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</si>
  <si>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</si>
  <si>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</si>
  <si>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</si>
  <si>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</si>
  <si>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</si>
  <si>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</si>
  <si>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</si>
  <si>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</si>
  <si>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</si>
  <si>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</si>
  <si>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</si>
  <si>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</si>
  <si>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</si>
  <si>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</si>
  <si>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</si>
  <si>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</si>
  <si>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</si>
  <si>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</si>
  <si>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</si>
  <si>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</si>
  <si>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</si>
  <si>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</si>
  <si>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</si>
  <si>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</si>
  <si>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</si>
  <si>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</si>
  <si>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</si>
  <si>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</si>
  <si>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</si>
  <si>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</si>
  <si>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</si>
  <si>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</si>
  <si>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</si>
  <si>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</si>
  <si>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</si>
  <si>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</si>
  <si>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</si>
  <si>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</si>
  <si>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</si>
  <si>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</si>
  <si>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</si>
  <si>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</si>
  <si>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</si>
  <si>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</si>
  <si>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</si>
  <si>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</si>
  <si>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</si>
  <si>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</si>
  <si>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</si>
  <si>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</si>
  <si>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</si>
  <si>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</si>
  <si>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</si>
  <si>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</si>
  <si>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</si>
  <si>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</si>
  <si>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</si>
  <si>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</si>
  <si>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</si>
  <si>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</si>
  <si>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</si>
  <si>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</si>
  <si>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</si>
  <si>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</si>
  <si>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</si>
  <si>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</si>
  <si>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</si>
  <si>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</si>
  <si>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</si>
  <si>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</si>
  <si>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事務費（電源開発促進勘定）</t>
    <phoneticPr fontId="5"/>
  </si>
  <si>
    <t>資源エネルギー庁</t>
    <phoneticPr fontId="5"/>
  </si>
  <si>
    <t>総務課会計室</t>
    <phoneticPr fontId="5"/>
  </si>
  <si>
    <t>室長　前田　健司</t>
    <phoneticPr fontId="5"/>
  </si>
  <si>
    <t>-</t>
  </si>
  <si>
    <t>-</t>
    <phoneticPr fontId="5"/>
  </si>
  <si>
    <t>○</t>
  </si>
  <si>
    <t>-</t>
    <phoneticPr fontId="5"/>
  </si>
  <si>
    <t>電源開発促進勘定に計上している施策を実施するための事務費</t>
    <phoneticPr fontId="5"/>
  </si>
  <si>
    <t>-</t>
    <phoneticPr fontId="5"/>
  </si>
  <si>
    <t>-</t>
    <phoneticPr fontId="5"/>
  </si>
  <si>
    <t>-</t>
    <phoneticPr fontId="5"/>
  </si>
  <si>
    <t>-</t>
    <phoneticPr fontId="5"/>
  </si>
  <si>
    <t>-</t>
    <phoneticPr fontId="5"/>
  </si>
  <si>
    <t>-</t>
    <phoneticPr fontId="5"/>
  </si>
  <si>
    <t>‐</t>
  </si>
  <si>
    <t>執行コストの更なる効率を図るべく工夫余地の可能性あり。</t>
    <phoneticPr fontId="5"/>
  </si>
  <si>
    <t>既存経費の区分見直し・大括り化等の整理・管理方法を検討し、執行コストの低減を図る。</t>
    <phoneticPr fontId="5"/>
  </si>
  <si>
    <t>629</t>
    <phoneticPr fontId="5"/>
  </si>
  <si>
    <t>671</t>
    <phoneticPr fontId="5"/>
  </si>
  <si>
    <t>649</t>
    <phoneticPr fontId="5"/>
  </si>
  <si>
    <t>639</t>
    <phoneticPr fontId="5"/>
  </si>
  <si>
    <t>618</t>
    <phoneticPr fontId="5"/>
  </si>
  <si>
    <t>585</t>
    <phoneticPr fontId="5"/>
  </si>
  <si>
    <t>487</t>
    <phoneticPr fontId="5"/>
  </si>
  <si>
    <t>434</t>
    <phoneticPr fontId="5"/>
  </si>
  <si>
    <t>A.旅費の類</t>
    <phoneticPr fontId="5"/>
  </si>
  <si>
    <t>B.庁費の類</t>
    <phoneticPr fontId="5"/>
  </si>
  <si>
    <t>C.諸謝金</t>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</si>
  <si>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</si>
  <si>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</si>
  <si>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</si>
  <si>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庁費</t>
    <rPh sb="0" eb="1">
      <t>チョウ</t>
    </rPh>
    <rPh sb="1" eb="2">
      <t>ヒ</t>
    </rPh>
    <phoneticPr fontId="5"/>
  </si>
  <si>
    <t>諸謝金</t>
    <rPh sb="0" eb="3">
      <t>ショシャキン</t>
    </rPh>
    <phoneticPr fontId="5"/>
  </si>
  <si>
    <t>406</t>
    <phoneticPr fontId="5"/>
  </si>
  <si>
    <t>-</t>
    <phoneticPr fontId="5"/>
  </si>
  <si>
    <t>-</t>
    <phoneticPr fontId="5"/>
  </si>
  <si>
    <t>職員旅費</t>
    <rPh sb="0" eb="2">
      <t>ショクイン</t>
    </rPh>
    <rPh sb="2" eb="4">
      <t>リョヒ</t>
    </rPh>
    <phoneticPr fontId="5"/>
  </si>
  <si>
    <t>諸謝金</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</si>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</sst>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44450</xdr:colOff>
      <xdr:row>742</xdr:row>
      <xdr:rowOff>336550</xdr:rowOff>
    </xdr:from>
    <xdr:to>
      <xdr:col>46</xdr:col>
      <xdr:colOff>52312</xdr:colOff>
      <xdr:row>752</xdr:row>
      <xdr:rowOff>9525</xdr:rowOff>
    </xdr:to>
    <xdr:grpSp>
      <xdr:nvGrpSpPr>
        <xdr:cNvPr id="45" name="グループ化 44"/>
        <xdr:cNvGrpSpPr/>
      </xdr:nvGrpSpPr>
      <xdr:grpSpPr>
        <a:xfrm>
          <a:off x="2070100" y="40405050"/>
          <a:ext cx="6453112" cy="3216275"/>
          <a:chOff x="2212333" y="41845006"/>
          <a:chExt cx="7067568" cy="3155016"/>
        </a:xfrm>
      </xdr:grpSpPr>
      <xdr:sp macro="" textlink="">
        <xdr:nvSpPr>
          <xdr:cNvPr id="46" name="テキスト ボックス 45"/>
          <xdr:cNvSpPr txBox="1"/>
        </xdr:nvSpPr>
        <xdr:spPr>
          <a:xfrm>
            <a:off x="4402512" y="41845006"/>
            <a:ext cx="2423063" cy="67551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電源開発促進勘定</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7" name="カギ線コネクタ 8"/>
          <xdr:cNvCxnSpPr>
            <a:cxnSpLocks noChangeShapeType="1"/>
          </xdr:cNvCxnSpPr>
        </xdr:nvCxnSpPr>
        <xdr:spPr bwMode="auto">
          <a:xfrm rot="5400000">
            <a:off x="4118724" y="41705493"/>
            <a:ext cx="684679" cy="2324661"/>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cxnSp macro="">
        <xdr:nvCxnSpPr>
          <xdr:cNvPr id="48" name="カギ線コネクタ 18"/>
          <xdr:cNvCxnSpPr>
            <a:cxnSpLocks noChangeShapeType="1"/>
          </xdr:cNvCxnSpPr>
        </xdr:nvCxnSpPr>
        <xdr:spPr bwMode="auto">
          <a:xfrm rot="16200000" flipH="1">
            <a:off x="6587660" y="41564861"/>
            <a:ext cx="684679" cy="2605927"/>
          </a:xfrm>
          <a:prstGeom prst="bentConnector3">
            <a:avLst>
              <a:gd name="adj1" fmla="val 50000"/>
            </a:avLst>
          </a:prstGeom>
          <a:noFill/>
          <a:ln w="28575" algn="ctr">
            <a:solidFill>
              <a:srgbClr val="000000"/>
            </a:solidFill>
            <a:miter lim="800000"/>
            <a:headEnd/>
            <a:tailEnd/>
          </a:ln>
          <a:extLst>
            <a:ext uri="{909E8E84-426E-40DD-AFC4-6F175D3DCCD1}">
              <a14:hiddenFill xmlns:a14="http://schemas.microsoft.com/office/drawing/2010/main">
                <a:noFill/>
              </a14:hiddenFill>
            </a:ext>
          </a:extLst>
        </xdr:spPr>
      </xdr:cxnSp>
      <xdr:grpSp>
        <xdr:nvGrpSpPr>
          <xdr:cNvPr id="49" name="グループ化 48"/>
          <xdr:cNvGrpSpPr/>
        </xdr:nvGrpSpPr>
        <xdr:grpSpPr>
          <a:xfrm>
            <a:off x="7193056" y="43205959"/>
            <a:ext cx="2086845" cy="1784537"/>
            <a:chOff x="2247900" y="43186349"/>
            <a:chExt cx="2068355" cy="1809750"/>
          </a:xfrm>
        </xdr:grpSpPr>
        <xdr:sp macro="" textlink="">
          <xdr:nvSpPr>
            <xdr:cNvPr id="57" name="テキスト ボックス 56"/>
            <xdr:cNvSpPr txBox="1"/>
          </xdr:nvSpPr>
          <xdr:spPr>
            <a:xfrm>
              <a:off x="2247900" y="43186349"/>
              <a:ext cx="2048915" cy="1034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8" name="テキスト ボックス 57"/>
            <xdr:cNvSpPr txBox="1"/>
          </xdr:nvSpPr>
          <xdr:spPr>
            <a:xfrm>
              <a:off x="2247920" y="44305544"/>
              <a:ext cx="2068335" cy="69055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各種委員会委員等への謝</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金</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50" name="グループ化 49"/>
          <xdr:cNvGrpSpPr/>
        </xdr:nvGrpSpPr>
        <xdr:grpSpPr>
          <a:xfrm>
            <a:off x="4679718" y="43217866"/>
            <a:ext cx="2080313" cy="1631716"/>
            <a:chOff x="4641058" y="43198256"/>
            <a:chExt cx="2063504" cy="1656929"/>
          </a:xfrm>
        </xdr:grpSpPr>
        <xdr:sp macro="" textlink="">
          <xdr:nvSpPr>
            <xdr:cNvPr id="55" name="テキスト ボックス 54"/>
            <xdr:cNvSpPr txBox="1"/>
          </xdr:nvSpPr>
          <xdr:spPr>
            <a:xfrm>
              <a:off x="4641058" y="44329349"/>
              <a:ext cx="2063504" cy="52583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（賃金、雑役務費等）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テキスト ボックス 55"/>
            <xdr:cNvSpPr txBox="1"/>
          </xdr:nvSpPr>
          <xdr:spPr>
            <a:xfrm>
              <a:off x="4652983" y="43198256"/>
              <a:ext cx="2048915" cy="107042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．庁費の類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xnSp macro="">
        <xdr:nvCxnSpPr>
          <xdr:cNvPr id="51" name="直線コネクタ 50"/>
          <xdr:cNvCxnSpPr/>
        </xdr:nvCxnSpPr>
        <xdr:spPr>
          <a:xfrm flipH="1">
            <a:off x="5625504" y="42858579"/>
            <a:ext cx="1" cy="354957"/>
          </a:xfrm>
          <a:prstGeom prst="line">
            <a:avLst/>
          </a:prstGeom>
          <a:noFill/>
          <a:ln w="28575" cap="flat" cmpd="sng" algn="ctr">
            <a:solidFill>
              <a:sysClr val="windowText" lastClr="000000">
                <a:shade val="95000"/>
                <a:satMod val="105000"/>
              </a:sysClr>
            </a:solidFill>
            <a:prstDash val="solid"/>
          </a:ln>
          <a:effectLst/>
        </xdr:spPr>
      </xdr:cxnSp>
      <xdr:grpSp>
        <xdr:nvGrpSpPr>
          <xdr:cNvPr id="52" name="グループ化 51"/>
          <xdr:cNvGrpSpPr/>
        </xdr:nvGrpSpPr>
        <xdr:grpSpPr>
          <a:xfrm>
            <a:off x="2212333" y="43217867"/>
            <a:ext cx="2197155" cy="1782155"/>
            <a:chOff x="7081849" y="45731907"/>
            <a:chExt cx="2178665" cy="1807368"/>
          </a:xfrm>
        </xdr:grpSpPr>
        <xdr:sp macro="" textlink="">
          <xdr:nvSpPr>
            <xdr:cNvPr id="53" name="テキスト ボックス 52"/>
            <xdr:cNvSpPr txBox="1"/>
          </xdr:nvSpPr>
          <xdr:spPr>
            <a:xfrm>
              <a:off x="7081849" y="45731907"/>
              <a:ext cx="2178665" cy="10347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．旅費の類</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4" name="テキスト ボックス 53"/>
            <xdr:cNvSpPr txBox="1"/>
          </xdr:nvSpPr>
          <xdr:spPr>
            <a:xfrm>
              <a:off x="7117567" y="46839195"/>
              <a:ext cx="2068335" cy="70008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（常勤職員への旅費、委員等への旅費）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381</v>
      </c>
      <c r="AT2" s="218"/>
      <c r="AU2" s="218"/>
      <c r="AV2" s="51" t="str">
        <f>IF(AW2="", "", "-")</f>
        <v/>
      </c>
      <c r="AW2" s="401"/>
      <c r="AX2" s="401"/>
    </row>
    <row r="3" spans="1:50" ht="21" customHeight="1" thickBot="1" x14ac:dyDescent="0.25">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487</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566</v>
      </c>
      <c r="AR5" s="724"/>
      <c r="AS5" s="724"/>
      <c r="AT5" s="724"/>
      <c r="AU5" s="724"/>
      <c r="AV5" s="724"/>
      <c r="AW5" s="724"/>
      <c r="AX5" s="725"/>
    </row>
    <row r="6" spans="1:50" ht="39" customHeight="1" x14ac:dyDescent="0.2">
      <c r="A6" s="728" t="s">
        <v>4</v>
      </c>
      <c r="B6" s="729"/>
      <c r="C6" s="729"/>
      <c r="D6" s="729"/>
      <c r="E6" s="729"/>
      <c r="F6" s="729"/>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エネルギー対策</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204</v>
      </c>
      <c r="Q13" s="117"/>
      <c r="R13" s="117"/>
      <c r="S13" s="117"/>
      <c r="T13" s="117"/>
      <c r="U13" s="117"/>
      <c r="V13" s="118"/>
      <c r="W13" s="116">
        <v>229</v>
      </c>
      <c r="X13" s="117"/>
      <c r="Y13" s="117"/>
      <c r="Z13" s="117"/>
      <c r="AA13" s="117"/>
      <c r="AB13" s="117"/>
      <c r="AC13" s="118"/>
      <c r="AD13" s="116">
        <v>230</v>
      </c>
      <c r="AE13" s="117"/>
      <c r="AF13" s="117"/>
      <c r="AG13" s="117"/>
      <c r="AH13" s="117"/>
      <c r="AI13" s="117"/>
      <c r="AJ13" s="118"/>
      <c r="AK13" s="116">
        <v>234</v>
      </c>
      <c r="AL13" s="117"/>
      <c r="AM13" s="117"/>
      <c r="AN13" s="117"/>
      <c r="AO13" s="117"/>
      <c r="AP13" s="117"/>
      <c r="AQ13" s="118"/>
      <c r="AR13" s="113" t="s">
        <v>602</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567</v>
      </c>
      <c r="Q14" s="117"/>
      <c r="R14" s="117"/>
      <c r="S14" s="117"/>
      <c r="T14" s="117"/>
      <c r="U14" s="117"/>
      <c r="V14" s="118"/>
      <c r="W14" s="116" t="s">
        <v>567</v>
      </c>
      <c r="X14" s="117"/>
      <c r="Y14" s="117"/>
      <c r="Z14" s="117"/>
      <c r="AA14" s="117"/>
      <c r="AB14" s="117"/>
      <c r="AC14" s="118"/>
      <c r="AD14" s="116" t="s">
        <v>567</v>
      </c>
      <c r="AE14" s="117"/>
      <c r="AF14" s="117"/>
      <c r="AG14" s="117"/>
      <c r="AH14" s="117"/>
      <c r="AI14" s="117"/>
      <c r="AJ14" s="118"/>
      <c r="AK14" s="116" t="s">
        <v>598</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598</v>
      </c>
      <c r="AL15" s="117"/>
      <c r="AM15" s="117"/>
      <c r="AN15" s="117"/>
      <c r="AO15" s="117"/>
      <c r="AP15" s="117"/>
      <c r="AQ15" s="118"/>
      <c r="AR15" s="116"/>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599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598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204</v>
      </c>
      <c r="Q18" s="123"/>
      <c r="R18" s="123"/>
      <c r="S18" s="123"/>
      <c r="T18" s="123"/>
      <c r="U18" s="123"/>
      <c r="V18" s="124"/>
      <c r="W18" s="122">
        <f>SUM(W13:AC17)</f>
        <v>229</v>
      </c>
      <c r="X18" s="123"/>
      <c r="Y18" s="123"/>
      <c r="Z18" s="123"/>
      <c r="AA18" s="123"/>
      <c r="AB18" s="123"/>
      <c r="AC18" s="124"/>
      <c r="AD18" s="122">
        <f>SUM(AD13:AJ17)</f>
        <v>230</v>
      </c>
      <c r="AE18" s="123"/>
      <c r="AF18" s="123"/>
      <c r="AG18" s="123"/>
      <c r="AH18" s="123"/>
      <c r="AI18" s="123"/>
      <c r="AJ18" s="124"/>
      <c r="AK18" s="122">
        <f>SUM(AK13:AQ17)</f>
        <v>234</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140</v>
      </c>
      <c r="Q19" s="117"/>
      <c r="R19" s="117"/>
      <c r="S19" s="117"/>
      <c r="T19" s="117"/>
      <c r="U19" s="117"/>
      <c r="V19" s="118"/>
      <c r="W19" s="116">
        <v>165</v>
      </c>
      <c r="X19" s="117"/>
      <c r="Y19" s="117"/>
      <c r="Z19" s="117"/>
      <c r="AA19" s="117"/>
      <c r="AB19" s="117"/>
      <c r="AC19" s="118"/>
      <c r="AD19" s="116">
        <v>148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0.68627450980392157</v>
      </c>
      <c r="Q20" s="540"/>
      <c r="R20" s="540"/>
      <c r="S20" s="540"/>
      <c r="T20" s="540"/>
      <c r="U20" s="540"/>
      <c r="V20" s="540"/>
      <c r="W20" s="540">
        <f t="shared" ref="W20" si="0">IF(W18=0, "-", SUM(W19)/W18)</f>
        <v>0.72052401746724892</v>
      </c>
      <c r="X20" s="540"/>
      <c r="Y20" s="540"/>
      <c r="Z20" s="540"/>
      <c r="AA20" s="540"/>
      <c r="AB20" s="540"/>
      <c r="AC20" s="540"/>
      <c r="AD20" s="540">
        <f t="shared" ref="AD20" si="1">IF(AD18=0, "-", SUM(AD19)/AD18)</f>
        <v>0.64347826086956517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357</v>
      </c>
      <c r="H21" s="932"/>
      <c r="I21" s="932"/>
      <c r="J21" s="932"/>
      <c r="K21" s="932"/>
      <c r="L21" s="932"/>
      <c r="M21" s="932"/>
      <c r="N21" s="932"/>
      <c r="O21" s="932"/>
      <c r="P21" s="540">
        <f>IF(P19=0, "-", SUM(P19)/SUM(P13,P14))</f>
        <v>0.68627450980392157</v>
      </c>
      <c r="Q21" s="540"/>
      <c r="R21" s="540"/>
      <c r="S21" s="540"/>
      <c r="T21" s="540"/>
      <c r="U21" s="540"/>
      <c r="V21" s="540"/>
      <c r="W21" s="540">
        <f t="shared" ref="W21" si="2">IF(W19=0, "-", SUM(W19)/SUM(W13,W14))</f>
        <v>0.72052401746724892</v>
      </c>
      <c r="X21" s="540"/>
      <c r="Y21" s="540"/>
      <c r="Z21" s="540"/>
      <c r="AA21" s="540"/>
      <c r="AB21" s="540"/>
      <c r="AC21" s="540"/>
      <c r="AD21" s="540">
        <f t="shared" ref="AD21" si="3">IF(AD19=0, "-", SUM(AD19)/SUM(AD13,AD14))</f>
        <v>0.64347826086956517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433</v>
      </c>
      <c r="B22" s="197"/>
      <c r="C22" s="197"/>
      <c r="D22" s="197"/>
      <c r="E22" s="197"/>
      <c r="F22" s="198"/>
      <c r="G22" s="187" t="s">
        <v>336</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595</v>
      </c>
      <c r="H23" s="191"/>
      <c r="I23" s="191"/>
      <c r="J23" s="191"/>
      <c r="K23" s="191"/>
      <c r="L23" s="191"/>
      <c r="M23" s="191"/>
      <c r="N23" s="191"/>
      <c r="O23" s="192"/>
      <c r="P23" s="113">
        <v>133</v>
      </c>
      <c r="Q23" s="114"/>
      <c r="R23" s="114"/>
      <c r="S23" s="114"/>
      <c r="T23" s="114"/>
      <c r="U23" s="114"/>
      <c r="V23" s="115"/>
      <c r="W23" s="113" t="s">
        <v>567</v>
      </c>
      <c r="X23" s="114"/>
      <c r="Y23" s="114"/>
      <c r="Z23" s="114"/>
      <c r="AA23" s="114"/>
      <c r="AB23" s="114"/>
      <c r="AC23" s="115"/>
      <c r="AD23" s="207" t="s">
        <v>570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600</v>
      </c>
      <c r="H24" s="194"/>
      <c r="I24" s="194"/>
      <c r="J24" s="194"/>
      <c r="K24" s="194"/>
      <c r="L24" s="194"/>
      <c r="M24" s="194"/>
      <c r="N24" s="194"/>
      <c r="O24" s="195"/>
      <c r="P24" s="116">
        <v>96</v>
      </c>
      <c r="Q24" s="117"/>
      <c r="R24" s="117"/>
      <c r="S24" s="117"/>
      <c r="T24" s="117"/>
      <c r="U24" s="117"/>
      <c r="V24" s="118"/>
      <c r="W24" s="116" t="s">
        <v>567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601</v>
      </c>
      <c r="H25" s="194"/>
      <c r="I25" s="194"/>
      <c r="J25" s="194"/>
      <c r="K25" s="194"/>
      <c r="L25" s="194"/>
      <c r="M25" s="194"/>
      <c r="N25" s="194"/>
      <c r="O25" s="195"/>
      <c r="P25" s="116">
        <v>2</v>
      </c>
      <c r="Q25" s="117"/>
      <c r="R25" s="117"/>
      <c r="S25" s="117"/>
      <c r="T25" s="117"/>
      <c r="U25" s="117"/>
      <c r="V25" s="118"/>
      <c r="W25" s="116" t="s">
        <v>567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593</v>
      </c>
      <c r="H26" s="194"/>
      <c r="I26" s="194"/>
      <c r="J26" s="194"/>
      <c r="K26" s="194"/>
      <c r="L26" s="194"/>
      <c r="M26" s="194"/>
      <c r="N26" s="194"/>
      <c r="O26" s="195"/>
      <c r="P26" s="116">
        <v>2</v>
      </c>
      <c r="Q26" s="117"/>
      <c r="R26" s="117"/>
      <c r="S26" s="117"/>
      <c r="T26" s="117"/>
      <c r="U26" s="117"/>
      <c r="V26" s="118"/>
      <c r="W26" s="116" t="s">
        <v>567</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1</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234</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t="s">
        <v>570</v>
      </c>
      <c r="AV31" s="275"/>
      <c r="AW31" s="383" t="s">
        <v>181</v>
      </c>
      <c r="AX31" s="384"/>
    </row>
    <row r="32" spans="1:50" ht="23.25" customHeight="1" x14ac:dyDescent="0.2">
      <c r="A32" s="516"/>
      <c r="B32" s="514"/>
      <c r="C32" s="514"/>
      <c r="D32" s="514"/>
      <c r="E32" s="514"/>
      <c r="F32" s="515"/>
      <c r="G32" s="541" t="s">
        <v>570</v>
      </c>
      <c r="H32" s="542"/>
      <c r="I32" s="542"/>
      <c r="J32" s="542"/>
      <c r="K32" s="542"/>
      <c r="L32" s="542"/>
      <c r="M32" s="542"/>
      <c r="N32" s="542"/>
      <c r="O32" s="543"/>
      <c r="P32" s="165" t="s">
        <v>570</v>
      </c>
      <c r="Q32" s="165"/>
      <c r="R32" s="165"/>
      <c r="S32" s="165"/>
      <c r="T32" s="165"/>
      <c r="U32" s="165"/>
      <c r="V32" s="165"/>
      <c r="W32" s="165"/>
      <c r="X32" s="236"/>
      <c r="Y32" s="342" t="s">
        <v>12</v>
      </c>
      <c r="Z32" s="550"/>
      <c r="AA32" s="551"/>
      <c r="AB32" s="552" t="s">
        <v>572</v>
      </c>
      <c r="AC32" s="552"/>
      <c r="AD32" s="552"/>
      <c r="AE32" s="368" t="s">
        <v>573</v>
      </c>
      <c r="AF32" s="369"/>
      <c r="AG32" s="369"/>
      <c r="AH32" s="369"/>
      <c r="AI32" s="368" t="s">
        <v>574</v>
      </c>
      <c r="AJ32" s="369"/>
      <c r="AK32" s="369"/>
      <c r="AL32" s="369"/>
      <c r="AM32" s="368" t="s">
        <v>570</v>
      </c>
      <c r="AN32" s="369"/>
      <c r="AO32" s="369"/>
      <c r="AP32" s="369"/>
      <c r="AQ32" s="119" t="s">
        <v>574</v>
      </c>
      <c r="AR32" s="120"/>
      <c r="AS32" s="120"/>
      <c r="AT32" s="121"/>
      <c r="AU32" s="369" t="s">
        <v>575</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570</v>
      </c>
      <c r="AC33" s="523"/>
      <c r="AD33" s="523"/>
      <c r="AE33" s="368" t="s">
        <v>570</v>
      </c>
      <c r="AF33" s="369"/>
      <c r="AG33" s="369"/>
      <c r="AH33" s="369"/>
      <c r="AI33" s="368" t="s">
        <v>570</v>
      </c>
      <c r="AJ33" s="369"/>
      <c r="AK33" s="369"/>
      <c r="AL33" s="369"/>
      <c r="AM33" s="368" t="s">
        <v>570</v>
      </c>
      <c r="AN33" s="369"/>
      <c r="AO33" s="369"/>
      <c r="AP33" s="369"/>
      <c r="AQ33" s="119" t="s">
        <v>570</v>
      </c>
      <c r="AR33" s="120"/>
      <c r="AS33" s="120"/>
      <c r="AT33" s="121"/>
      <c r="AU33" s="369" t="s">
        <v>574</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573</v>
      </c>
      <c r="AJ34" s="369"/>
      <c r="AK34" s="369"/>
      <c r="AL34" s="369"/>
      <c r="AM34" s="368" t="s">
        <v>570</v>
      </c>
      <c r="AN34" s="369"/>
      <c r="AO34" s="369"/>
      <c r="AP34" s="369"/>
      <c r="AQ34" s="119" t="s">
        <v>570</v>
      </c>
      <c r="AR34" s="120"/>
      <c r="AS34" s="120"/>
      <c r="AT34" s="121"/>
      <c r="AU34" s="369" t="s">
        <v>570</v>
      </c>
      <c r="AV34" s="369"/>
      <c r="AW34" s="369"/>
      <c r="AX34" s="371"/>
    </row>
    <row r="35" spans="1:50" ht="23.25" customHeight="1" x14ac:dyDescent="0.2">
      <c r="A35" s="901" t="s">
        <v>384</v>
      </c>
      <c r="B35" s="902"/>
      <c r="C35" s="902"/>
      <c r="D35" s="902"/>
      <c r="E35" s="902"/>
      <c r="F35" s="903"/>
      <c r="G35" s="907" t="s">
        <v>570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351</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358</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387</v>
      </c>
      <c r="B78" s="917"/>
      <c r="C78" s="917"/>
      <c r="D78" s="917"/>
      <c r="E78" s="914" t="s">
        <v>331</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2">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x14ac:dyDescent="0.2">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2">
      <c r="A101" s="492"/>
      <c r="B101" s="493"/>
      <c r="C101" s="493"/>
      <c r="D101" s="493"/>
      <c r="E101" s="493"/>
      <c r="F101" s="494"/>
      <c r="G101" s="165" t="s">
        <v>570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570</v>
      </c>
      <c r="AC101" s="552"/>
      <c r="AD101" s="552"/>
      <c r="AE101" s="368" t="s">
        <v>570</v>
      </c>
      <c r="AF101" s="369"/>
      <c r="AG101" s="369"/>
      <c r="AH101" s="370"/>
      <c r="AI101" s="368" t="s">
        <v>570</v>
      </c>
      <c r="AJ101" s="369"/>
      <c r="AK101" s="369"/>
      <c r="AL101" s="370"/>
      <c r="AM101" s="368" t="s">
        <v>570</v>
      </c>
      <c r="AN101" s="369"/>
      <c r="AO101" s="369"/>
      <c r="AP101" s="370"/>
      <c r="AQ101" s="368" t="s">
        <v>570</v>
      </c>
      <c r="AR101" s="369"/>
      <c r="AS101" s="369"/>
      <c r="AT101" s="370"/>
      <c r="AU101" s="368" t="s">
        <v>574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570</v>
      </c>
      <c r="AC102" s="552"/>
      <c r="AD102" s="552"/>
      <c r="AE102" s="362" t="s">
        <v>570</v>
      </c>
      <c r="AF102" s="362"/>
      <c r="AG102" s="362"/>
      <c r="AH102" s="362"/>
      <c r="AI102" s="362" t="s">
        <v>568</v>
      </c>
      <c r="AJ102" s="362"/>
      <c r="AK102" s="362"/>
      <c r="AL102" s="362"/>
      <c r="AM102" s="362" t="s">
        <v>570</v>
      </c>
      <c r="AN102" s="362"/>
      <c r="AO102" s="362"/>
      <c r="AP102" s="362"/>
      <c r="AQ102" s="818" t="s">
        <v>572</v>
      </c>
      <c r="AR102" s="819"/>
      <c r="AS102" s="819"/>
      <c r="AT102" s="820"/>
      <c r="AU102" s="818" t="s">
        <v>570</v>
      </c>
      <c r="AV102" s="819"/>
      <c r="AW102" s="819"/>
      <c r="AX102" s="820"/>
    </row>
    <row r="103" spans="1:60" ht="31.5" hidden="1" customHeight="1" x14ac:dyDescent="0.2">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2">
      <c r="A116" s="296"/>
      <c r="B116" s="297"/>
      <c r="C116" s="297"/>
      <c r="D116" s="297"/>
      <c r="E116" s="297"/>
      <c r="F116" s="298"/>
      <c r="G116" s="355" t="s">
        <v>391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2" t="s">
        <v>570</v>
      </c>
      <c r="AF116" s="362"/>
      <c r="AG116" s="362"/>
      <c r="AH116" s="362"/>
      <c r="AI116" s="362" t="s">
        <v>570</v>
      </c>
      <c r="AJ116" s="362"/>
      <c r="AK116" s="362"/>
      <c r="AL116" s="362"/>
      <c r="AM116" s="362" t="s">
        <v>570</v>
      </c>
      <c r="AN116" s="362"/>
      <c r="AO116" s="362"/>
      <c r="AP116" s="362"/>
      <c r="AQ116" s="368" t="s">
        <v>570</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361</v>
      </c>
      <c r="AC117" s="346"/>
      <c r="AD117" s="347"/>
      <c r="AE117" s="310" t="s">
        <v>570</v>
      </c>
      <c r="AF117" s="310"/>
      <c r="AG117" s="310"/>
      <c r="AH117" s="310"/>
      <c r="AI117" s="310" t="s">
        <v>570</v>
      </c>
      <c r="AJ117" s="310"/>
      <c r="AK117" s="310"/>
      <c r="AL117" s="310"/>
      <c r="AM117" s="310" t="s">
        <v>570</v>
      </c>
      <c r="AN117" s="310"/>
      <c r="AO117" s="310"/>
      <c r="AP117" s="310"/>
      <c r="AQ117" s="310" t="s">
        <v>570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2">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8" t="s">
        <v>412</v>
      </c>
      <c r="B130" s="996"/>
      <c r="C130" s="995" t="s">
        <v>239</v>
      </c>
      <c r="D130" s="996"/>
      <c r="E130" s="312" t="s">
        <v>268</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570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t="s">
        <v>570</v>
      </c>
      <c r="AV133" s="140"/>
      <c r="AW133" s="141" t="s">
        <v>181</v>
      </c>
      <c r="AX133" s="142"/>
    </row>
    <row r="134" spans="1:50" ht="39.75" customHeight="1" x14ac:dyDescent="0.2">
      <c r="A134" s="999"/>
      <c r="B134" s="256"/>
      <c r="C134" s="255"/>
      <c r="D134" s="256"/>
      <c r="E134" s="255"/>
      <c r="F134" s="318"/>
      <c r="G134" s="235" t="s">
        <v>576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570</v>
      </c>
      <c r="AF134" s="120"/>
      <c r="AG134" s="120"/>
      <c r="AH134" s="120"/>
      <c r="AI134" s="270" t="s">
        <v>570</v>
      </c>
      <c r="AJ134" s="120"/>
      <c r="AK134" s="120"/>
      <c r="AL134" s="120"/>
      <c r="AM134" s="270" t="s">
        <v>570</v>
      </c>
      <c r="AN134" s="120"/>
      <c r="AO134" s="120"/>
      <c r="AP134" s="120"/>
      <c r="AQ134" s="270" t="s">
        <v>570</v>
      </c>
      <c r="AR134" s="120"/>
      <c r="AS134" s="120"/>
      <c r="AT134" s="120"/>
      <c r="AU134" s="270" t="s">
        <v>570</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570</v>
      </c>
      <c r="AC135" s="137"/>
      <c r="AD135" s="137"/>
      <c r="AE135" s="270" t="s">
        <v>570</v>
      </c>
      <c r="AF135" s="120"/>
      <c r="AG135" s="120"/>
      <c r="AH135" s="120"/>
      <c r="AI135" s="270" t="s">
        <v>570</v>
      </c>
      <c r="AJ135" s="120"/>
      <c r="AK135" s="120"/>
      <c r="AL135" s="120"/>
      <c r="AM135" s="270" t="s">
        <v>574</v>
      </c>
      <c r="AN135" s="120"/>
      <c r="AO135" s="120"/>
      <c r="AP135" s="120"/>
      <c r="AQ135" s="270" t="s">
        <v>574</v>
      </c>
      <c r="AR135" s="120"/>
      <c r="AS135" s="120"/>
      <c r="AT135" s="120"/>
      <c r="AU135" s="270" t="s">
        <v>574</v>
      </c>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99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999"/>
      <c r="B154" s="256"/>
      <c r="C154" s="255"/>
      <c r="D154" s="256"/>
      <c r="E154" s="255"/>
      <c r="F154" s="318"/>
      <c r="G154" s="235" t="s">
        <v>570</v>
      </c>
      <c r="H154" s="165"/>
      <c r="I154" s="165"/>
      <c r="J154" s="165"/>
      <c r="K154" s="165"/>
      <c r="L154" s="165"/>
      <c r="M154" s="165"/>
      <c r="N154" s="165"/>
      <c r="O154" s="165"/>
      <c r="P154" s="236"/>
      <c r="Q154" s="164" t="s">
        <v>570</v>
      </c>
      <c r="R154" s="165"/>
      <c r="S154" s="165"/>
      <c r="T154" s="165"/>
      <c r="U154" s="165"/>
      <c r="V154" s="165"/>
      <c r="W154" s="165"/>
      <c r="X154" s="165"/>
      <c r="Y154" s="165"/>
      <c r="Z154" s="165"/>
      <c r="AA154" s="928"/>
      <c r="AB154" s="259" t="s">
        <v>570</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574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5" customHeight="1" x14ac:dyDescent="0.2">
      <c r="A430" s="999"/>
      <c r="B430" s="256"/>
      <c r="C430" s="253" t="s">
        <v>427</v>
      </c>
      <c r="D430" s="254"/>
      <c r="E430" s="242" t="s">
        <v>405</v>
      </c>
      <c r="F430" s="452"/>
      <c r="G430" s="244" t="s">
        <v>255</v>
      </c>
      <c r="H430" s="162"/>
      <c r="I430" s="162"/>
      <c r="J430" s="245" t="s">
        <v>567</v>
      </c>
      <c r="K430" s="246"/>
      <c r="L430" s="246"/>
      <c r="M430" s="246"/>
      <c r="N430" s="246"/>
      <c r="O430" s="246"/>
      <c r="P430" s="246"/>
      <c r="Q430" s="246"/>
      <c r="R430" s="246"/>
      <c r="S430" s="246"/>
      <c r="T430" s="247"/>
      <c r="U430" s="248"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215" t="s">
        <v>570</v>
      </c>
      <c r="AR432" s="140"/>
      <c r="AS432" s="141" t="s">
        <v>236</v>
      </c>
      <c r="AT432" s="176"/>
      <c r="AU432" s="140" t="s">
        <v>570</v>
      </c>
      <c r="AV432" s="140"/>
      <c r="AW432" s="141" t="s">
        <v>181</v>
      </c>
      <c r="AX432" s="142"/>
    </row>
    <row r="433" spans="1:50" ht="23.25" customHeight="1" x14ac:dyDescent="0.2">
      <c r="A433" s="999"/>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577</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574</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574</v>
      </c>
      <c r="AN434" s="120"/>
      <c r="AO434" s="120"/>
      <c r="AP434" s="121"/>
      <c r="AQ434" s="119" t="s">
        <v>570</v>
      </c>
      <c r="AR434" s="120"/>
      <c r="AS434" s="120"/>
      <c r="AT434" s="121"/>
      <c r="AU434" s="120" t="s">
        <v>568</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577</v>
      </c>
      <c r="AF457" s="140"/>
      <c r="AG457" s="141" t="s">
        <v>236</v>
      </c>
      <c r="AH457" s="176"/>
      <c r="AI457" s="186"/>
      <c r="AJ457" s="186"/>
      <c r="AK457" s="186"/>
      <c r="AL457" s="181"/>
      <c r="AM457" s="186"/>
      <c r="AN457" s="186"/>
      <c r="AO457" s="186"/>
      <c r="AP457" s="181"/>
      <c r="AQ457" s="215" t="s">
        <v>574</v>
      </c>
      <c r="AR457" s="140"/>
      <c r="AS457" s="141" t="s">
        <v>236</v>
      </c>
      <c r="AT457" s="176"/>
      <c r="AU457" s="140" t="s">
        <v>570</v>
      </c>
      <c r="AV457" s="140"/>
      <c r="AW457" s="141" t="s">
        <v>181</v>
      </c>
      <c r="AX457" s="142"/>
    </row>
    <row r="458" spans="1:50" ht="23.25" customHeight="1" x14ac:dyDescent="0.2">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574</v>
      </c>
      <c r="AJ458" s="120"/>
      <c r="AK458" s="120"/>
      <c r="AL458" s="120"/>
      <c r="AM458" s="119" t="s">
        <v>570</v>
      </c>
      <c r="AN458" s="120"/>
      <c r="AO458" s="120"/>
      <c r="AP458" s="121"/>
      <c r="AQ458" s="119" t="s">
        <v>574</v>
      </c>
      <c r="AR458" s="120"/>
      <c r="AS458" s="120"/>
      <c r="AT458" s="121"/>
      <c r="AU458" s="120" t="s">
        <v>570</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576</v>
      </c>
      <c r="AR459" s="120"/>
      <c r="AS459" s="120"/>
      <c r="AT459" s="121"/>
      <c r="AU459" s="120" t="s">
        <v>570</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578</v>
      </c>
      <c r="AE702" s="900"/>
      <c r="AF702" s="900"/>
      <c r="AG702" s="889" t="s">
        <v>570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578</v>
      </c>
      <c r="AE703" s="159"/>
      <c r="AF703" s="159"/>
      <c r="AG703" s="668" t="s">
        <v>570</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578</v>
      </c>
      <c r="AE704" s="587"/>
      <c r="AF704" s="587"/>
      <c r="AG704" s="432" t="s">
        <v>568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578</v>
      </c>
      <c r="AE705" s="737"/>
      <c r="AF705" s="737"/>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578</v>
      </c>
      <c r="AE708" s="672"/>
      <c r="AF708" s="672"/>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578</v>
      </c>
      <c r="AE709" s="159"/>
      <c r="AF709" s="159"/>
      <c r="AG709" s="668" t="s">
        <v>570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578</v>
      </c>
      <c r="AE710" s="159"/>
      <c r="AF710" s="159"/>
      <c r="AG710" s="668" t="s">
        <v>570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578</v>
      </c>
      <c r="AE711" s="159"/>
      <c r="AF711" s="159"/>
      <c r="AG711" s="668" t="s">
        <v>570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578</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578</v>
      </c>
      <c r="AE713" s="159"/>
      <c r="AF713" s="160"/>
      <c r="AG713" s="668" t="s">
        <v>570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578</v>
      </c>
      <c r="AE714" s="593"/>
      <c r="AF714" s="594"/>
      <c r="AG714" s="693" t="s">
        <v>570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578</v>
      </c>
      <c r="AE715" s="672"/>
      <c r="AF715" s="781"/>
      <c r="AG715" s="527" t="s">
        <v>570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578</v>
      </c>
      <c r="AE716" s="763"/>
      <c r="AF716" s="763"/>
      <c r="AG716" s="668" t="s">
        <v>570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578</v>
      </c>
      <c r="AE717" s="159"/>
      <c r="AF717" s="159"/>
      <c r="AG717" s="668" t="s">
        <v>570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578</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578</v>
      </c>
      <c r="AE719" s="672"/>
      <c r="AF719" s="672"/>
      <c r="AG719" s="164" t="s">
        <v>574</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t="s">
        <v>599</v>
      </c>
      <c r="K721" s="921"/>
      <c r="L721" s="82" t="str">
        <f>IF(M721="","","-")</f>
        <v/>
      </c>
      <c r="M721" s="83"/>
      <c r="N721" s="918" t="s">
        <v>598</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t="s">
        <v>598</v>
      </c>
      <c r="K722" s="921"/>
      <c r="L722" s="82" t="str">
        <f t="shared" ref="L722:L725" si="5">IF(M722="","","-")</f>
        <v/>
      </c>
      <c r="M722" s="83"/>
      <c r="N722" s="918" t="s">
        <v>598</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t="s">
        <v>598</v>
      </c>
      <c r="K723" s="921"/>
      <c r="L723" s="82" t="str">
        <f t="shared" si="5"/>
        <v/>
      </c>
      <c r="M723" s="83"/>
      <c r="N723" s="918" t="s">
        <v>598</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t="s">
        <v>598</v>
      </c>
      <c r="K724" s="921"/>
      <c r="L724" s="82" t="str">
        <f t="shared" si="5"/>
        <v/>
      </c>
      <c r="M724" s="83"/>
      <c r="N724" s="918" t="s">
        <v>598</v>
      </c>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t="s">
        <v>599</v>
      </c>
      <c r="K725" s="966"/>
      <c r="L725" s="84" t="str">
        <f t="shared" si="5"/>
        <v/>
      </c>
      <c r="M725" s="85"/>
      <c r="N725" s="957" t="s">
        <v>598</v>
      </c>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579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580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603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603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603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602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408</v>
      </c>
      <c r="B737" s="101"/>
      <c r="C737" s="101"/>
      <c r="D737" s="102"/>
      <c r="E737" s="103" t="s">
        <v>581</v>
      </c>
      <c r="F737" s="103"/>
      <c r="G737" s="103"/>
      <c r="H737" s="103"/>
      <c r="I737" s="103"/>
      <c r="J737" s="103"/>
      <c r="K737" s="103"/>
      <c r="L737" s="103"/>
      <c r="M737" s="103"/>
      <c r="N737" s="109" t="s">
        <v>403</v>
      </c>
      <c r="O737" s="109"/>
      <c r="P737" s="109"/>
      <c r="Q737" s="109"/>
      <c r="R737" s="103" t="s">
        <v>582</v>
      </c>
      <c r="S737" s="103"/>
      <c r="T737" s="103"/>
      <c r="U737" s="103"/>
      <c r="V737" s="103"/>
      <c r="W737" s="103"/>
      <c r="X737" s="103"/>
      <c r="Y737" s="103"/>
      <c r="Z737" s="103"/>
      <c r="AA737" s="109" t="s">
        <v>402</v>
      </c>
      <c r="AB737" s="109"/>
      <c r="AC737" s="109"/>
      <c r="AD737" s="109"/>
      <c r="AE737" s="103" t="s">
        <v>583</v>
      </c>
      <c r="AF737" s="103"/>
      <c r="AG737" s="103"/>
      <c r="AH737" s="103"/>
      <c r="AI737" s="103"/>
      <c r="AJ737" s="103"/>
      <c r="AK737" s="103"/>
      <c r="AL737" s="103"/>
      <c r="AM737" s="103"/>
      <c r="AN737" s="109" t="s">
        <v>401</v>
      </c>
      <c r="AO737" s="109"/>
      <c r="AP737" s="109"/>
      <c r="AQ737" s="109"/>
      <c r="AR737" s="110" t="s">
        <v>584</v>
      </c>
      <c r="AS737" s="111"/>
      <c r="AT737" s="111"/>
      <c r="AU737" s="111"/>
      <c r="AV737" s="111"/>
      <c r="AW737" s="111"/>
      <c r="AX737" s="112"/>
      <c r="AY737" s="88"/>
      <c r="AZ737" s="88"/>
    </row>
    <row r="738" spans="1:52" ht="24.75" customHeight="1" x14ac:dyDescent="0.2">
      <c r="A738" s="100" t="s">
        <v>400</v>
      </c>
      <c r="B738" s="101"/>
      <c r="C738" s="101"/>
      <c r="D738" s="102"/>
      <c r="E738" s="103" t="s">
        <v>585</v>
      </c>
      <c r="F738" s="103"/>
      <c r="G738" s="103"/>
      <c r="H738" s="103"/>
      <c r="I738" s="103"/>
      <c r="J738" s="103"/>
      <c r="K738" s="103"/>
      <c r="L738" s="103"/>
      <c r="M738" s="103"/>
      <c r="N738" s="109" t="s">
        <v>399</v>
      </c>
      <c r="O738" s="109"/>
      <c r="P738" s="109"/>
      <c r="Q738" s="109"/>
      <c r="R738" s="103" t="s">
        <v>586</v>
      </c>
      <c r="S738" s="103"/>
      <c r="T738" s="103"/>
      <c r="U738" s="103"/>
      <c r="V738" s="103"/>
      <c r="W738" s="103"/>
      <c r="X738" s="103"/>
      <c r="Y738" s="103"/>
      <c r="Z738" s="103"/>
      <c r="AA738" s="109" t="s">
        <v>398</v>
      </c>
      <c r="AB738" s="109"/>
      <c r="AC738" s="109"/>
      <c r="AD738" s="109"/>
      <c r="AE738" s="103" t="s">
        <v>587</v>
      </c>
      <c r="AF738" s="103"/>
      <c r="AG738" s="103"/>
      <c r="AH738" s="103"/>
      <c r="AI738" s="103"/>
      <c r="AJ738" s="103"/>
      <c r="AK738" s="103"/>
      <c r="AL738" s="103"/>
      <c r="AM738" s="103"/>
      <c r="AN738" s="109" t="s">
        <v>397</v>
      </c>
      <c r="AO738" s="109"/>
      <c r="AP738" s="109"/>
      <c r="AQ738" s="109"/>
      <c r="AR738" s="110" t="s">
        <v>588</v>
      </c>
      <c r="AS738" s="111"/>
      <c r="AT738" s="111"/>
      <c r="AU738" s="111"/>
      <c r="AV738" s="111"/>
      <c r="AW738" s="111"/>
      <c r="AX738" s="112"/>
    </row>
    <row r="739" spans="1:52" ht="24.75" customHeight="1" x14ac:dyDescent="0.2">
      <c r="A739" s="100" t="s">
        <v>396</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t="s">
        <v>562</v>
      </c>
      <c r="F740" s="125"/>
      <c r="G740" s="125"/>
      <c r="H740" s="92" t="str">
        <f>IF(E740="", "", "(")</f>
        <v>(</v>
      </c>
      <c r="I740" s="125"/>
      <c r="J740" s="125"/>
      <c r="K740" s="92" t="str">
        <f>IF(OR(I740="　", I740=""), "", "-")</f>
        <v/>
      </c>
      <c r="L740" s="126">
        <v>393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390</v>
      </c>
      <c r="B780" s="765"/>
      <c r="C780" s="765"/>
      <c r="D780" s="765"/>
      <c r="E780" s="765"/>
      <c r="F780" s="766"/>
      <c r="G780" s="443" t="s">
        <v>589</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590</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592</v>
      </c>
      <c r="H782" s="454"/>
      <c r="I782" s="454"/>
      <c r="J782" s="454"/>
      <c r="K782" s="455"/>
      <c r="L782" s="456" t="s">
        <v>594</v>
      </c>
      <c r="M782" s="457"/>
      <c r="N782" s="457"/>
      <c r="O782" s="457"/>
      <c r="P782" s="457"/>
      <c r="Q782" s="457"/>
      <c r="R782" s="457"/>
      <c r="S782" s="457"/>
      <c r="T782" s="457"/>
      <c r="U782" s="457"/>
      <c r="V782" s="457"/>
      <c r="W782" s="457"/>
      <c r="X782" s="458"/>
      <c r="Y782" s="459">
        <v>72</v>
      </c>
      <c r="Z782" s="460"/>
      <c r="AA782" s="460"/>
      <c r="AB782" s="558"/>
      <c r="AC782" s="453" t="s">
        <v>595</v>
      </c>
      <c r="AD782" s="454"/>
      <c r="AE782" s="454"/>
      <c r="AF782" s="454"/>
      <c r="AG782" s="455"/>
      <c r="AH782" s="456" t="s">
        <v>594</v>
      </c>
      <c r="AI782" s="457"/>
      <c r="AJ782" s="457"/>
      <c r="AK782" s="457"/>
      <c r="AL782" s="457"/>
      <c r="AM782" s="457"/>
      <c r="AN782" s="457"/>
      <c r="AO782" s="457"/>
      <c r="AP782" s="457"/>
      <c r="AQ782" s="457"/>
      <c r="AR782" s="457"/>
      <c r="AS782" s="457"/>
      <c r="AT782" s="458"/>
      <c r="AU782" s="459">
        <v>74</v>
      </c>
      <c r="AV782" s="460"/>
      <c r="AW782" s="460"/>
      <c r="AX782" s="461"/>
    </row>
    <row r="783" spans="1:50" ht="24.75" customHeight="1" x14ac:dyDescent="0.2">
      <c r="A783" s="557"/>
      <c r="B783" s="767"/>
      <c r="C783" s="767"/>
      <c r="D783" s="767"/>
      <c r="E783" s="767"/>
      <c r="F783" s="768"/>
      <c r="G783" s="352" t="s">
        <v>593</v>
      </c>
      <c r="H783" s="353"/>
      <c r="I783" s="353"/>
      <c r="J783" s="353"/>
      <c r="K783" s="354"/>
      <c r="L783" s="405" t="s">
        <v>594</v>
      </c>
      <c r="M783" s="406"/>
      <c r="N783" s="406"/>
      <c r="O783" s="406"/>
      <c r="P783" s="406"/>
      <c r="Q783" s="406"/>
      <c r="R783" s="406"/>
      <c r="S783" s="406"/>
      <c r="T783" s="406"/>
      <c r="U783" s="406"/>
      <c r="V783" s="406"/>
      <c r="W783" s="406"/>
      <c r="X783" s="407"/>
      <c r="Y783" s="402">
        <v>2</v>
      </c>
      <c r="Z783" s="403"/>
      <c r="AA783" s="403"/>
      <c r="AB783" s="409"/>
      <c r="AC783" s="352" t="s">
        <v>594</v>
      </c>
      <c r="AD783" s="353"/>
      <c r="AE783" s="353"/>
      <c r="AF783" s="353"/>
      <c r="AG783" s="354"/>
      <c r="AH783" s="405" t="s">
        <v>594</v>
      </c>
      <c r="AI783" s="406"/>
      <c r="AJ783" s="406"/>
      <c r="AK783" s="406"/>
      <c r="AL783" s="406"/>
      <c r="AM783" s="406"/>
      <c r="AN783" s="406"/>
      <c r="AO783" s="406"/>
      <c r="AP783" s="406"/>
      <c r="AQ783" s="406"/>
      <c r="AR783" s="406"/>
      <c r="AS783" s="406"/>
      <c r="AT783" s="407"/>
      <c r="AU783" s="402" t="s">
        <v>594</v>
      </c>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74</v>
      </c>
      <c r="AV792" s="419"/>
      <c r="AW792" s="419"/>
      <c r="AX792" s="421"/>
    </row>
    <row r="793" spans="1:50" ht="24.75" customHeight="1" x14ac:dyDescent="0.2">
      <c r="A793" s="557"/>
      <c r="B793" s="767"/>
      <c r="C793" s="767"/>
      <c r="D793" s="767"/>
      <c r="E793" s="767"/>
      <c r="F793" s="768"/>
      <c r="G793" s="443" t="s">
        <v>591</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596</v>
      </c>
      <c r="H795" s="454"/>
      <c r="I795" s="454"/>
      <c r="J795" s="454"/>
      <c r="K795" s="455"/>
      <c r="L795" s="456" t="s">
        <v>594</v>
      </c>
      <c r="M795" s="457"/>
      <c r="N795" s="457"/>
      <c r="O795" s="457"/>
      <c r="P795" s="457"/>
      <c r="Q795" s="457"/>
      <c r="R795" s="457"/>
      <c r="S795" s="457"/>
      <c r="T795" s="457"/>
      <c r="U795" s="457"/>
      <c r="V795" s="457"/>
      <c r="W795" s="457"/>
      <c r="X795" s="458"/>
      <c r="Y795" s="459">
        <v>1</v>
      </c>
      <c r="Z795" s="460"/>
      <c r="AA795" s="460"/>
      <c r="AB795" s="558"/>
      <c r="AC795" s="453" t="s">
        <v>594</v>
      </c>
      <c r="AD795" s="454"/>
      <c r="AE795" s="454"/>
      <c r="AF795" s="454"/>
      <c r="AG795" s="455"/>
      <c r="AH795" s="456" t="s">
        <v>594</v>
      </c>
      <c r="AI795" s="457"/>
      <c r="AJ795" s="457"/>
      <c r="AK795" s="457"/>
      <c r="AL795" s="457"/>
      <c r="AM795" s="457"/>
      <c r="AN795" s="457"/>
      <c r="AO795" s="457"/>
      <c r="AP795" s="457"/>
      <c r="AQ795" s="457"/>
      <c r="AR795" s="457"/>
      <c r="AS795" s="457"/>
      <c r="AT795" s="458"/>
      <c r="AU795" s="459" t="s">
        <v>594</v>
      </c>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347</v>
      </c>
      <c r="AM832" s="961"/>
      <c r="AN832" s="961"/>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2">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333</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376</v>
      </c>
      <c r="AI2" s="53" t="s">
        <v>413</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441</v>
      </c>
      <c r="Z5" s="30"/>
      <c r="AA5" s="32" t="s">
        <v>535</v>
      </c>
      <c r="AB5" s="31"/>
      <c r="AC5" s="32" t="s">
        <v>179</v>
      </c>
      <c r="AD5" s="31"/>
      <c r="AE5" s="44" t="s">
        <v>389</v>
      </c>
      <c r="AF5" s="30"/>
      <c r="AG5" s="55" t="s">
        <v>379</v>
      </c>
      <c r="AI5" s="53" t="s">
        <v>428</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386</v>
      </c>
      <c r="AF6" s="30"/>
      <c r="AG6" s="55" t="s">
        <v>380</v>
      </c>
      <c r="AI6" s="53" t="s">
        <v>429</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381</v>
      </c>
      <c r="AH7" s="91"/>
      <c r="AI7" s="55" t="s">
        <v>406</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569</v>
      </c>
      <c r="R8" s="13" t="str">
        <f t="shared" si="3"/>
        <v>その他</v>
      </c>
      <c r="S8" s="13" t="str">
        <f t="shared" si="4"/>
        <v>その他</v>
      </c>
      <c r="T8" s="13"/>
      <c r="U8" s="32" t="s">
        <v>393</v>
      </c>
      <c r="W8" s="32" t="s">
        <v>154</v>
      </c>
      <c r="Y8" s="32" t="s">
        <v>444</v>
      </c>
      <c r="Z8" s="30"/>
      <c r="AA8" s="32" t="s">
        <v>538</v>
      </c>
      <c r="AB8" s="31"/>
      <c r="AC8" s="31"/>
      <c r="AD8" s="31"/>
      <c r="AE8" s="31"/>
      <c r="AF8" s="30"/>
      <c r="AG8" s="55" t="s">
        <v>382</v>
      </c>
      <c r="AI8" s="53" t="s">
        <v>407</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エネルギー対策</v>
      </c>
      <c r="O10" s="13"/>
      <c r="P10" s="13" t="str">
        <f>S8</f>
        <v>その他</v>
      </c>
      <c r="Q10" s="19"/>
      <c r="T10" s="13"/>
      <c r="W10" s="32" t="s">
        <v>156</v>
      </c>
      <c r="Y10" s="32" t="s">
        <v>446</v>
      </c>
      <c r="Z10" s="30"/>
      <c r="AA10" s="32" t="s">
        <v>540</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t="s">
        <v>569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FC69B4-7A95-44F5-8014-FD68316F4909}">
  <ds:schemaRefs>
    <ds:schemaRef ds:uri="http://schemas.microsoft.com/sharepoint/v3/contenttype/forms"/>
  </ds:schemaRefs>
</ds:datastoreItem>
</file>

<file path=customXml/itemProps2.xml><?xml version="1.0" encoding="utf-8"?>
<ds:datastoreItem xmlns:ds="http://schemas.openxmlformats.org/officeDocument/2006/customXml" ds:itemID="{D68FCEDC-D925-404E-B29F-FBE80B28F81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0B7F956A-4AF3-47DD-9077-18AAC82ED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2020-05-19T04:54:42Z</cp:lastPrinted>
  <dcterms:created xsi:type="dcterms:W3CDTF">2012-03-13T00:50:25Z</dcterms:created>
  <dcterms:modified xsi:type="dcterms:W3CDTF">2020-07-22T11:26:32Z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