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政策課/"/>
    </mc:Choice>
  </mc:AlternateContent>
  <bookViews>
    <workbookView xWindow="0" yWindow="0" windowWidth="14060" windowHeight="6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<sst xmlns="http://schemas.openxmlformats.org/spreadsheetml/2006/main" count="2896" uniqueCount="625">
  <si>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</si>
  <si>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</si>
  <si>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</si>
  <si>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</si>
  <si>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</si>
  <si>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</si>
  <si>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</si>
  <si>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</si>
  <si>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</si>
  <si>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</si>
  <si>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</si>
  <si>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</si>
  <si>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</si>
  <si>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</si>
  <si>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</si>
  <si>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</si>
  <si>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</si>
  <si>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</si>
  <si>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</si>
  <si>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</si>
  <si>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</si>
  <si>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</si>
  <si>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</si>
  <si>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</si>
  <si>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</si>
  <si>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</si>
  <si>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</si>
  <si>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</si>
  <si>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</si>
  <si>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</si>
  <si>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</si>
  <si>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</si>
  <si>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</si>
  <si>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</si>
  <si>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</si>
  <si>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</si>
  <si>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</si>
  <si>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</si>
  <si>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</si>
  <si>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</si>
  <si>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</si>
  <si>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</si>
  <si>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</si>
  <si>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</si>
  <si>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</si>
  <si>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</si>
  <si>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</si>
  <si>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</si>
  <si>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</si>
  <si>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</si>
  <si>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</si>
  <si>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</si>
  <si>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</si>
  <si>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</si>
  <si>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</si>
  <si>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</si>
  <si>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</si>
  <si>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</si>
  <si>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</si>
  <si>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</si>
  <si>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</si>
  <si>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</si>
  <si>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</si>
  <si>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</si>
  <si>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</si>
  <si>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</si>
  <si>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</si>
  <si>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</si>
  <si>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</si>
  <si>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</si>
  <si>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</si>
  <si>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</si>
  <si>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</si>
  <si>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</si>
  <si>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</si>
  <si>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</si>
  <si>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</si>
  <si>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</si>
  <si>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</si>
  <si>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</si>
  <si>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</si>
  <si>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</si>
  <si>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</si>
  <si>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</si>
  <si>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</si>
  <si>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</si>
  <si>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</si>
  <si>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</si>
  <si>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</si>
  <si>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</si>
  <si>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</si>
  <si>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</si>
  <si>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</si>
  <si>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</si>
  <si>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</si>
  <si>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</si>
  <si>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</si>
  <si>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</si>
  <si>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</si>
  <si>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</si>
  <si>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</si>
  <si>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</si>
  <si>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</si>
  <si>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</si>
  <si>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</si>
  <si>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</si>
  <si>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</si>
  <si>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</si>
  <si>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</si>
  <si>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</si>
  <si>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</si>
  <si>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</si>
  <si>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</si>
  <si>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</si>
  <si>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</si>
  <si>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</si>
  <si>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</si>
  <si>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</si>
  <si>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</si>
  <si>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</si>
  <si>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</si>
  <si>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</si>
  <si>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</si>
  <si>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</si>
  <si>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</si>
  <si>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</si>
  <si>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</si>
  <si>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</si>
  <si>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</si>
  <si>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</si>
  <si>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</si>
  <si>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</si>
  <si>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</si>
  <si>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</si>
  <si>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</si>
  <si>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</si>
  <si>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</si>
  <si>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</si>
  <si>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</si>
  <si>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</si>
  <si>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</si>
  <si>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</si>
  <si>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</si>
  <si>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</si>
  <si>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</si>
  <si>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</si>
  <si>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</si>
  <si>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</si>
  <si>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</si>
  <si>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</si>
  <si>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</si>
  <si>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</si>
  <si>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</si>
  <si>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</si>
  <si>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</si>
  <si>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</si>
  <si>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</si>
  <si>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</si>
  <si>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</si>
  <si>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</si>
  <si>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</si>
  <si>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</si>
  <si>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</si>
  <si>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</si>
  <si>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</si>
  <si>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</si>
  <si>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</si>
  <si>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</si>
  <si>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</si>
  <si>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</si>
  <si>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</si>
  <si>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</si>
  <si>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</si>
  <si>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</si>
  <si>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</si>
  <si>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</si>
  <si>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</si>
  <si>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</si>
  <si>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</si>
  <si>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</si>
  <si>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</si>
  <si>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</si>
  <si>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</si>
  <si>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</si>
  <si>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</si>
  <si>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</si>
  <si>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</si>
  <si>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</si>
  <si>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</si>
  <si>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</si>
  <si>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</si>
  <si>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</si>
  <si>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</si>
  <si>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</si>
  <si>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</si>
  <si>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</si>
  <si>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</si>
  <si>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</si>
  <si>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</si>
  <si>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</si>
  <si>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</si>
  <si>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</si>
  <si>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</si>
  <si>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</si>
  <si>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</si>
  <si>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</si>
  <si>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</si>
  <si>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</si>
  <si>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</si>
  <si>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</si>
  <si>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</si>
  <si>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</si>
  <si>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</si>
  <si>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</si>
  <si>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</si>
  <si>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</si>
  <si>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</si>
  <si>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</si>
  <si>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</si>
  <si>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</si>
  <si>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</si>
  <si>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</si>
  <si>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</si>
  <si>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</si>
  <si>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</si>
  <si>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</si>
  <si>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</si>
  <si>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</si>
  <si>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</si>
  <si>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</si>
  <si>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</si>
  <si>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</si>
  <si>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</si>
  <si>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</si>
  <si>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</si>
  <si>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</si>
  <si>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</si>
  <si>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</si>
  <si>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</si>
  <si>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</si>
  <si>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</si>
  <si>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</si>
  <si>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</si>
  <si>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</si>
  <si>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</si>
  <si>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</si>
  <si>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</si>
  <si>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</si>
  <si>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</si>
  <si>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</si>
  <si>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</si>
  <si>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</si>
  <si>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</si>
  <si>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</si>
  <si>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</si>
  <si>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</si>
  <si>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</si>
  <si>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</si>
  <si>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</si>
  <si>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</si>
  <si>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</si>
  <si>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</si>
  <si>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</si>
  <si>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</si>
  <si>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</si>
  <si>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</si>
  <si>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</si>
  <si>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</si>
  <si>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</si>
  <si>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</si>
  <si>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</si>
  <si>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</si>
  <si>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</si>
  <si>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</si>
  <si>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</si>
  <si>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</si>
  <si>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</si>
  <si>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</si>
  <si>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</si>
  <si>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</si>
  <si>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</si>
  <si>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</si>
  <si>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</si>
  <si>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</si>
  <si>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</si>
  <si>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</si>
  <si>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</si>
  <si>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</si>
  <si>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</si>
  <si>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</si>
  <si>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</si>
  <si>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</si>
  <si>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</si>
  <si>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</si>
  <si>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</si>
  <si>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</si>
  <si>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</si>
  <si>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</si>
  <si>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</si>
  <si>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</si>
  <si>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</si>
  <si>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</si>
  <si>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</si>
  <si>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</si>
  <si>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</si>
  <si>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</si>
  <si>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</si>
  <si>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</si>
  <si>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</si>
  <si>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</si>
  <si>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</si>
  <si>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</si>
  <si>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</si>
  <si>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</si>
  <si>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</si>
  <si>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</si>
  <si>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</si>
  <si>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</si>
  <si>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</si>
  <si>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</si>
  <si>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</si>
  <si>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</si>
  <si>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</si>
  <si>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</si>
  <si>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</si>
  <si>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</si>
  <si>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</si>
  <si>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</si>
  <si>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</si>
  <si>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</si>
  <si>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</si>
  <si>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</si>
  <si>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</si>
  <si>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</si>
  <si>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</si>
  <si>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</si>
  <si>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</si>
  <si>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</si>
  <si>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</si>
  <si>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</si>
  <si>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</si>
  <si>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</si>
  <si>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</si>
  <si>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</si>
  <si>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</si>
  <si>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</si>
  <si>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</si>
  <si>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</si>
  <si>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</si>
  <si>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</si>
  <si>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</si>
  <si>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</si>
  <si>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</si>
  <si>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</si>
  <si>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</si>
  <si>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</si>
  <si>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</si>
  <si>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</si>
  <si>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</si>
  <si>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</si>
  <si>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</si>
  <si>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</si>
  <si>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</si>
  <si>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</si>
  <si>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</si>
  <si>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</si>
  <si>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</si>
  <si>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</si>
  <si>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</si>
  <si>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</si>
  <si>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</si>
  <si>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</si>
  <si>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</si>
  <si>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</si>
  <si>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</si>
  <si>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</si>
  <si>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</si>
  <si>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</si>
  <si>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</si>
  <si>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</si>
  <si>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</si>
  <si>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</si>
  <si>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</si>
  <si>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</si>
  <si>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</si>
  <si>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</si>
  <si>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</si>
  <si>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</si>
  <si>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</si>
  <si>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</si>
  <si>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</si>
  <si>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</si>
  <si>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</si>
  <si>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</si>
  <si>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</si>
  <si>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</si>
  <si>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</si>
  <si>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</si>
  <si>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</si>
  <si>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</si>
  <si>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</si>
  <si>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</si>
  <si>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</si>
  <si>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</si>
  <si>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</si>
  <si>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</si>
  <si>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</si>
  <si>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</si>
  <si>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</si>
  <si>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</si>
  <si>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</si>
  <si>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</si>
  <si>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</si>
  <si>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</si>
  <si>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</si>
  <si>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</si>
  <si>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</si>
  <si>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</si>
  <si>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</si>
  <si>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</si>
  <si>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</si>
  <si>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</si>
  <si>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</si>
  <si>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</si>
  <si>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</si>
  <si>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</si>
  <si>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</si>
  <si>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</si>
  <si>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</si>
  <si>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</si>
  <si>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</si>
  <si>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</si>
  <si>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</si>
  <si>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</si>
  <si>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</si>
  <si>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</si>
  <si>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</si>
  <si>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</si>
  <si>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</si>
  <si>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</si>
  <si>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</si>
  <si>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</si>
  <si>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</si>
  <si>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</si>
  <si>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</si>
  <si>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</si>
  <si>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</si>
  <si>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</si>
  <si>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</si>
  <si>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</si>
  <si>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</si>
  <si>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</si>
  <si>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</si>
  <si>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</si>
  <si>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</si>
  <si>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</si>
  <si>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</si>
  <si>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</si>
  <si>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</si>
  <si>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</si>
  <si>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</si>
  <si>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</si>
  <si>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</si>
  <si>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</si>
  <si>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</si>
  <si>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</si>
  <si>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</si>
  <si>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</si>
  <si>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</si>
  <si>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</si>
  <si>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</si>
  <si>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</si>
  <si>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</si>
  <si>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</si>
  <si>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</si>
  <si>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</si>
  <si>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</si>
  <si>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</si>
  <si>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</si>
  <si>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</si>
  <si>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</si>
  <si>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</si>
  <si>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</si>
  <si>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</si>
  <si>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</si>
  <si>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</si>
  <si>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</si>
  <si>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</si>
  <si>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</si>
  <si>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</si>
  <si>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</si>
  <si>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</si>
  <si>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</si>
  <si>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</si>
  <si>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</si>
  <si>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</si>
  <si>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</si>
  <si>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</si>
  <si>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</si>
  <si>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</si>
  <si>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</si>
  <si>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</si>
  <si>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</si>
  <si>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</si>
  <si>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</si>
  <si>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</si>
  <si>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</si>
  <si>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</si>
  <si>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</si>
  <si>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</si>
  <si>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</si>
  <si>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</si>
  <si>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</si>
  <si>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</si>
  <si>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</si>
  <si>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</si>
  <si>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</si>
  <si>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</si>
  <si>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</si>
  <si>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</si>
  <si>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</si>
  <si>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</si>
  <si>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</si>
  <si>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</si>
  <si>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</si>
  <si>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</si>
  <si>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</si>
  <si>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</si>
  <si>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</si>
  <si>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</si>
  <si>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</si>
  <si>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</si>
  <si>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</si>
  <si>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</si>
  <si>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</si>
  <si>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</si>
  <si>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</si>
  <si>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</si>
  <si>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</si>
  <si>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</si>
  <si>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</si>
  <si>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</si>
  <si>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</si>
  <si>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</si>
  <si>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</si>
  <si>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</si>
  <si>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</si>
  <si>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</si>
  <si>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</si>
  <si>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</si>
  <si>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</si>
  <si>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</si>
  <si>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</si>
  <si>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</si>
  <si>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</si>
  <si>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</si>
  <si>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</si>
  <si>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</si>
  <si>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</si>
  <si>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</si>
  <si>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</si>
  <si>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</si>
  <si>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</si>
  <si>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</si>
  <si>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資源・燃料部</t>
    <rPh sb="0" eb="2">
      <t>シゲン</t>
    </rPh>
    <rPh sb="7" eb="8">
      <t>チョウ</t>
    </rPh>
    <rPh sb="9" eb="11">
      <t>シゲン</t>
    </rPh>
    <rPh sb="12" eb="15">
      <t>ネンリョウブ</t>
    </rPh>
    <phoneticPr fontId="5"/>
  </si>
  <si>
    <t>政策課</t>
    <rPh sb="0" eb="3">
      <t>セイサクカ</t>
    </rPh>
    <phoneticPr fontId="5"/>
  </si>
  <si>
    <t>課長　西山　英将</t>
    <rPh sb="0" eb="2">
      <t>カチョウ</t>
    </rPh>
    <rPh sb="3" eb="5">
      <t>ニシヤマ</t>
    </rPh>
    <rPh sb="6" eb="8">
      <t>ヒデマサ</t>
    </rPh>
    <phoneticPr fontId="5"/>
  </si>
  <si>
    <t>独立行政法人石油天然ガス・金属鉱物資源機構運営費交付金（人件費及び管理費分）</t>
    <rPh sb="0" eb="21">
      <t>ドクリツ</t>
    </rPh>
    <rPh sb="21" eb="24">
      <t>ウンエイヒ</t>
    </rPh>
    <rPh sb="24" eb="27">
      <t>コウフキン</t>
    </rPh>
    <rPh sb="28" eb="31">
      <t>ジンケンヒ</t>
    </rPh>
    <rPh sb="31" eb="32">
      <t>オヨ</t>
    </rPh>
    <rPh sb="33" eb="36">
      <t>カンリヒ</t>
    </rPh>
    <rPh sb="36" eb="37">
      <t>ブン</t>
    </rPh>
    <phoneticPr fontId="5"/>
  </si>
  <si>
    <t>平成１５年度</t>
    <rPh sb="0" eb="2">
      <t>ヘイセイ</t>
    </rPh>
    <rPh sb="4" eb="5">
      <t>ネン</t>
    </rPh>
    <rPh sb="5" eb="6">
      <t>ド</t>
    </rPh>
    <phoneticPr fontId="22"/>
  </si>
  <si>
    <t>○</t>
  </si>
  <si>
    <t>独立行政法人通則法第４６条第１項
特別会計に関する法律第８５条第２項第２号イ及び第３項第１号ロ</t>
    <rPh sb="0" eb="2">
      <t>ドクリツ</t>
    </rPh>
    <rPh sb="2" eb="4">
      <t>ギョウセイ</t>
    </rPh>
    <rPh sb="4" eb="6">
      <t>ホウジン</t>
    </rPh>
    <rPh sb="6" eb="9">
      <t>ツウソクホウ</t>
    </rPh>
    <rPh sb="9" eb="10">
      <t>ダイ</t>
    </rPh>
    <rPh sb="12" eb="14">
      <t>ジョウダイ</t>
    </rPh>
    <rPh sb="15" eb="16">
      <t>コウ</t>
    </rPh>
    <rPh sb="17" eb="19">
      <t>トクベツ</t>
    </rPh>
    <rPh sb="19" eb="21">
      <t>カイケイ</t>
    </rPh>
    <rPh sb="22" eb="23">
      <t>カン</t>
    </rPh>
    <rPh sb="25" eb="27">
      <t>ホウリツ</t>
    </rPh>
    <rPh sb="27" eb="28">
      <t>ダイ</t>
    </rPh>
    <rPh sb="30" eb="32">
      <t>ジョウダイ</t>
    </rPh>
    <rPh sb="33" eb="35">
      <t>コウダイ</t>
    </rPh>
    <rPh sb="36" eb="37">
      <t>ゴウ</t>
    </rPh>
    <rPh sb="38" eb="39">
      <t>オヨ</t>
    </rPh>
    <rPh sb="40" eb="41">
      <t>ダイ</t>
    </rPh>
    <rPh sb="42" eb="44">
      <t>コウダイ</t>
    </rPh>
    <rPh sb="45" eb="46">
      <t>ゴウ</t>
    </rPh>
    <phoneticPr fontId="5"/>
  </si>
  <si>
    <t>・「資源確保戦略」（平成24年6月27日公表）　
・「エネルギー基本計画」（平成30年7月3日閣議決定）
・「新国際資源戦略」（令和2年3月30日公表）</t>
    <rPh sb="20" eb="22">
      <t>コウヒョウ</t>
    </rPh>
    <rPh sb="64" eb="66">
      <t>レイワ</t>
    </rPh>
    <rPh sb="67" eb="68">
      <t>ネン</t>
    </rPh>
    <rPh sb="69" eb="70">
      <t>ツキ</t>
    </rPh>
    <rPh sb="72" eb="73">
      <t>ニチ</t>
    </rPh>
    <rPh sb="73" eb="75">
      <t>コウヒョウ</t>
    </rPh>
    <phoneticPr fontId="5"/>
  </si>
  <si>
    <t>独立行政法人石油天然ガス・金属鉱物資源機構（以下「JOGMEC」という。）が行う業務の運営に必要な一般管理費、業務経費、退職手当等の経費を交付することによりJOGMECの事業を円滑に行う。</t>
    <rPh sb="0" eb="21">
      <t>ドクリツ</t>
    </rPh>
    <rPh sb="22" eb="24">
      <t>イカ</t>
    </rPh>
    <rPh sb="38" eb="39">
      <t>オコナ</t>
    </rPh>
    <rPh sb="40" eb="42">
      <t>ギョウム</t>
    </rPh>
    <rPh sb="43" eb="45">
      <t>ウンエイ</t>
    </rPh>
    <rPh sb="46" eb="48">
      <t>ヒツヨウ</t>
    </rPh>
    <rPh sb="49" eb="51">
      <t>イッパン</t>
    </rPh>
    <rPh sb="51" eb="54">
      <t>カンリヒ</t>
    </rPh>
    <rPh sb="55" eb="57">
      <t>ギョウム</t>
    </rPh>
    <rPh sb="57" eb="59">
      <t>ケイヒ</t>
    </rPh>
    <rPh sb="60" eb="62">
      <t>タイショク</t>
    </rPh>
    <rPh sb="62" eb="65">
      <t>テアテトウ</t>
    </rPh>
    <rPh sb="66" eb="68">
      <t>ケイヒ</t>
    </rPh>
    <rPh sb="69" eb="71">
      <t>コウフ</t>
    </rPh>
    <rPh sb="85" eb="87">
      <t>ジギョウ</t>
    </rPh>
    <rPh sb="88" eb="90">
      <t>エンカツ</t>
    </rPh>
    <rPh sb="91" eb="92">
      <t>オコナ</t>
    </rPh>
    <phoneticPr fontId="5"/>
  </si>
  <si>
    <t>JOGMECは、石油及び可燃性ガス（以下｢石油等｣という。）の探鉱等、石炭の探鉱並びに地熱の探査に必要な資金の供給その他石油及び可燃性天然ガス資源、石炭資源並びに地熱資源の開発を促進するために必要な業務並びに石油の備蓄に必要な業務を行い、もって石油等、石炭及び地熱の安定的かつ低廉な供給に資することを目的とする。当該事業は、これらの目的を達成するために行う業務の運営に必要な経費である。</t>
    <rPh sb="8" eb="10">
      <t>セキユ</t>
    </rPh>
    <rPh sb="10" eb="11">
      <t>オヨ</t>
    </rPh>
    <rPh sb="12" eb="15">
      <t>カネンセイ</t>
    </rPh>
    <rPh sb="18" eb="20">
      <t>イカ</t>
    </rPh>
    <rPh sb="21" eb="23">
      <t>セキユ</t>
    </rPh>
    <rPh sb="23" eb="24">
      <t>トウ</t>
    </rPh>
    <rPh sb="31" eb="33">
      <t>タンコウ</t>
    </rPh>
    <rPh sb="33" eb="34">
      <t>トウ</t>
    </rPh>
    <rPh sb="35" eb="37">
      <t>セキタン</t>
    </rPh>
    <rPh sb="38" eb="40">
      <t>タンコウ</t>
    </rPh>
    <rPh sb="40" eb="41">
      <t>ナラ</t>
    </rPh>
    <rPh sb="43" eb="45">
      <t>チネツ</t>
    </rPh>
    <rPh sb="46" eb="48">
      <t>タンサ</t>
    </rPh>
    <rPh sb="49" eb="51">
      <t>ヒツヨウ</t>
    </rPh>
    <rPh sb="52" eb="54">
      <t>シキン</t>
    </rPh>
    <rPh sb="55" eb="57">
      <t>キョウキュウ</t>
    </rPh>
    <rPh sb="59" eb="60">
      <t>タ</t>
    </rPh>
    <rPh sb="60" eb="62">
      <t>セキユ</t>
    </rPh>
    <rPh sb="62" eb="63">
      <t>オヨ</t>
    </rPh>
    <rPh sb="64" eb="67">
      <t>カネンセイ</t>
    </rPh>
    <rPh sb="67" eb="69">
      <t>テンネン</t>
    </rPh>
    <rPh sb="71" eb="73">
      <t>シゲン</t>
    </rPh>
    <rPh sb="74" eb="76">
      <t>セキタン</t>
    </rPh>
    <rPh sb="76" eb="78">
      <t>シゲン</t>
    </rPh>
    <rPh sb="78" eb="79">
      <t>ナラ</t>
    </rPh>
    <rPh sb="81" eb="83">
      <t>チネツ</t>
    </rPh>
    <rPh sb="83" eb="85">
      <t>シゲン</t>
    </rPh>
    <rPh sb="86" eb="88">
      <t>カイハツ</t>
    </rPh>
    <rPh sb="89" eb="91">
      <t>ソクシン</t>
    </rPh>
    <rPh sb="96" eb="98">
      <t>ヒツヨウ</t>
    </rPh>
    <rPh sb="99" eb="101">
      <t>ギョウム</t>
    </rPh>
    <rPh sb="101" eb="102">
      <t>ナラ</t>
    </rPh>
    <rPh sb="104" eb="106">
      <t>セキユ</t>
    </rPh>
    <rPh sb="107" eb="109">
      <t>ビチク</t>
    </rPh>
    <rPh sb="110" eb="112">
      <t>ヒツヨウ</t>
    </rPh>
    <rPh sb="113" eb="115">
      <t>ギョウム</t>
    </rPh>
    <rPh sb="116" eb="117">
      <t>オコナ</t>
    </rPh>
    <rPh sb="122" eb="124">
      <t>セキユ</t>
    </rPh>
    <rPh sb="124" eb="125">
      <t>トウ</t>
    </rPh>
    <rPh sb="126" eb="128">
      <t>セキタン</t>
    </rPh>
    <rPh sb="128" eb="129">
      <t>オヨ</t>
    </rPh>
    <rPh sb="130" eb="132">
      <t>チネツ</t>
    </rPh>
    <rPh sb="133" eb="136">
      <t>アンテイテキ</t>
    </rPh>
    <rPh sb="138" eb="140">
      <t>テイレン</t>
    </rPh>
    <rPh sb="141" eb="143">
      <t>キョウキュウ</t>
    </rPh>
    <rPh sb="144" eb="145">
      <t>シ</t>
    </rPh>
    <rPh sb="150" eb="152">
      <t>モクテキ</t>
    </rPh>
    <rPh sb="156" eb="158">
      <t>トウガイ</t>
    </rPh>
    <rPh sb="158" eb="160">
      <t>ジギョウ</t>
    </rPh>
    <rPh sb="166" eb="168">
      <t>モクテキ</t>
    </rPh>
    <rPh sb="169" eb="171">
      <t>タッセイ</t>
    </rPh>
    <rPh sb="176" eb="177">
      <t>オコナ</t>
    </rPh>
    <rPh sb="178" eb="180">
      <t>ギョウム</t>
    </rPh>
    <rPh sb="181" eb="183">
      <t>ウンエイ</t>
    </rPh>
    <rPh sb="184" eb="186">
      <t>ヒツヨウ</t>
    </rPh>
    <rPh sb="187" eb="189">
      <t>ケイヒ</t>
    </rPh>
    <phoneticPr fontId="5"/>
  </si>
  <si>
    <t>-</t>
  </si>
  <si>
    <t>独立行政法人石油天然ガス・金属鉱物資源機構石油天然ガス等勘定運営費交付金（人件費及び管理費分）</t>
  </si>
  <si>
    <t>-</t>
    <phoneticPr fontId="5"/>
  </si>
  <si>
    <t>-</t>
    <phoneticPr fontId="5"/>
  </si>
  <si>
    <t>独立行政法人通則法に基づく、主務大臣による各年度の業務実績評価の総合評価（5段階評価)についてＢ評価とする。</t>
  </si>
  <si>
    <t>ＳからＤの5段階の業務実績評価を以下のように点数化した値（S＝5点、A＝4点、B＝3点、C＝2点、D＝1点）</t>
  </si>
  <si>
    <t>点</t>
    <rPh sb="0" eb="1">
      <t>テン</t>
    </rPh>
    <phoneticPr fontId="5"/>
  </si>
  <si>
    <t>https://www.meti.go.jp/intro/koueki_houjin/downloadfiles/jisseki_18_08.pdf</t>
    <phoneticPr fontId="5"/>
  </si>
  <si>
    <t>※様々な性質の取組を行っているため、
単位当たりコストの算出は困難</t>
    <rPh sb="1" eb="3">
      <t>サマザマ</t>
    </rPh>
    <rPh sb="4" eb="6">
      <t>セイシツ</t>
    </rPh>
    <rPh sb="7" eb="9">
      <t>トリクミ</t>
    </rPh>
    <rPh sb="10" eb="11">
      <t>オコナ</t>
    </rPh>
    <rPh sb="19" eb="21">
      <t>タンイ</t>
    </rPh>
    <rPh sb="21" eb="22">
      <t>ア</t>
    </rPh>
    <rPh sb="28" eb="30">
      <t>サンシュツ</t>
    </rPh>
    <rPh sb="31" eb="33">
      <t>コンナン</t>
    </rPh>
    <phoneticPr fontId="5"/>
  </si>
  <si>
    <t>-</t>
    <phoneticPr fontId="5"/>
  </si>
  <si>
    <t>-</t>
    <phoneticPr fontId="5"/>
  </si>
  <si>
    <t>-</t>
    <phoneticPr fontId="5"/>
  </si>
  <si>
    <t>有</t>
  </si>
  <si>
    <t>‐</t>
  </si>
  <si>
    <t>資源・エネルギーを巡る国際情勢が厳しさを増す中、資源の安定的かつ低廉な供給の確保に向けた体制の構築や取組の強化が不可欠であり、事業の目的は国民や社会のニーズを的確に反映している。</t>
  </si>
  <si>
    <t>資源外交、リスクマネーの供給、地質構造調査、技術開発等を一体的に活用して我が国企業を支援し、資源確保に取り組む必要があることから、地方自治体、民間等に委ねることができない事業である。</t>
  </si>
  <si>
    <t>資源・エネルギーを巡る国際情勢が厳しさを増す中、資源の安定的かつ低廉な供給の確保に向けたリスクマネー供給等の事業を行うための人件費及び管理費は必要かつ適切なものであり、政策体系の中での優先度は高い事業である。</t>
  </si>
  <si>
    <t>随意契約の額が減少する等、物品調達等の契約について、競争性のある契約への移行を図っている。</t>
    <rPh sb="0" eb="2">
      <t>ズイイ</t>
    </rPh>
    <rPh sb="2" eb="4">
      <t>ケイヤク</t>
    </rPh>
    <rPh sb="5" eb="6">
      <t>ガク</t>
    </rPh>
    <rPh sb="7" eb="9">
      <t>ゲンショウ</t>
    </rPh>
    <rPh sb="11" eb="12">
      <t>トウ</t>
    </rPh>
    <rPh sb="26" eb="29">
      <t>キョウソウセイ</t>
    </rPh>
    <rPh sb="32" eb="34">
      <t>ケイヤク</t>
    </rPh>
    <phoneticPr fontId="5"/>
  </si>
  <si>
    <t>業務遂行のため真に必要なものに限定されている。</t>
  </si>
  <si>
    <t>今中期目標期間においては、IT化による業務の効率化を図ることとしている他、自己収入の確保に向けた取組等を継続している。</t>
    <rPh sb="0" eb="1">
      <t>コン</t>
    </rPh>
    <rPh sb="1" eb="3">
      <t>チュウキ</t>
    </rPh>
    <rPh sb="3" eb="5">
      <t>モクヒョウ</t>
    </rPh>
    <rPh sb="5" eb="7">
      <t>キカン</t>
    </rPh>
    <rPh sb="15" eb="16">
      <t>カ</t>
    </rPh>
    <rPh sb="19" eb="21">
      <t>ギョウム</t>
    </rPh>
    <rPh sb="22" eb="25">
      <t>コウリツカ</t>
    </rPh>
    <rPh sb="26" eb="27">
      <t>ハカ</t>
    </rPh>
    <rPh sb="35" eb="36">
      <t>ホカ</t>
    </rPh>
    <phoneticPr fontId="5"/>
  </si>
  <si>
    <t>毎年度成果目標を上回っており、成果実績に見合ったものとなっている。</t>
  </si>
  <si>
    <t>平成23年度の会計検査院報告書所見を踏まえ、自己収入の算定方法の改善を図る等、予算要求及び執行において適時に改善を図っている。</t>
  </si>
  <si>
    <t>１．事業対象の拡大に応じた的確な組織体制構築等による効率化
２．既存業務に係る業務運営の適正化、効率化の推進
３．的確な情報開示による運営状況の理解促進</t>
  </si>
  <si>
    <t>【会計検査院法第30条の2の規定に基づく報告書「独立行政法人における運営費交付金の状況について」（平成23年10月）】
「指摘の概要」
　運営費交付金の額の算定にあたり、控除した利息収入等の額と実績額との間に著しいかい離が生じていることから、控除対象自己収入の額の算定に当たっては実態を考慮したものとする必要があると認められる。
「対応状況（対応済）」
　運営費交付金の算定ルールに基づき、運営費交付金債務の額を基礎として市場金利を適用して求められる運用収入見込額に相当する額を、予算要求上の控除対象である自己収入額に加えることとした。</t>
    <phoneticPr fontId="5"/>
  </si>
  <si>
    <t>618</t>
  </si>
  <si>
    <t>616</t>
  </si>
  <si>
    <t>406</t>
  </si>
  <si>
    <t>583</t>
  </si>
  <si>
    <t>429</t>
  </si>
  <si>
    <t>489</t>
  </si>
  <si>
    <t>565</t>
  </si>
  <si>
    <t>0435</t>
  </si>
  <si>
    <t>0407</t>
    <phoneticPr fontId="5"/>
  </si>
  <si>
    <t>人件費</t>
    <rPh sb="0" eb="3">
      <t>ジンケンヒ</t>
    </rPh>
    <phoneticPr fontId="5"/>
  </si>
  <si>
    <t>管理費</t>
    <rPh sb="0" eb="3">
      <t>カンリヒ</t>
    </rPh>
    <phoneticPr fontId="5"/>
  </si>
  <si>
    <t>自己収入</t>
    <rPh sb="0" eb="2">
      <t>ジコ</t>
    </rPh>
    <rPh sb="2" eb="4">
      <t>シュウニュウ</t>
    </rPh>
    <phoneticPr fontId="5"/>
  </si>
  <si>
    <t>役職員の給与及び退職者への退職金</t>
    <rPh sb="0" eb="1">
      <t>ヤク</t>
    </rPh>
    <rPh sb="1" eb="3">
      <t>ショクイン</t>
    </rPh>
    <rPh sb="4" eb="6">
      <t>キュウヨ</t>
    </rPh>
    <rPh sb="6" eb="7">
      <t>オヨ</t>
    </rPh>
    <rPh sb="8" eb="10">
      <t>タイショク</t>
    </rPh>
    <rPh sb="10" eb="11">
      <t>シャ</t>
    </rPh>
    <rPh sb="13" eb="16">
      <t>タイショクキン</t>
    </rPh>
    <phoneticPr fontId="5"/>
  </si>
  <si>
    <t>事務所借料、光熱水費等</t>
    <rPh sb="0" eb="2">
      <t>ジム</t>
    </rPh>
    <rPh sb="2" eb="3">
      <t>ショ</t>
    </rPh>
    <rPh sb="3" eb="5">
      <t>シャクリョウ</t>
    </rPh>
    <rPh sb="6" eb="8">
      <t>コウネツ</t>
    </rPh>
    <rPh sb="8" eb="9">
      <t>スイ</t>
    </rPh>
    <rPh sb="9" eb="10">
      <t>ヒ</t>
    </rPh>
    <rPh sb="10" eb="11">
      <t>トウ</t>
    </rPh>
    <phoneticPr fontId="5"/>
  </si>
  <si>
    <t>特許許諾料収入等</t>
    <rPh sb="0" eb="2">
      <t>トッキョ</t>
    </rPh>
    <rPh sb="2" eb="4">
      <t>キョダク</t>
    </rPh>
    <rPh sb="4" eb="5">
      <t>リョウ</t>
    </rPh>
    <rPh sb="5" eb="7">
      <t>シュウニュウ</t>
    </rPh>
    <rPh sb="7" eb="8">
      <t>トウ</t>
    </rPh>
    <phoneticPr fontId="5"/>
  </si>
  <si>
    <t>A.独立行政法人石油天然ガス・金属鉱物資源機構</t>
  </si>
  <si>
    <t>独立行政法人石油天然ガス・金属鉱物資源機構</t>
  </si>
  <si>
    <t>運営費交付金交付</t>
  </si>
  <si>
    <t>-</t>
    <phoneticPr fontId="5"/>
  </si>
  <si>
    <t>-</t>
    <phoneticPr fontId="5"/>
  </si>
  <si>
    <t>-</t>
    <phoneticPr fontId="5"/>
  </si>
  <si>
    <t>-</t>
    <phoneticPr fontId="5"/>
  </si>
  <si>
    <t>運営費交付金を充当して行う業務に係る一般管理費及び業務経費の合計について、今中期目標期間（平成30年度～令和4年度）中、毎年度平均で前年度比1.1％以上の効率化を図ることとし、業務全体の実施コストの削減に努めている。</t>
    <rPh sb="37" eb="38">
      <t>コン</t>
    </rPh>
    <rPh sb="52" eb="54">
      <t>レイワ</t>
    </rPh>
    <rPh sb="81" eb="82">
      <t>ハカ</t>
    </rPh>
    <phoneticPr fontId="5"/>
  </si>
  <si>
    <t>運営費交付金で取得した備品等は的確に活用するとともに、状況変化等により使用する見込みのないものが生じた場合、中期目標期間終了時に国庫への返納を行うこととしている。</t>
    <phoneticPr fontId="5"/>
  </si>
  <si>
    <t>業務の運営に必要な一般管理費、業務経費、退職手当等の経費</t>
    <rPh sb="20" eb="22">
      <t>タイショク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</si>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</sst>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38</xdr:col>
      <xdr:colOff>38099</xdr:colOff>
      <xdr:row>751</xdr:row>
      <xdr:rowOff>303618</xdr:rowOff>
    </xdr:to>
    <xdr:grpSp>
      <xdr:nvGrpSpPr>
        <xdr:cNvPr id="2" name="グループ化 1"/>
        <xdr:cNvGrpSpPr/>
      </xdr:nvGrpSpPr>
      <xdr:grpSpPr>
        <a:xfrm>
          <a:off x="3694545" y="40761227"/>
          <a:ext cx="3363190" cy="3155346"/>
          <a:chOff x="4194410" y="51357516"/>
          <a:chExt cx="3711256" cy="3133586"/>
        </a:xfrm>
      </xdr:grpSpPr>
      <xdr:sp macro="" textlink="">
        <xdr:nvSpPr>
          <xdr:cNvPr id="3" name="テキスト ボックス 2"/>
          <xdr:cNvSpPr txBox="1"/>
        </xdr:nvSpPr>
        <xdr:spPr>
          <a:xfrm>
            <a:off x="5515204" y="51357516"/>
            <a:ext cx="1064101" cy="56859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経済産業省</a:t>
            </a:r>
            <a:endParaRPr kumimoji="1" lang="en-US" altLang="ja-JP" sz="1100"/>
          </a:p>
          <a:p>
            <a:pPr algn="ctr"/>
            <a:r>
              <a:rPr kumimoji="1" lang="en-US" altLang="ja-JP" sz="1100"/>
              <a:t>4,862</a:t>
            </a:r>
            <a:r>
              <a:rPr kumimoji="1" lang="ja-JP" altLang="en-US" sz="1100"/>
              <a:t>百万円</a:t>
            </a:r>
            <a:endParaRPr kumimoji="1" lang="en-US" altLang="ja-JP" sz="1100"/>
          </a:p>
        </xdr:txBody>
      </xdr:sp>
      <xdr:sp macro="" textlink="">
        <xdr:nvSpPr>
          <xdr:cNvPr id="4" name="テキスト ボックス 3"/>
          <xdr:cNvSpPr txBox="1"/>
        </xdr:nvSpPr>
        <xdr:spPr>
          <a:xfrm>
            <a:off x="5293179" y="52974853"/>
            <a:ext cx="1732499" cy="2743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5" name="テキスト ボックス 4"/>
          <xdr:cNvSpPr txBox="1"/>
        </xdr:nvSpPr>
        <xdr:spPr>
          <a:xfrm>
            <a:off x="4194410" y="53290742"/>
            <a:ext cx="3711256" cy="58122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Ａ．独立行政法人石油天然ガス・金属鉱物資源機構</a:t>
            </a:r>
            <a:endParaRPr kumimoji="1" lang="en-US" altLang="ja-JP" sz="1100"/>
          </a:p>
          <a:p>
            <a:pPr algn="ctr"/>
            <a:r>
              <a:rPr kumimoji="1" lang="en-US" altLang="ja-JP" sz="1100"/>
              <a:t>4,862</a:t>
            </a:r>
            <a:r>
              <a:rPr kumimoji="1" lang="ja-JP" altLang="en-US" sz="1100"/>
              <a:t>百万円</a:t>
            </a:r>
            <a:endParaRPr kumimoji="1" lang="en-US" altLang="ja-JP" sz="1100"/>
          </a:p>
        </xdr:txBody>
      </xdr:sp>
      <xdr:sp macro="" textlink="">
        <xdr:nvSpPr>
          <xdr:cNvPr id="6" name="テキスト ボックス 5"/>
          <xdr:cNvSpPr txBox="1"/>
        </xdr:nvSpPr>
        <xdr:spPr>
          <a:xfrm>
            <a:off x="4815271" y="53944549"/>
            <a:ext cx="2593010" cy="546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業務の運営に必要な一般管理費、業務経費、退職手当等の支出</a:t>
            </a:r>
          </a:p>
        </xdr:txBody>
      </xdr:sp>
      <xdr:cxnSp macro="">
        <xdr:nvCxnSpPr>
          <xdr:cNvPr id="7" name="直線矢印コネクタ 6"/>
          <xdr:cNvCxnSpPr/>
        </xdr:nvCxnSpPr>
        <xdr:spPr>
          <a:xfrm>
            <a:off x="6041571" y="51938465"/>
            <a:ext cx="0" cy="10749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右大かっこ 7"/>
          <xdr:cNvSpPr/>
        </xdr:nvSpPr>
        <xdr:spPr>
          <a:xfrm>
            <a:off x="7387878" y="53985306"/>
            <a:ext cx="45719" cy="39460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右大かっこ 8"/>
          <xdr:cNvSpPr/>
        </xdr:nvSpPr>
        <xdr:spPr>
          <a:xfrm flipH="1">
            <a:off x="4693439" y="53998007"/>
            <a:ext cx="45719" cy="39460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0" zoomScaleNormal="75" zoomScaleSheetLayoutView="11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382</v>
      </c>
      <c r="AT2" s="966"/>
      <c r="AU2" s="966"/>
      <c r="AV2" s="51" t="str">
        <f>IF(AW2="", "", "-")</f>
        <v/>
      </c>
      <c r="AW2" s="911"/>
      <c r="AX2" s="911"/>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568</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571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4884</v>
      </c>
      <c r="Q13" s="658"/>
      <c r="R13" s="658"/>
      <c r="S13" s="658"/>
      <c r="T13" s="658"/>
      <c r="U13" s="658"/>
      <c r="V13" s="659"/>
      <c r="W13" s="657">
        <v>4829</v>
      </c>
      <c r="X13" s="658"/>
      <c r="Y13" s="658"/>
      <c r="Z13" s="658"/>
      <c r="AA13" s="658"/>
      <c r="AB13" s="658"/>
      <c r="AC13" s="659"/>
      <c r="AD13" s="657">
        <v>4862</v>
      </c>
      <c r="AE13" s="658"/>
      <c r="AF13" s="658"/>
      <c r="AG13" s="658"/>
      <c r="AH13" s="658"/>
      <c r="AI13" s="658"/>
      <c r="AJ13" s="659"/>
      <c r="AK13" s="657">
        <v>4953</v>
      </c>
      <c r="AL13" s="658"/>
      <c r="AM13" s="658"/>
      <c r="AN13" s="658"/>
      <c r="AO13" s="658"/>
      <c r="AP13" s="658"/>
      <c r="AQ13" s="659"/>
      <c r="AR13" s="919" t="s">
        <v>617</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574</v>
      </c>
      <c r="X14" s="658"/>
      <c r="Y14" s="658"/>
      <c r="Z14" s="658"/>
      <c r="AA14" s="658"/>
      <c r="AB14" s="658"/>
      <c r="AC14" s="659"/>
      <c r="AD14" s="657" t="s">
        <v>576</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574</v>
      </c>
      <c r="X15" s="658"/>
      <c r="Y15" s="658"/>
      <c r="Z15" s="658"/>
      <c r="AA15" s="658"/>
      <c r="AB15" s="658"/>
      <c r="AC15" s="659"/>
      <c r="AD15" s="657">
        <v>38</v>
      </c>
      <c r="AE15" s="658"/>
      <c r="AF15" s="658"/>
      <c r="AG15" s="658"/>
      <c r="AH15" s="658"/>
      <c r="AI15" s="658"/>
      <c r="AJ15" s="659"/>
      <c r="AK15" s="657" t="s">
        <v>574</v>
      </c>
      <c r="AL15" s="658"/>
      <c r="AM15" s="658"/>
      <c r="AN15" s="658"/>
      <c r="AO15" s="658"/>
      <c r="AP15" s="658"/>
      <c r="AQ15" s="659"/>
      <c r="AR15" s="657" t="s">
        <v>619</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v>-38</v>
      </c>
      <c r="X16" s="658"/>
      <c r="Y16" s="658"/>
      <c r="Z16" s="658"/>
      <c r="AA16" s="658"/>
      <c r="AB16" s="658"/>
      <c r="AC16" s="659"/>
      <c r="AD16" s="657">
        <v>-12</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v>211</v>
      </c>
      <c r="Q17" s="658"/>
      <c r="R17" s="658"/>
      <c r="S17" s="658"/>
      <c r="T17" s="658"/>
      <c r="U17" s="658"/>
      <c r="V17" s="659"/>
      <c r="W17" s="657">
        <v>239</v>
      </c>
      <c r="X17" s="658"/>
      <c r="Y17" s="658"/>
      <c r="Z17" s="658"/>
      <c r="AA17" s="658"/>
      <c r="AB17" s="658"/>
      <c r="AC17" s="659"/>
      <c r="AD17" s="657">
        <v>326</v>
      </c>
      <c r="AE17" s="658"/>
      <c r="AF17" s="658"/>
      <c r="AG17" s="658"/>
      <c r="AH17" s="658"/>
      <c r="AI17" s="658"/>
      <c r="AJ17" s="659"/>
      <c r="AK17" s="657" t="s">
        <v>574</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5095</v>
      </c>
      <c r="Q18" s="879"/>
      <c r="R18" s="879"/>
      <c r="S18" s="879"/>
      <c r="T18" s="879"/>
      <c r="U18" s="879"/>
      <c r="V18" s="880"/>
      <c r="W18" s="878">
        <f>SUM(W13:AC17)</f>
        <v>5030</v>
      </c>
      <c r="X18" s="879"/>
      <c r="Y18" s="879"/>
      <c r="Z18" s="879"/>
      <c r="AA18" s="879"/>
      <c r="AB18" s="879"/>
      <c r="AC18" s="880"/>
      <c r="AD18" s="878">
        <f>SUM(AD13:AJ17)</f>
        <v>5214</v>
      </c>
      <c r="AE18" s="879"/>
      <c r="AF18" s="879"/>
      <c r="AG18" s="879"/>
      <c r="AH18" s="879"/>
      <c r="AI18" s="879"/>
      <c r="AJ18" s="880"/>
      <c r="AK18" s="878">
        <f>SUM(AK13:AQ17)</f>
        <v>4953</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5095</v>
      </c>
      <c r="Q19" s="658"/>
      <c r="R19" s="658"/>
      <c r="S19" s="658"/>
      <c r="T19" s="658"/>
      <c r="U19" s="658"/>
      <c r="V19" s="659"/>
      <c r="W19" s="657">
        <v>5030</v>
      </c>
      <c r="X19" s="658"/>
      <c r="Y19" s="658"/>
      <c r="Z19" s="658"/>
      <c r="AA19" s="658"/>
      <c r="AB19" s="658"/>
      <c r="AC19" s="659"/>
      <c r="AD19" s="657">
        <v>5214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1.0432022932022933</v>
      </c>
      <c r="Q21" s="316"/>
      <c r="R21" s="316"/>
      <c r="S21" s="316"/>
      <c r="T21" s="316"/>
      <c r="U21" s="316"/>
      <c r="V21" s="316"/>
      <c r="W21" s="316">
        <f t="shared" ref="W21" si="2">IF(W19=0, "-", SUM(W19)/SUM(W13,W14))</f>
        <v>1.041623524539242</v>
      </c>
      <c r="X21" s="316"/>
      <c r="Y21" s="316"/>
      <c r="Z21" s="316"/>
      <c r="AA21" s="316"/>
      <c r="AB21" s="316"/>
      <c r="AC21" s="316"/>
      <c r="AD21" s="316">
        <f t="shared" ref="AD21" si="3">IF(AD19=0, "-", SUM(AD19)/SUM(AD13,AD14))</f>
        <v>1.0723981900452488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79.5" customHeight="1" x14ac:dyDescent="0.2">
      <c r="A23" s="949"/>
      <c r="B23" s="950"/>
      <c r="C23" s="950"/>
      <c r="D23" s="950"/>
      <c r="E23" s="950"/>
      <c r="F23" s="951"/>
      <c r="G23" s="985" t="s">
        <v>575</v>
      </c>
      <c r="H23" s="986"/>
      <c r="I23" s="986"/>
      <c r="J23" s="986"/>
      <c r="K23" s="986"/>
      <c r="L23" s="986"/>
      <c r="M23" s="986"/>
      <c r="N23" s="986"/>
      <c r="O23" s="987"/>
      <c r="P23" s="919">
        <v>4953</v>
      </c>
      <c r="Q23" s="920"/>
      <c r="R23" s="920"/>
      <c r="S23" s="920"/>
      <c r="T23" s="920"/>
      <c r="U23" s="920"/>
      <c r="V23" s="936"/>
      <c r="W23" s="919" t="s">
        <v>618</v>
      </c>
      <c r="X23" s="920"/>
      <c r="Y23" s="920"/>
      <c r="Z23" s="920"/>
      <c r="AA23" s="920"/>
      <c r="AB23" s="920"/>
      <c r="AC23" s="936"/>
      <c r="AD23" s="956" t="s">
        <v>414</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2.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2.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2.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2.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2.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f>AK13</f>
        <v>4953</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623</v>
      </c>
      <c r="AR31" s="199"/>
      <c r="AS31" s="132" t="s">
        <v>236</v>
      </c>
      <c r="AT31" s="133"/>
      <c r="AU31" s="198">
        <v>4</v>
      </c>
      <c r="AV31" s="198"/>
      <c r="AW31" s="398" t="s">
        <v>181</v>
      </c>
      <c r="AX31" s="399"/>
    </row>
    <row r="32" spans="1:50" ht="23.25" customHeight="1" x14ac:dyDescent="0.2">
      <c r="A32" s="403"/>
      <c r="B32" s="401"/>
      <c r="C32" s="401"/>
      <c r="D32" s="401"/>
      <c r="E32" s="401"/>
      <c r="F32" s="402"/>
      <c r="G32" s="564" t="s">
        <v>578</v>
      </c>
      <c r="H32" s="565"/>
      <c r="I32" s="565"/>
      <c r="J32" s="565"/>
      <c r="K32" s="565"/>
      <c r="L32" s="565"/>
      <c r="M32" s="565"/>
      <c r="N32" s="565"/>
      <c r="O32" s="566"/>
      <c r="P32" s="104" t="s">
        <v>579</v>
      </c>
      <c r="Q32" s="104"/>
      <c r="R32" s="104"/>
      <c r="S32" s="104"/>
      <c r="T32" s="104"/>
      <c r="U32" s="104"/>
      <c r="V32" s="104"/>
      <c r="W32" s="104"/>
      <c r="X32" s="105"/>
      <c r="Y32" s="474" t="s">
        <v>12</v>
      </c>
      <c r="Z32" s="534"/>
      <c r="AA32" s="535"/>
      <c r="AB32" s="464" t="s">
        <v>580</v>
      </c>
      <c r="AC32" s="464"/>
      <c r="AD32" s="464"/>
      <c r="AE32" s="216">
        <v>3.6</v>
      </c>
      <c r="AF32" s="217"/>
      <c r="AG32" s="217"/>
      <c r="AH32" s="217"/>
      <c r="AI32" s="216">
        <v>4</v>
      </c>
      <c r="AJ32" s="217"/>
      <c r="AK32" s="217"/>
      <c r="AL32" s="217"/>
      <c r="AM32" s="216" t="s">
        <v>576</v>
      </c>
      <c r="AN32" s="217"/>
      <c r="AO32" s="217"/>
      <c r="AP32" s="217"/>
      <c r="AQ32" s="340" t="s">
        <v>623</v>
      </c>
      <c r="AR32" s="206"/>
      <c r="AS32" s="206"/>
      <c r="AT32" s="341"/>
      <c r="AU32" s="217" t="s">
        <v>576</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580</v>
      </c>
      <c r="AC33" s="526"/>
      <c r="AD33" s="526"/>
      <c r="AE33" s="216">
        <v>3</v>
      </c>
      <c r="AF33" s="217"/>
      <c r="AG33" s="217"/>
      <c r="AH33" s="217"/>
      <c r="AI33" s="216">
        <v>3</v>
      </c>
      <c r="AJ33" s="217"/>
      <c r="AK33" s="217"/>
      <c r="AL33" s="217"/>
      <c r="AM33" s="216">
        <v>3</v>
      </c>
      <c r="AN33" s="217"/>
      <c r="AO33" s="217"/>
      <c r="AP33" s="217"/>
      <c r="AQ33" s="340" t="s">
        <v>623</v>
      </c>
      <c r="AR33" s="206"/>
      <c r="AS33" s="206"/>
      <c r="AT33" s="341"/>
      <c r="AU33" s="217">
        <v>3</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120</v>
      </c>
      <c r="AF34" s="217"/>
      <c r="AG34" s="217"/>
      <c r="AH34" s="217"/>
      <c r="AI34" s="216">
        <v>133.33000000000001</v>
      </c>
      <c r="AJ34" s="217"/>
      <c r="AK34" s="217"/>
      <c r="AL34" s="217"/>
      <c r="AM34" s="216" t="s">
        <v>576</v>
      </c>
      <c r="AN34" s="217"/>
      <c r="AO34" s="217"/>
      <c r="AP34" s="217"/>
      <c r="AQ34" s="340" t="s">
        <v>623</v>
      </c>
      <c r="AR34" s="206"/>
      <c r="AS34" s="206"/>
      <c r="AT34" s="341"/>
      <c r="AU34" s="217" t="s">
        <v>577</v>
      </c>
      <c r="AV34" s="217"/>
      <c r="AW34" s="217"/>
      <c r="AX34" s="219"/>
    </row>
    <row r="35" spans="1:50" ht="23.25" customHeight="1" x14ac:dyDescent="0.2">
      <c r="A35" s="224" t="s">
        <v>386</v>
      </c>
      <c r="B35" s="225"/>
      <c r="C35" s="225"/>
      <c r="D35" s="225"/>
      <c r="E35" s="225"/>
      <c r="F35" s="226"/>
      <c r="G35" s="230" t="s">
        <v>581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4.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576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576</v>
      </c>
      <c r="AC101" s="464"/>
      <c r="AD101" s="464"/>
      <c r="AE101" s="216" t="s">
        <v>576</v>
      </c>
      <c r="AF101" s="217"/>
      <c r="AG101" s="217"/>
      <c r="AH101" s="218"/>
      <c r="AI101" s="216" t="s">
        <v>576</v>
      </c>
      <c r="AJ101" s="217"/>
      <c r="AK101" s="217"/>
      <c r="AL101" s="218"/>
      <c r="AM101" s="216" t="s">
        <v>583</v>
      </c>
      <c r="AN101" s="217"/>
      <c r="AO101" s="217"/>
      <c r="AP101" s="218"/>
      <c r="AQ101" s="216" t="s">
        <v>583</v>
      </c>
      <c r="AR101" s="217"/>
      <c r="AS101" s="217"/>
      <c r="AT101" s="218"/>
      <c r="AU101" s="216" t="s">
        <v>576</v>
      </c>
      <c r="AV101" s="217"/>
      <c r="AW101" s="217"/>
      <c r="AX101" s="218"/>
    </row>
    <row r="102" spans="1:60" ht="20.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577</v>
      </c>
      <c r="AC102" s="464"/>
      <c r="AD102" s="464"/>
      <c r="AE102" s="421" t="s">
        <v>576</v>
      </c>
      <c r="AF102" s="421"/>
      <c r="AG102" s="421"/>
      <c r="AH102" s="421"/>
      <c r="AI102" s="421" t="s">
        <v>576</v>
      </c>
      <c r="AJ102" s="421"/>
      <c r="AK102" s="421"/>
      <c r="AL102" s="421"/>
      <c r="AM102" s="421" t="s">
        <v>576</v>
      </c>
      <c r="AN102" s="421"/>
      <c r="AO102" s="421"/>
      <c r="AP102" s="421"/>
      <c r="AQ102" s="271" t="s">
        <v>576</v>
      </c>
      <c r="AR102" s="272"/>
      <c r="AS102" s="272"/>
      <c r="AT102" s="317"/>
      <c r="AU102" s="271" t="s">
        <v>576</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574</v>
      </c>
      <c r="AC116" s="466"/>
      <c r="AD116" s="467"/>
      <c r="AE116" s="421" t="s">
        <v>574</v>
      </c>
      <c r="AF116" s="421"/>
      <c r="AG116" s="421"/>
      <c r="AH116" s="421"/>
      <c r="AI116" s="421" t="s">
        <v>574</v>
      </c>
      <c r="AJ116" s="421"/>
      <c r="AK116" s="421"/>
      <c r="AL116" s="421"/>
      <c r="AM116" s="421" t="s">
        <v>574</v>
      </c>
      <c r="AN116" s="421"/>
      <c r="AO116" s="421"/>
      <c r="AP116" s="421"/>
      <c r="AQ116" s="216" t="s">
        <v>574</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574</v>
      </c>
      <c r="AC117" s="476"/>
      <c r="AD117" s="477"/>
      <c r="AE117" s="554" t="s">
        <v>574</v>
      </c>
      <c r="AF117" s="554"/>
      <c r="AG117" s="554"/>
      <c r="AH117" s="554"/>
      <c r="AI117" s="554" t="s">
        <v>574</v>
      </c>
      <c r="AJ117" s="554"/>
      <c r="AK117" s="554"/>
      <c r="AL117" s="554"/>
      <c r="AM117" s="554" t="s">
        <v>574</v>
      </c>
      <c r="AN117" s="554"/>
      <c r="AO117" s="554"/>
      <c r="AP117" s="554"/>
      <c r="AQ117" s="554" t="s">
        <v>574</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616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616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583</v>
      </c>
      <c r="AR133" s="198"/>
      <c r="AS133" s="132" t="s">
        <v>236</v>
      </c>
      <c r="AT133" s="133"/>
      <c r="AU133" s="199" t="s">
        <v>576</v>
      </c>
      <c r="AV133" s="199"/>
      <c r="AW133" s="132" t="s">
        <v>181</v>
      </c>
      <c r="AX133" s="194"/>
    </row>
    <row r="134" spans="1:50" ht="28" customHeight="1" x14ac:dyDescent="0.2">
      <c r="A134" s="188"/>
      <c r="B134" s="185"/>
      <c r="C134" s="179"/>
      <c r="D134" s="185"/>
      <c r="E134" s="179"/>
      <c r="F134" s="180"/>
      <c r="G134" s="103" t="s">
        <v>574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584</v>
      </c>
      <c r="AC134" s="204"/>
      <c r="AD134" s="204"/>
      <c r="AE134" s="205" t="s">
        <v>577</v>
      </c>
      <c r="AF134" s="206"/>
      <c r="AG134" s="206"/>
      <c r="AH134" s="206"/>
      <c r="AI134" s="205" t="s">
        <v>576</v>
      </c>
      <c r="AJ134" s="206"/>
      <c r="AK134" s="206"/>
      <c r="AL134" s="206"/>
      <c r="AM134" s="205" t="s">
        <v>576</v>
      </c>
      <c r="AN134" s="206"/>
      <c r="AO134" s="206"/>
      <c r="AP134" s="206"/>
      <c r="AQ134" s="205" t="s">
        <v>576</v>
      </c>
      <c r="AR134" s="206"/>
      <c r="AS134" s="206"/>
      <c r="AT134" s="206"/>
      <c r="AU134" s="205" t="s">
        <v>576</v>
      </c>
      <c r="AV134" s="206"/>
      <c r="AW134" s="206"/>
      <c r="AX134" s="207"/>
    </row>
    <row r="135" spans="1:50" ht="28"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584</v>
      </c>
      <c r="AC135" s="212"/>
      <c r="AD135" s="212"/>
      <c r="AE135" s="205" t="s">
        <v>583</v>
      </c>
      <c r="AF135" s="206"/>
      <c r="AG135" s="206"/>
      <c r="AH135" s="206"/>
      <c r="AI135" s="205" t="s">
        <v>576</v>
      </c>
      <c r="AJ135" s="206"/>
      <c r="AK135" s="206"/>
      <c r="AL135" s="206"/>
      <c r="AM135" s="205" t="s">
        <v>576</v>
      </c>
      <c r="AN135" s="206"/>
      <c r="AO135" s="206"/>
      <c r="AP135" s="206"/>
      <c r="AQ135" s="205" t="s">
        <v>576</v>
      </c>
      <c r="AR135" s="206"/>
      <c r="AS135" s="206"/>
      <c r="AT135" s="206"/>
      <c r="AU135" s="205" t="s">
        <v>576</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4.5" customHeight="1" x14ac:dyDescent="0.2">
      <c r="A154" s="188"/>
      <c r="B154" s="185"/>
      <c r="C154" s="179"/>
      <c r="D154" s="185"/>
      <c r="E154" s="179"/>
      <c r="F154" s="180"/>
      <c r="G154" s="103" t="s">
        <v>576</v>
      </c>
      <c r="H154" s="104"/>
      <c r="I154" s="104"/>
      <c r="J154" s="104"/>
      <c r="K154" s="104"/>
      <c r="L154" s="104"/>
      <c r="M154" s="104"/>
      <c r="N154" s="104"/>
      <c r="O154" s="104"/>
      <c r="P154" s="105"/>
      <c r="Q154" s="124" t="s">
        <v>576</v>
      </c>
      <c r="R154" s="104"/>
      <c r="S154" s="104"/>
      <c r="T154" s="104"/>
      <c r="U154" s="104"/>
      <c r="V154" s="104"/>
      <c r="W154" s="104"/>
      <c r="X154" s="104"/>
      <c r="Y154" s="104"/>
      <c r="Z154" s="104"/>
      <c r="AA154" s="291"/>
      <c r="AB154" s="140" t="s">
        <v>576</v>
      </c>
      <c r="AC154" s="141"/>
      <c r="AD154" s="141"/>
      <c r="AE154" s="146" t="s">
        <v>583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4.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4.1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4.1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7.149999999999999" customHeight="1" x14ac:dyDescent="0.2">
      <c r="A188" s="188"/>
      <c r="B188" s="185"/>
      <c r="C188" s="179"/>
      <c r="D188" s="185"/>
      <c r="E188" s="124" t="s">
        <v>576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7.149999999999999"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 customHeight="1" x14ac:dyDescent="0.2">
      <c r="A430" s="188"/>
      <c r="B430" s="185"/>
      <c r="C430" s="177" t="s">
        <v>428</v>
      </c>
      <c r="D430" s="931"/>
      <c r="E430" s="173" t="s">
        <v>406</v>
      </c>
      <c r="F430" s="898"/>
      <c r="G430" s="899" t="s">
        <v>255</v>
      </c>
      <c r="H430" s="122"/>
      <c r="I430" s="122"/>
      <c r="J430" s="900" t="s">
        <v>574</v>
      </c>
      <c r="K430" s="901"/>
      <c r="L430" s="901"/>
      <c r="M430" s="901"/>
      <c r="N430" s="901"/>
      <c r="O430" s="901"/>
      <c r="P430" s="901"/>
      <c r="Q430" s="901"/>
      <c r="R430" s="901"/>
      <c r="S430" s="901"/>
      <c r="T430" s="902"/>
      <c r="U430" s="588" t="s">
        <v>624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583</v>
      </c>
      <c r="AF432" s="199"/>
      <c r="AG432" s="132" t="s">
        <v>236</v>
      </c>
      <c r="AH432" s="133"/>
      <c r="AI432" s="155"/>
      <c r="AJ432" s="155"/>
      <c r="AK432" s="155"/>
      <c r="AL432" s="153"/>
      <c r="AM432" s="155"/>
      <c r="AN432" s="155"/>
      <c r="AO432" s="155"/>
      <c r="AP432" s="153"/>
      <c r="AQ432" s="590" t="s">
        <v>577</v>
      </c>
      <c r="AR432" s="199"/>
      <c r="AS432" s="132" t="s">
        <v>236</v>
      </c>
      <c r="AT432" s="133"/>
      <c r="AU432" s="199" t="s">
        <v>576</v>
      </c>
      <c r="AV432" s="199"/>
      <c r="AW432" s="132" t="s">
        <v>181</v>
      </c>
      <c r="AX432" s="194"/>
    </row>
    <row r="433" spans="1:50" ht="23.25" customHeight="1" x14ac:dyDescent="0.2">
      <c r="A433" s="188"/>
      <c r="B433" s="185"/>
      <c r="C433" s="179"/>
      <c r="D433" s="185"/>
      <c r="E433" s="342"/>
      <c r="F433" s="343"/>
      <c r="G433" s="103" t="s">
        <v>577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583</v>
      </c>
      <c r="AC433" s="212"/>
      <c r="AD433" s="212"/>
      <c r="AE433" s="340" t="s">
        <v>576</v>
      </c>
      <c r="AF433" s="206"/>
      <c r="AG433" s="206"/>
      <c r="AH433" s="206"/>
      <c r="AI433" s="340" t="s">
        <v>576</v>
      </c>
      <c r="AJ433" s="206"/>
      <c r="AK433" s="206"/>
      <c r="AL433" s="206"/>
      <c r="AM433" s="340" t="s">
        <v>583</v>
      </c>
      <c r="AN433" s="206"/>
      <c r="AO433" s="206"/>
      <c r="AP433" s="341"/>
      <c r="AQ433" s="340" t="s">
        <v>585</v>
      </c>
      <c r="AR433" s="206"/>
      <c r="AS433" s="206"/>
      <c r="AT433" s="341"/>
      <c r="AU433" s="206" t="s">
        <v>576</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576</v>
      </c>
      <c r="AC434" s="204"/>
      <c r="AD434" s="204"/>
      <c r="AE434" s="340" t="s">
        <v>576</v>
      </c>
      <c r="AF434" s="206"/>
      <c r="AG434" s="206"/>
      <c r="AH434" s="341"/>
      <c r="AI434" s="340" t="s">
        <v>576</v>
      </c>
      <c r="AJ434" s="206"/>
      <c r="AK434" s="206"/>
      <c r="AL434" s="206"/>
      <c r="AM434" s="340" t="s">
        <v>576</v>
      </c>
      <c r="AN434" s="206"/>
      <c r="AO434" s="206"/>
      <c r="AP434" s="341"/>
      <c r="AQ434" s="340" t="s">
        <v>576</v>
      </c>
      <c r="AR434" s="206"/>
      <c r="AS434" s="206"/>
      <c r="AT434" s="341"/>
      <c r="AU434" s="206" t="s">
        <v>576</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576</v>
      </c>
      <c r="AF435" s="206"/>
      <c r="AG435" s="206"/>
      <c r="AH435" s="341"/>
      <c r="AI435" s="340" t="s">
        <v>576</v>
      </c>
      <c r="AJ435" s="206"/>
      <c r="AK435" s="206"/>
      <c r="AL435" s="206"/>
      <c r="AM435" s="340" t="s">
        <v>576</v>
      </c>
      <c r="AN435" s="206"/>
      <c r="AO435" s="206"/>
      <c r="AP435" s="341"/>
      <c r="AQ435" s="340" t="s">
        <v>576</v>
      </c>
      <c r="AR435" s="206"/>
      <c r="AS435" s="206"/>
      <c r="AT435" s="341"/>
      <c r="AU435" s="206" t="s">
        <v>583</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576</v>
      </c>
      <c r="AF457" s="199"/>
      <c r="AG457" s="132" t="s">
        <v>236</v>
      </c>
      <c r="AH457" s="133"/>
      <c r="AI457" s="155"/>
      <c r="AJ457" s="155"/>
      <c r="AK457" s="155"/>
      <c r="AL457" s="153"/>
      <c r="AM457" s="155"/>
      <c r="AN457" s="155"/>
      <c r="AO457" s="155"/>
      <c r="AP457" s="153"/>
      <c r="AQ457" s="590" t="s">
        <v>576</v>
      </c>
      <c r="AR457" s="199"/>
      <c r="AS457" s="132" t="s">
        <v>236</v>
      </c>
      <c r="AT457" s="133"/>
      <c r="AU457" s="199" t="s">
        <v>576</v>
      </c>
      <c r="AV457" s="199"/>
      <c r="AW457" s="132" t="s">
        <v>181</v>
      </c>
      <c r="AX457" s="194"/>
    </row>
    <row r="458" spans="1:50" ht="23.25" customHeight="1" x14ac:dyDescent="0.2">
      <c r="A458" s="188"/>
      <c r="B458" s="185"/>
      <c r="C458" s="179"/>
      <c r="D458" s="185"/>
      <c r="E458" s="342"/>
      <c r="F458" s="343"/>
      <c r="G458" s="103" t="s">
        <v>576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576</v>
      </c>
      <c r="AC458" s="212"/>
      <c r="AD458" s="212"/>
      <c r="AE458" s="340" t="s">
        <v>576</v>
      </c>
      <c r="AF458" s="206"/>
      <c r="AG458" s="206"/>
      <c r="AH458" s="206"/>
      <c r="AI458" s="340" t="s">
        <v>577</v>
      </c>
      <c r="AJ458" s="206"/>
      <c r="AK458" s="206"/>
      <c r="AL458" s="206"/>
      <c r="AM458" s="340" t="s">
        <v>576</v>
      </c>
      <c r="AN458" s="206"/>
      <c r="AO458" s="206"/>
      <c r="AP458" s="341"/>
      <c r="AQ458" s="340" t="s">
        <v>576</v>
      </c>
      <c r="AR458" s="206"/>
      <c r="AS458" s="206"/>
      <c r="AT458" s="341"/>
      <c r="AU458" s="206" t="s">
        <v>576</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583</v>
      </c>
      <c r="AC459" s="204"/>
      <c r="AD459" s="204"/>
      <c r="AE459" s="340" t="s">
        <v>576</v>
      </c>
      <c r="AF459" s="206"/>
      <c r="AG459" s="206"/>
      <c r="AH459" s="341"/>
      <c r="AI459" s="340" t="s">
        <v>576</v>
      </c>
      <c r="AJ459" s="206"/>
      <c r="AK459" s="206"/>
      <c r="AL459" s="206"/>
      <c r="AM459" s="340" t="s">
        <v>576</v>
      </c>
      <c r="AN459" s="206"/>
      <c r="AO459" s="206"/>
      <c r="AP459" s="341"/>
      <c r="AQ459" s="340" t="s">
        <v>576</v>
      </c>
      <c r="AR459" s="206"/>
      <c r="AS459" s="206"/>
      <c r="AT459" s="341"/>
      <c r="AU459" s="206" t="s">
        <v>583</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576</v>
      </c>
      <c r="AF460" s="206"/>
      <c r="AG460" s="206"/>
      <c r="AH460" s="341"/>
      <c r="AI460" s="340" t="s">
        <v>583</v>
      </c>
      <c r="AJ460" s="206"/>
      <c r="AK460" s="206"/>
      <c r="AL460" s="206"/>
      <c r="AM460" s="340" t="s">
        <v>583</v>
      </c>
      <c r="AN460" s="206"/>
      <c r="AO460" s="206"/>
      <c r="AP460" s="341"/>
      <c r="AQ460" s="340" t="s">
        <v>576</v>
      </c>
      <c r="AR460" s="206"/>
      <c r="AS460" s="206"/>
      <c r="AT460" s="341"/>
      <c r="AU460" s="206" t="s">
        <v>576</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x14ac:dyDescent="0.2">
      <c r="A482" s="188"/>
      <c r="B482" s="185"/>
      <c r="C482" s="179"/>
      <c r="D482" s="185"/>
      <c r="E482" s="124" t="s">
        <v>583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3.5"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0"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71.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569</v>
      </c>
      <c r="AE703" s="327"/>
      <c r="AF703" s="327"/>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85.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6" t="s">
        <v>590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569</v>
      </c>
      <c r="AE705" s="715"/>
      <c r="AF705" s="715"/>
      <c r="AG705" s="124" t="s">
        <v>591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78"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569</v>
      </c>
      <c r="AE709" s="327"/>
      <c r="AF709" s="327"/>
      <c r="AG709" s="100" t="s">
        <v>620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587</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569</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587</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56.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569</v>
      </c>
      <c r="AE714" s="808"/>
      <c r="AF714" s="809"/>
      <c r="AG714" s="736" t="s">
        <v>593</v>
      </c>
      <c r="AH714" s="737"/>
      <c r="AI714" s="737"/>
      <c r="AJ714" s="737"/>
      <c r="AK714" s="737"/>
      <c r="AL714" s="737"/>
      <c r="AM714" s="737"/>
      <c r="AN714" s="737"/>
      <c r="AO714" s="737"/>
      <c r="AP714" s="737"/>
      <c r="AQ714" s="737"/>
      <c r="AR714" s="737"/>
      <c r="AS714" s="737"/>
      <c r="AT714" s="737"/>
      <c r="AU714" s="737"/>
      <c r="AV714" s="737"/>
      <c r="AW714" s="737"/>
      <c r="AX714" s="738"/>
    </row>
    <row r="715" spans="1:50" ht="44.5"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594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587</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587</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67.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569</v>
      </c>
      <c r="AE718" s="327"/>
      <c r="AF718" s="327"/>
      <c r="AG718" s="126" t="s">
        <v>621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587</v>
      </c>
      <c r="AE719" s="605"/>
      <c r="AF719" s="605"/>
      <c r="AG719" s="124" t="s">
        <v>576</v>
      </c>
      <c r="AH719" s="104"/>
      <c r="AI719" s="104"/>
      <c r="AJ719" s="104"/>
      <c r="AK719" s="104"/>
      <c r="AL719" s="104"/>
      <c r="AM719" s="104"/>
      <c r="AN719" s="104"/>
      <c r="AO719" s="104"/>
      <c r="AP719" s="104"/>
      <c r="AQ719" s="104"/>
      <c r="AR719" s="104"/>
      <c r="AS719" s="104"/>
      <c r="AT719" s="104"/>
      <c r="AU719" s="104"/>
      <c r="AV719" s="104"/>
      <c r="AW719" s="104"/>
      <c r="AX719" s="125"/>
    </row>
    <row r="720" spans="1:50" ht="19.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1.5" customHeight="1" x14ac:dyDescent="0.2">
      <c r="A726" s="640" t="s">
        <v>48</v>
      </c>
      <c r="B726" s="802"/>
      <c r="C726" s="815" t="s">
        <v>53</v>
      </c>
      <c r="D726" s="837"/>
      <c r="E726" s="837"/>
      <c r="F726" s="838"/>
      <c r="G726" s="577" t="s">
        <v>595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8.5" customHeight="1" thickBot="1" x14ac:dyDescent="0.25">
      <c r="A727" s="803"/>
      <c r="B727" s="804"/>
      <c r="C727" s="748" t="s">
        <v>57</v>
      </c>
      <c r="D727" s="749"/>
      <c r="E727" s="749"/>
      <c r="F727" s="750"/>
      <c r="G727" s="575" t="s">
        <v>596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9.5" customHeight="1" thickBot="1" x14ac:dyDescent="0.25">
      <c r="A729" s="634" t="s">
        <v>617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617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617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597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598</v>
      </c>
      <c r="F737" s="989"/>
      <c r="G737" s="989"/>
      <c r="H737" s="989"/>
      <c r="I737" s="989"/>
      <c r="J737" s="989"/>
      <c r="K737" s="989"/>
      <c r="L737" s="989"/>
      <c r="M737" s="989"/>
      <c r="N737" s="365" t="s">
        <v>404</v>
      </c>
      <c r="O737" s="365"/>
      <c r="P737" s="365"/>
      <c r="Q737" s="365"/>
      <c r="R737" s="989" t="s">
        <v>600</v>
      </c>
      <c r="S737" s="989"/>
      <c r="T737" s="989"/>
      <c r="U737" s="989"/>
      <c r="V737" s="989"/>
      <c r="W737" s="989"/>
      <c r="X737" s="989"/>
      <c r="Y737" s="989"/>
      <c r="Z737" s="989"/>
      <c r="AA737" s="365" t="s">
        <v>403</v>
      </c>
      <c r="AB737" s="365"/>
      <c r="AC737" s="365"/>
      <c r="AD737" s="365"/>
      <c r="AE737" s="989" t="s">
        <v>602</v>
      </c>
      <c r="AF737" s="989"/>
      <c r="AG737" s="989"/>
      <c r="AH737" s="989"/>
      <c r="AI737" s="989"/>
      <c r="AJ737" s="989"/>
      <c r="AK737" s="989"/>
      <c r="AL737" s="989"/>
      <c r="AM737" s="989"/>
      <c r="AN737" s="365" t="s">
        <v>402</v>
      </c>
      <c r="AO737" s="365"/>
      <c r="AP737" s="365"/>
      <c r="AQ737" s="365"/>
      <c r="AR737" s="995" t="s">
        <v>604</v>
      </c>
      <c r="AS737" s="996"/>
      <c r="AT737" s="996"/>
      <c r="AU737" s="996"/>
      <c r="AV737" s="996"/>
      <c r="AW737" s="996"/>
      <c r="AX737" s="997"/>
      <c r="AY737" s="88"/>
      <c r="AZ737" s="88"/>
    </row>
    <row r="738" spans="1:52" ht="24.75" customHeight="1" x14ac:dyDescent="0.2">
      <c r="A738" s="988" t="s">
        <v>401</v>
      </c>
      <c r="B738" s="209"/>
      <c r="C738" s="209"/>
      <c r="D738" s="210"/>
      <c r="E738" s="989" t="s">
        <v>599</v>
      </c>
      <c r="F738" s="989"/>
      <c r="G738" s="989"/>
      <c r="H738" s="989"/>
      <c r="I738" s="989"/>
      <c r="J738" s="989"/>
      <c r="K738" s="989"/>
      <c r="L738" s="989"/>
      <c r="M738" s="989"/>
      <c r="N738" s="365" t="s">
        <v>400</v>
      </c>
      <c r="O738" s="365"/>
      <c r="P738" s="365"/>
      <c r="Q738" s="365"/>
      <c r="R738" s="989" t="s">
        <v>601</v>
      </c>
      <c r="S738" s="989"/>
      <c r="T738" s="989"/>
      <c r="U738" s="989"/>
      <c r="V738" s="989"/>
      <c r="W738" s="989"/>
      <c r="X738" s="989"/>
      <c r="Y738" s="989"/>
      <c r="Z738" s="989"/>
      <c r="AA738" s="365" t="s">
        <v>399</v>
      </c>
      <c r="AB738" s="365"/>
      <c r="AC738" s="365"/>
      <c r="AD738" s="365"/>
      <c r="AE738" s="989" t="s">
        <v>603</v>
      </c>
      <c r="AF738" s="989"/>
      <c r="AG738" s="989"/>
      <c r="AH738" s="989"/>
      <c r="AI738" s="989"/>
      <c r="AJ738" s="989"/>
      <c r="AK738" s="989"/>
      <c r="AL738" s="989"/>
      <c r="AM738" s="989"/>
      <c r="AN738" s="365" t="s">
        <v>398</v>
      </c>
      <c r="AO738" s="365"/>
      <c r="AP738" s="365"/>
      <c r="AQ738" s="365"/>
      <c r="AR738" s="995" t="s">
        <v>605</v>
      </c>
      <c r="AS738" s="996"/>
      <c r="AT738" s="996"/>
      <c r="AU738" s="996"/>
      <c r="AV738" s="996"/>
      <c r="AW738" s="996"/>
      <c r="AX738" s="997"/>
    </row>
    <row r="739" spans="1:52" ht="24.75" customHeight="1" x14ac:dyDescent="0.2">
      <c r="A739" s="988" t="s">
        <v>397</v>
      </c>
      <c r="B739" s="209"/>
      <c r="C739" s="209"/>
      <c r="D739" s="210"/>
      <c r="E739" s="989" t="s">
        <v>606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t="s">
        <v>563</v>
      </c>
      <c r="F740" s="974"/>
      <c r="G740" s="974"/>
      <c r="H740" s="92" t="str">
        <f>IF(E740="", "", "(")</f>
        <v>(</v>
      </c>
      <c r="I740" s="974"/>
      <c r="J740" s="974"/>
      <c r="K740" s="92" t="str">
        <f>IF(OR(I740="　", I740=""), "", "-")</f>
        <v/>
      </c>
      <c r="L740" s="975">
        <v>394</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613</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607</v>
      </c>
      <c r="H782" s="671"/>
      <c r="I782" s="671"/>
      <c r="J782" s="671"/>
      <c r="K782" s="672"/>
      <c r="L782" s="664" t="s">
        <v>610</v>
      </c>
      <c r="M782" s="665"/>
      <c r="N782" s="665"/>
      <c r="O782" s="665"/>
      <c r="P782" s="665"/>
      <c r="Q782" s="665"/>
      <c r="R782" s="665"/>
      <c r="S782" s="665"/>
      <c r="T782" s="665"/>
      <c r="U782" s="665"/>
      <c r="V782" s="665"/>
      <c r="W782" s="665"/>
      <c r="X782" s="666"/>
      <c r="Y782" s="388">
        <v>3146</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2">
      <c r="A783" s="631"/>
      <c r="B783" s="632"/>
      <c r="C783" s="632"/>
      <c r="D783" s="632"/>
      <c r="E783" s="632"/>
      <c r="F783" s="633"/>
      <c r="G783" s="606" t="s">
        <v>608</v>
      </c>
      <c r="H783" s="607"/>
      <c r="I783" s="607"/>
      <c r="J783" s="607"/>
      <c r="K783" s="608"/>
      <c r="L783" s="598" t="s">
        <v>611</v>
      </c>
      <c r="M783" s="599"/>
      <c r="N783" s="599"/>
      <c r="O783" s="599"/>
      <c r="P783" s="599"/>
      <c r="Q783" s="599"/>
      <c r="R783" s="599"/>
      <c r="S783" s="599"/>
      <c r="T783" s="599"/>
      <c r="U783" s="599"/>
      <c r="V783" s="599"/>
      <c r="W783" s="599"/>
      <c r="X783" s="600"/>
      <c r="Y783" s="601">
        <v>1716</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t="s">
        <v>609</v>
      </c>
      <c r="H784" s="607"/>
      <c r="I784" s="607"/>
      <c r="J784" s="607"/>
      <c r="K784" s="608"/>
      <c r="L784" s="598" t="s">
        <v>612</v>
      </c>
      <c r="M784" s="599"/>
      <c r="N784" s="599"/>
      <c r="O784" s="599"/>
      <c r="P784" s="599"/>
      <c r="Q784" s="599"/>
      <c r="R784" s="599"/>
      <c r="S784" s="599"/>
      <c r="T784" s="599"/>
      <c r="U784" s="599"/>
      <c r="V784" s="599"/>
      <c r="W784" s="599"/>
      <c r="X784" s="600"/>
      <c r="Y784" s="601">
        <v>-0.5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4861.5</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78" customHeight="1" x14ac:dyDescent="0.2">
      <c r="A838" s="376">
        <v>1</v>
      </c>
      <c r="B838" s="376">
        <v>1</v>
      </c>
      <c r="C838" s="347" t="s">
        <v>614</v>
      </c>
      <c r="D838" s="347"/>
      <c r="E838" s="347"/>
      <c r="F838" s="347"/>
      <c r="G838" s="347"/>
      <c r="H838" s="347"/>
      <c r="I838" s="347"/>
      <c r="J838" s="348">
        <v>4010405009573</v>
      </c>
      <c r="K838" s="349"/>
      <c r="L838" s="349"/>
      <c r="M838" s="349"/>
      <c r="N838" s="349"/>
      <c r="O838" s="349"/>
      <c r="P838" s="362" t="s">
        <v>622</v>
      </c>
      <c r="Q838" s="350"/>
      <c r="R838" s="350"/>
      <c r="S838" s="350"/>
      <c r="T838" s="350"/>
      <c r="U838" s="350"/>
      <c r="V838" s="350"/>
      <c r="W838" s="350"/>
      <c r="X838" s="350"/>
      <c r="Y838" s="351">
        <v>4862</v>
      </c>
      <c r="Z838" s="352"/>
      <c r="AA838" s="352"/>
      <c r="AB838" s="353"/>
      <c r="AC838" s="363" t="s">
        <v>615</v>
      </c>
      <c r="AD838" s="371"/>
      <c r="AE838" s="371"/>
      <c r="AF838" s="371"/>
      <c r="AG838" s="371"/>
      <c r="AH838" s="372" t="s">
        <v>574</v>
      </c>
      <c r="AI838" s="373"/>
      <c r="AJ838" s="373"/>
      <c r="AK838" s="373"/>
      <c r="AL838" s="357" t="s">
        <v>574</v>
      </c>
      <c r="AM838" s="358"/>
      <c r="AN838" s="358"/>
      <c r="AO838" s="359"/>
      <c r="AP838" s="360" t="s">
        <v>574</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5:Y791">
    <cfRule type="expression" dxfId="2781" priority="13681">
      <formula>IF(RIGHT(TEXT(Y785,"0.#"),1)=".",FALSE,TRUE)</formula>
    </cfRule>
    <cfRule type="expression" dxfId="2780" priority="13682">
      <formula>IF(RIGHT(TEXT(Y785,"0.#"),1)=".",TRUE,FALSE)</formula>
    </cfRule>
  </conditionalFormatting>
  <conditionalFormatting sqref="AU783">
    <cfRule type="expression" dxfId="2779" priority="13679">
      <formula>IF(RIGHT(TEXT(AU783,"0.#"),1)=".",FALSE,TRUE)</formula>
    </cfRule>
    <cfRule type="expression" dxfId="2778" priority="13680">
      <formula>IF(RIGHT(TEXT(AU783,"0.#"),1)=".",TRUE,FALSE)</formula>
    </cfRule>
  </conditionalFormatting>
  <conditionalFormatting sqref="AU792">
    <cfRule type="expression" dxfId="2777" priority="13677">
      <formula>IF(RIGHT(TEXT(AU792,"0.#"),1)=".",FALSE,TRUE)</formula>
    </cfRule>
    <cfRule type="expression" dxfId="2776" priority="13678">
      <formula>IF(RIGHT(TEXT(AU792,"0.#"),1)=".",TRUE,FALSE)</formula>
    </cfRule>
  </conditionalFormatting>
  <conditionalFormatting sqref="AU784:AU791 AU782">
    <cfRule type="expression" dxfId="2775" priority="13675">
      <formula>IF(RIGHT(TEXT(AU782,"0.#"),1)=".",FALSE,TRUE)</formula>
    </cfRule>
    <cfRule type="expression" dxfId="2774" priority="13676">
      <formula>IF(RIGHT(TEXT(AU782,"0.#"),1)=".",TRUE,FALSE)</formula>
    </cfRule>
  </conditionalFormatting>
  <conditionalFormatting sqref="Y822 Y809 Y796">
    <cfRule type="expression" dxfId="2773" priority="13661">
      <formula>IF(RIGHT(TEXT(Y796,"0.#"),1)=".",FALSE,TRUE)</formula>
    </cfRule>
    <cfRule type="expression" dxfId="2772" priority="13662">
      <formula>IF(RIGHT(TEXT(Y796,"0.#"),1)=".",TRUE,FALSE)</formula>
    </cfRule>
  </conditionalFormatting>
  <conditionalFormatting sqref="Y831 Y818 Y805">
    <cfRule type="expression" dxfId="2771" priority="13659">
      <formula>IF(RIGHT(TEXT(Y805,"0.#"),1)=".",FALSE,TRUE)</formula>
    </cfRule>
    <cfRule type="expression" dxfId="2770" priority="13660">
      <formula>IF(RIGHT(TEXT(Y805,"0.#"),1)=".",TRUE,FALSE)</formula>
    </cfRule>
  </conditionalFormatting>
  <conditionalFormatting sqref="AU822 AU809 AU796">
    <cfRule type="expression" dxfId="2769" priority="13655">
      <formula>IF(RIGHT(TEXT(AU796,"0.#"),1)=".",FALSE,TRUE)</formula>
    </cfRule>
    <cfRule type="expression" dxfId="2768" priority="13656">
      <formula>IF(RIGHT(TEXT(AU796,"0.#"),1)=".",TRUE,FALSE)</formula>
    </cfRule>
  </conditionalFormatting>
  <conditionalFormatting sqref="AU831 AU818 AU805">
    <cfRule type="expression" dxfId="2767" priority="13653">
      <formula>IF(RIGHT(TEXT(AU805,"0.#"),1)=".",FALSE,TRUE)</formula>
    </cfRule>
    <cfRule type="expression" dxfId="2766" priority="13654">
      <formula>IF(RIGHT(TEXT(AU805,"0.#"),1)=".",TRUE,FALSE)</formula>
    </cfRule>
  </conditionalFormatting>
  <conditionalFormatting sqref="AU823:AU830 AU821 AU810:AU817 AU808 AU797:AU804 AU795">
    <cfRule type="expression" dxfId="2765" priority="13651">
      <formula>IF(RIGHT(TEXT(AU795,"0.#"),1)=".",FALSE,TRUE)</formula>
    </cfRule>
    <cfRule type="expression" dxfId="2764" priority="13652">
      <formula>IF(RIGHT(TEXT(AU795,"0.#"),1)=".",TRUE,FALSE)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0:AO867">
    <cfRule type="expression" dxfId="2499" priority="6629">
      <formula>IF(AND(AL840&gt;=0, RIGHT(TEXT(AL840,"0.#"),1)&lt;&gt;"."),TRUE,FALSE)</formula>
    </cfRule>
    <cfRule type="expression" dxfId="2498" priority="6630">
      <formula>IF(AND(AL840&gt;=0, RIGHT(TEXT(AL840,"0.#"),1)="."),TRUE,FALSE)</formula>
    </cfRule>
    <cfRule type="expression" dxfId="2497" priority="6631">
      <formula>IF(AND(AL840&lt;0, RIGHT(TEXT(AL840,"0.#"),1)&lt;&gt;"."),TRUE,FALSE)</formula>
    </cfRule>
    <cfRule type="expression" dxfId="2496" priority="6632">
      <formula>IF(AND(AL840&lt;0, RIGHT(TEXT(AL840,"0.#"),1)="."),TRUE,FALSE)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0:Y867">
    <cfRule type="expression" dxfId="2425" priority="2957">
      <formula>IF(RIGHT(TEXT(Y840,"0.#"),1)=".",FALSE,TRUE)</formula>
    </cfRule>
    <cfRule type="expression" dxfId="2424" priority="2958">
      <formula>IF(RIGHT(TEXT(Y840,"0.#"),1)=".",TRUE,FALSE)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3:AO1132">
    <cfRule type="expression" dxfId="2395" priority="2863">
      <formula>IF(AND(AL1103&gt;=0, RIGHT(TEXT(AL1103,"0.#"),1)&lt;&gt;"."),TRUE,FALSE)</formula>
    </cfRule>
    <cfRule type="expression" dxfId="2394" priority="2864">
      <formula>IF(AND(AL1103&gt;=0, RIGHT(TEXT(AL1103,"0.#"),1)="."),TRUE,FALSE)</formula>
    </cfRule>
    <cfRule type="expression" dxfId="2393" priority="2865">
      <formula>IF(AND(AL1103&lt;0, RIGHT(TEXT(AL1103,"0.#"),1)&lt;&gt;"."),TRUE,FALSE)</formula>
    </cfRule>
    <cfRule type="expression" dxfId="2392" priority="2866">
      <formula>IF(AND(AL1103&lt;0, RIGHT(TEXT(AL1103,"0.#"),1)="."),TRUE,FALSE)</formula>
    </cfRule>
  </conditionalFormatting>
  <conditionalFormatting sqref="Y1103:Y1132">
    <cfRule type="expression" dxfId="2391" priority="2861">
      <formula>IF(RIGHT(TEXT(Y1103,"0.#"),1)=".",FALSE,TRUE)</formula>
    </cfRule>
    <cfRule type="expression" dxfId="2390" priority="2862">
      <formula>IF(RIGHT(TEXT(Y1103,"0.#"),1)=".",TRUE,FALSE)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8:AO839">
    <cfRule type="expression" dxfId="2381" priority="2815">
      <formula>IF(AND(AL838&gt;=0, RIGHT(TEXT(AL838,"0.#"),1)&lt;&gt;"."),TRUE,FALSE)</formula>
    </cfRule>
    <cfRule type="expression" dxfId="2380" priority="2816">
      <formula>IF(AND(AL838&gt;=0, RIGHT(TEXT(AL838,"0.#"),1)="."),TRUE,FALSE)</formula>
    </cfRule>
    <cfRule type="expression" dxfId="2379" priority="2817">
      <formula>IF(AND(AL838&lt;0, RIGHT(TEXT(AL838,"0.#"),1)&lt;&gt;"."),TRUE,FALSE)</formula>
    </cfRule>
    <cfRule type="expression" dxfId="2378" priority="2818">
      <formula>IF(AND(AL838&lt;0, RIGHT(TEXT(AL838,"0.#"),1)="."),TRUE,FALSE)</formula>
    </cfRule>
  </conditionalFormatting>
  <conditionalFormatting sqref="Y838:Y839">
    <cfRule type="expression" dxfId="2377" priority="2813">
      <formula>IF(RIGHT(TEXT(Y838,"0.#"),1)=".",FALSE,TRUE)</formula>
    </cfRule>
    <cfRule type="expression" dxfId="2376" priority="2814">
      <formula>IF(RIGHT(TEXT(Y838,"0.#"),1)=".",TRUE,FALSE)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3:Y900">
    <cfRule type="expression" dxfId="2059" priority="2073">
      <formula>IF(RIGHT(TEXT(Y873,"0.#"),1)=".",FALSE,TRUE)</formula>
    </cfRule>
    <cfRule type="expression" dxfId="2058" priority="2074">
      <formula>IF(RIGHT(TEXT(Y873,"0.#"),1)=".",TRUE,FALSE)</formula>
    </cfRule>
  </conditionalFormatting>
  <conditionalFormatting sqref="Y871:Y872">
    <cfRule type="expression" dxfId="2057" priority="2067">
      <formula>IF(RIGHT(TEXT(Y871,"0.#"),1)=".",FALSE,TRUE)</formula>
    </cfRule>
    <cfRule type="expression" dxfId="2056" priority="2068">
      <formula>IF(RIGHT(TEXT(Y871,"0.#"),1)=".",TRUE,FALSE)</formula>
    </cfRule>
  </conditionalFormatting>
  <conditionalFormatting sqref="Y906:Y933">
    <cfRule type="expression" dxfId="2055" priority="2061">
      <formula>IF(RIGHT(TEXT(Y906,"0.#"),1)=".",FALSE,TRUE)</formula>
    </cfRule>
    <cfRule type="expression" dxfId="2054" priority="2062">
      <formula>IF(RIGHT(TEXT(Y906,"0.#"),1)=".",TRUE,FALSE)</formula>
    </cfRule>
  </conditionalFormatting>
  <conditionalFormatting sqref="Y904:Y905">
    <cfRule type="expression" dxfId="2053" priority="2055">
      <formula>IF(RIGHT(TEXT(Y904,"0.#"),1)=".",FALSE,TRUE)</formula>
    </cfRule>
    <cfRule type="expression" dxfId="2052" priority="2056">
      <formula>IF(RIGHT(TEXT(Y904,"0.#"),1)=".",TRUE,FALSE)</formula>
    </cfRule>
  </conditionalFormatting>
  <conditionalFormatting sqref="Y939:Y966">
    <cfRule type="expression" dxfId="2051" priority="2049">
      <formula>IF(RIGHT(TEXT(Y939,"0.#"),1)=".",FALSE,TRUE)</formula>
    </cfRule>
    <cfRule type="expression" dxfId="2050" priority="2050">
      <formula>IF(RIGHT(TEXT(Y939,"0.#"),1)=".",TRUE,FALSE)</formula>
    </cfRule>
  </conditionalFormatting>
  <conditionalFormatting sqref="Y937:Y938">
    <cfRule type="expression" dxfId="2049" priority="2043">
      <formula>IF(RIGHT(TEXT(Y937,"0.#"),1)=".",FALSE,TRUE)</formula>
    </cfRule>
    <cfRule type="expression" dxfId="2048" priority="2044">
      <formula>IF(RIGHT(TEXT(Y937,"0.#"),1)=".",TRUE,FALSE)</formula>
    </cfRule>
  </conditionalFormatting>
  <conditionalFormatting sqref="Y972:Y999">
    <cfRule type="expression" dxfId="2047" priority="2037">
      <formula>IF(RIGHT(TEXT(Y972,"0.#"),1)=".",FALSE,TRUE)</formula>
    </cfRule>
    <cfRule type="expression" dxfId="2046" priority="2038">
      <formula>IF(RIGHT(TEXT(Y972,"0.#"),1)=".",TRUE,FALSE)</formula>
    </cfRule>
  </conditionalFormatting>
  <conditionalFormatting sqref="Y970:Y971">
    <cfRule type="expression" dxfId="2045" priority="2031">
      <formula>IF(RIGHT(TEXT(Y970,"0.#"),1)=".",FALSE,TRUE)</formula>
    </cfRule>
    <cfRule type="expression" dxfId="2044" priority="2032">
      <formula>IF(RIGHT(TEXT(Y970,"0.#"),1)=".",TRUE,FALSE)</formula>
    </cfRule>
  </conditionalFormatting>
  <conditionalFormatting sqref="Y1005:Y1032">
    <cfRule type="expression" dxfId="2043" priority="2025">
      <formula>IF(RIGHT(TEXT(Y1005,"0.#"),1)=".",FALSE,TRUE)</formula>
    </cfRule>
    <cfRule type="expression" dxfId="2042" priority="2026">
      <formula>IF(RIGHT(TEXT(Y1005,"0.#"),1)=".",TRUE,FALSE)</formula>
    </cfRule>
  </conditionalFormatting>
  <conditionalFormatting sqref="W23 P23">
    <cfRule type="expression" dxfId="2041" priority="2309">
      <formula>IF(RIGHT(TEXT(P23,"0.#"),1)=".",FALSE,TRUE)</formula>
    </cfRule>
    <cfRule type="expression" dxfId="2040" priority="2310">
      <formula>IF(RIGHT(TEXT(P23,"0.#"),1)=".",TRUE,FALSE)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16383" man="1"/>
    <brk id="699" max="16383" man="1"/>
    <brk id="733" max="16383" man="1"/>
    <brk id="845" max="16383" man="1"/>
    <brk id="868" max="16383" man="1"/>
    <brk id="901" max="16383" man="1"/>
    <brk id="934" max="16383" man="1"/>
    <brk id="967" max="16383" man="1"/>
    <brk id="1000" max="16383" man="1"/>
    <brk id="1033" max="16383" man="1"/>
    <brk id="1066" max="16383" man="1"/>
    <brk id="1100"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569</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569</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EED68-48A5-47A5-AD3A-8EB0C4326D99}">
  <ds:schemaRefs>
    <ds:schemaRef ds:uri="http://schemas.microsoft.com/sharepoint/v3/contenttype/forms"/>
  </ds:schemaRefs>
</ds:datastoreItem>
</file>

<file path=customXml/itemProps2.xml><?xml version="1.0" encoding="utf-8"?>
<ds:datastoreItem xmlns:ds="http://schemas.openxmlformats.org/officeDocument/2006/customXml" ds:itemID="{A577DD1F-A38B-4427-928B-4DFDDD86836A}">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96D82303-86D8-452C-BA87-EDAC046BC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2020-07-29T03:53:59Z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