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<sst xmlns="http://schemas.openxmlformats.org/spreadsheetml/2006/main" count="2817" uniqueCount="610">
  <si>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</si>
  <si>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</si>
  <si>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</si>
  <si>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</si>
  <si>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</si>
  <si>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</si>
  <si>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</si>
  <si>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</si>
  <si>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</si>
  <si>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</si>
  <si>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</si>
  <si>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</si>
  <si>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</si>
  <si>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</si>
  <si>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</si>
  <si>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</si>
  <si>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</si>
  <si>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</si>
  <si>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</si>
  <si>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</si>
  <si>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</si>
  <si>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</si>
  <si>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</si>
  <si>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</si>
  <si>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</si>
  <si>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</si>
  <si>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</si>
  <si>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</si>
  <si>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</si>
  <si>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</si>
  <si>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</si>
  <si>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</si>
  <si>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</si>
  <si>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</si>
  <si>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</si>
  <si>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</si>
  <si>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</si>
  <si>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</si>
  <si>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</si>
  <si>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</si>
  <si>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</si>
  <si>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</si>
  <si>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</si>
  <si>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</si>
  <si>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</si>
  <si>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</si>
  <si>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</si>
  <si>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</si>
  <si>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</si>
  <si>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</si>
  <si>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</si>
  <si>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</si>
  <si>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</si>
  <si>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</si>
  <si>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</si>
  <si>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</si>
  <si>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</si>
  <si>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</si>
  <si>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</si>
  <si>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</si>
  <si>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</si>
  <si>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</si>
  <si>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</si>
  <si>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</si>
  <si>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</si>
  <si>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</si>
  <si>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</si>
  <si>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</si>
  <si>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</si>
  <si>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</si>
  <si>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</si>
  <si>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</si>
  <si>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</si>
  <si>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</si>
  <si>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</si>
  <si>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</si>
  <si>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</si>
  <si>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</si>
  <si>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</si>
  <si>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</si>
  <si>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</si>
  <si>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</si>
  <si>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</si>
  <si>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</si>
  <si>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</si>
  <si>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</si>
  <si>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</si>
  <si>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</si>
  <si>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</si>
  <si>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</si>
  <si>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</si>
  <si>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</si>
  <si>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</si>
  <si>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</si>
  <si>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</si>
  <si>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</si>
  <si>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</si>
  <si>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</si>
  <si>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</si>
  <si>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</si>
  <si>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</si>
  <si>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</si>
  <si>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</si>
  <si>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</si>
  <si>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</si>
  <si>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</si>
  <si>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</si>
  <si>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</si>
  <si>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</si>
  <si>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</si>
  <si>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</si>
  <si>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</si>
  <si>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</si>
  <si>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</si>
  <si>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</si>
  <si>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</si>
  <si>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</si>
  <si>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</si>
  <si>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</si>
  <si>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</si>
  <si>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</si>
  <si>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</si>
  <si>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</si>
  <si>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</si>
  <si>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</si>
  <si>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</si>
  <si>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</si>
  <si>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</si>
  <si>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</si>
  <si>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</si>
  <si>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</si>
  <si>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</si>
  <si>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</si>
  <si>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</si>
  <si>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</si>
  <si>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</si>
  <si>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</si>
  <si>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</si>
  <si>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</si>
  <si>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</si>
  <si>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</si>
  <si>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</si>
  <si>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</si>
  <si>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</si>
  <si>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</si>
  <si>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</si>
  <si>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</si>
  <si>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</si>
  <si>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</si>
  <si>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</si>
  <si>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</si>
  <si>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</si>
  <si>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</si>
  <si>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</si>
  <si>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</si>
  <si>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</si>
  <si>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</si>
  <si>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</si>
  <si>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</si>
  <si>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</si>
  <si>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</si>
  <si>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</si>
  <si>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</si>
  <si>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</si>
  <si>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</si>
  <si>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</si>
  <si>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</si>
  <si>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</si>
  <si>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</si>
  <si>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</si>
  <si>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</si>
  <si>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</si>
  <si>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</si>
  <si>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</si>
  <si>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</si>
  <si>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</si>
  <si>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</si>
  <si>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</si>
  <si>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</si>
  <si>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</si>
  <si>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</si>
  <si>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</si>
  <si>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</si>
  <si>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</si>
  <si>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</si>
  <si>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</si>
  <si>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</si>
  <si>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</si>
  <si>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</si>
  <si>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</si>
  <si>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</si>
  <si>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</si>
  <si>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</si>
  <si>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</si>
  <si>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</si>
  <si>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</si>
  <si>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</si>
  <si>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</si>
  <si>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</si>
  <si>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</si>
  <si>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</si>
  <si>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</si>
  <si>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</si>
  <si>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</si>
  <si>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</si>
  <si>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</si>
  <si>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</si>
  <si>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</si>
  <si>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</si>
  <si>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</si>
  <si>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</si>
  <si>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</si>
  <si>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</si>
  <si>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</si>
  <si>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</si>
  <si>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</si>
  <si>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</si>
  <si>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</si>
  <si>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</si>
  <si>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</si>
  <si>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</si>
  <si>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</si>
  <si>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</si>
  <si>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</si>
  <si>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</si>
  <si>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</si>
  <si>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</si>
  <si>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</si>
  <si>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</si>
  <si>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</si>
  <si>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</si>
  <si>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</si>
  <si>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</si>
  <si>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</si>
  <si>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</si>
  <si>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</si>
  <si>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</si>
  <si>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</si>
  <si>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</si>
  <si>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</si>
  <si>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</si>
  <si>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</si>
  <si>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</si>
  <si>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</si>
  <si>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</si>
  <si>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</si>
  <si>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</si>
  <si>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</si>
  <si>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</si>
  <si>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</si>
  <si>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</si>
  <si>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</si>
  <si>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</si>
  <si>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</si>
  <si>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</si>
  <si>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</si>
  <si>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</si>
  <si>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</si>
  <si>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</si>
  <si>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</si>
  <si>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</si>
  <si>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</si>
  <si>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</si>
  <si>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</si>
  <si>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</si>
  <si>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</si>
  <si>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</si>
  <si>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</si>
  <si>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</si>
  <si>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</si>
  <si>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</si>
  <si>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</si>
  <si>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</si>
  <si>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</si>
  <si>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</si>
  <si>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</si>
  <si>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</si>
  <si>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</si>
  <si>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</si>
  <si>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</si>
  <si>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</si>
  <si>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</si>
  <si>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</si>
  <si>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</si>
  <si>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</si>
  <si>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</si>
  <si>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</si>
  <si>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</si>
  <si>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</si>
  <si>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</si>
  <si>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</si>
  <si>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</si>
  <si>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</si>
  <si>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</si>
  <si>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</si>
  <si>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</si>
  <si>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</si>
  <si>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</si>
  <si>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</si>
  <si>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</si>
  <si>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</si>
  <si>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</si>
  <si>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</si>
  <si>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</si>
  <si>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</si>
  <si>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</si>
  <si>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</si>
  <si>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</si>
  <si>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</si>
  <si>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</si>
  <si>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</si>
  <si>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</si>
  <si>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</si>
  <si>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</si>
  <si>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</si>
  <si>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</si>
  <si>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</si>
  <si>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</si>
  <si>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</si>
  <si>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</si>
  <si>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</si>
  <si>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</si>
  <si>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</si>
  <si>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</si>
  <si>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</si>
  <si>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</si>
  <si>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</si>
  <si>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</si>
  <si>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</si>
  <si>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</si>
  <si>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</si>
  <si>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</si>
  <si>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</si>
  <si>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</si>
  <si>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</si>
  <si>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</si>
  <si>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</si>
  <si>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</si>
  <si>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</si>
  <si>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</si>
  <si>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</si>
  <si>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</si>
  <si>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</si>
  <si>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</si>
  <si>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</si>
  <si>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</si>
  <si>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</si>
  <si>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</si>
  <si>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</si>
  <si>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</si>
  <si>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</si>
  <si>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</si>
  <si>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</si>
  <si>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</si>
  <si>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</si>
  <si>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</si>
  <si>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</si>
  <si>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</si>
  <si>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</si>
  <si>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</si>
  <si>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</si>
  <si>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</si>
  <si>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</si>
  <si>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</si>
  <si>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</si>
  <si>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</si>
  <si>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</si>
  <si>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</si>
  <si>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</si>
  <si>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</si>
  <si>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</si>
  <si>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</si>
  <si>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</si>
  <si>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</si>
  <si>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</si>
  <si>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</si>
  <si>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</si>
  <si>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</si>
  <si>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</si>
  <si>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</si>
  <si>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</si>
  <si>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</si>
  <si>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</si>
  <si>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</si>
  <si>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</si>
  <si>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</si>
  <si>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</si>
  <si>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</si>
  <si>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</si>
  <si>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</si>
  <si>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</si>
  <si>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</si>
  <si>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</si>
  <si>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</si>
  <si>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</si>
  <si>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</si>
  <si>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</si>
  <si>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</si>
  <si>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</si>
  <si>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</si>
  <si>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</si>
  <si>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</si>
  <si>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</si>
  <si>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</si>
  <si>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</si>
  <si>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</si>
  <si>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</si>
  <si>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</si>
  <si>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</si>
  <si>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</si>
  <si>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</si>
  <si>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</si>
  <si>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</si>
  <si>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</si>
  <si>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</si>
  <si>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</si>
  <si>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</si>
  <si>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</si>
  <si>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</si>
  <si>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</si>
  <si>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</si>
  <si>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</si>
  <si>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</si>
  <si>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</si>
  <si>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</si>
  <si>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</si>
  <si>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</si>
  <si>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</si>
  <si>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</si>
  <si>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</si>
  <si>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</si>
  <si>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</si>
  <si>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</si>
  <si>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</si>
  <si>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</si>
  <si>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</si>
  <si>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</si>
  <si>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</si>
  <si>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</si>
  <si>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</si>
  <si>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</si>
  <si>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</si>
  <si>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</si>
  <si>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</si>
  <si>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</si>
  <si>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</si>
  <si>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</si>
  <si>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</si>
  <si>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</si>
  <si>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</si>
  <si>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</si>
  <si>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</si>
  <si>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</si>
  <si>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</si>
  <si>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</si>
  <si>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</si>
  <si>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</si>
  <si>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</si>
  <si>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</si>
  <si>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</si>
  <si>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</si>
  <si>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</si>
  <si>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</si>
  <si>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</si>
  <si>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</si>
  <si>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</si>
  <si>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</si>
  <si>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</si>
  <si>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</si>
  <si>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</si>
  <si>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</si>
  <si>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</si>
  <si>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</si>
  <si>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</si>
  <si>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</si>
  <si>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</si>
  <si>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</si>
  <si>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</si>
  <si>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</si>
  <si>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</si>
  <si>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</si>
  <si>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</si>
  <si>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</si>
  <si>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</si>
  <si>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</si>
  <si>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</si>
  <si>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</si>
  <si>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</si>
  <si>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</si>
  <si>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</si>
  <si>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</si>
  <si>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</si>
  <si>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</si>
  <si>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</si>
  <si>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</si>
  <si>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</si>
  <si>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</si>
  <si>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</si>
  <si>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</si>
  <si>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</si>
  <si>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</si>
  <si>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</si>
  <si>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</si>
  <si>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</si>
  <si>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</si>
  <si>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</si>
  <si>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</si>
  <si>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</si>
  <si>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</si>
  <si>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</si>
  <si>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</si>
  <si>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</si>
  <si>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</si>
  <si>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</si>
  <si>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</si>
  <si>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</si>
  <si>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</si>
  <si>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</si>
  <si>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</si>
  <si>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</si>
  <si>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</si>
  <si>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</si>
  <si>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</si>
  <si>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</si>
  <si>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</si>
  <si>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</si>
  <si>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</si>
  <si>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</si>
  <si>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</si>
  <si>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</si>
  <si>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</si>
  <si>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</si>
  <si>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</si>
  <si>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</si>
  <si>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</si>
  <si>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</si>
  <si>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</si>
  <si>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</si>
  <si>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</si>
  <si>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</si>
  <si>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</si>
  <si>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</si>
  <si>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</si>
  <si>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</si>
  <si>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</si>
  <si>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</si>
  <si>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</si>
  <si>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</si>
  <si>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</si>
  <si>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</si>
  <si>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</si>
  <si>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</si>
  <si>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</si>
  <si>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</si>
  <si>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</si>
  <si>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</si>
  <si>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</si>
  <si>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</si>
  <si>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</si>
  <si>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</si>
  <si>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</si>
  <si>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</si>
  <si>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</si>
  <si>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</si>
  <si>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国際出願促進交付金</t>
    <phoneticPr fontId="5"/>
  </si>
  <si>
    <t>特許庁</t>
    <phoneticPr fontId="5"/>
  </si>
  <si>
    <t>終了予定なし</t>
    <phoneticPr fontId="5"/>
  </si>
  <si>
    <t>室長　山﨑　亨</t>
    <phoneticPr fontId="5"/>
  </si>
  <si>
    <t>知的財産</t>
    <phoneticPr fontId="5"/>
  </si>
  <si>
    <t>知的財産政策に関する基本方針（平成25年6月7日閣議決定）
知的財産推進計画2013（平成25年6月25日知的財産戦略本部）</t>
    <phoneticPr fontId="5"/>
  </si>
  <si>
    <t>中小企業者、試験研究機関（大学・TLO等）、中小ベンチャー企業・小規模事業者等、高い潜在能力を有するものの、資金や人材的制約によって、必ずしも十全に知財に関する活動を実施できていない者に対し、国際的な特許出願手続の簡易化を目的とする条約である特許協力条約（PCT）の規定に基づく手数料の一部に相当する額を交付することで、当該対象者が海外において知的財産権の戦略的な活用をしていくための契機となる、特許の国際出願を促進する。</t>
    <phoneticPr fontId="5"/>
  </si>
  <si>
    <t>-</t>
    <phoneticPr fontId="5"/>
  </si>
  <si>
    <t>-</t>
    <phoneticPr fontId="5"/>
  </si>
  <si>
    <t>-</t>
    <phoneticPr fontId="5"/>
  </si>
  <si>
    <t>国際出願促進交付金促進交付金</t>
    <phoneticPr fontId="5"/>
  </si>
  <si>
    <t>中小企業のＰＣＴ国際出願件数</t>
    <phoneticPr fontId="5"/>
  </si>
  <si>
    <t>件</t>
    <phoneticPr fontId="5"/>
  </si>
  <si>
    <t>-</t>
    <phoneticPr fontId="5"/>
  </si>
  <si>
    <t>交付金交付決定件数</t>
    <phoneticPr fontId="5"/>
  </si>
  <si>
    <t>件</t>
    <phoneticPr fontId="5"/>
  </si>
  <si>
    <t>国際出願の用紙の枚数が30枚までの国際出願手数料
×交付割合　　　　　　　　　　　　　</t>
    <phoneticPr fontId="5"/>
  </si>
  <si>
    <t>181,350円×2/3</t>
    <phoneticPr fontId="5"/>
  </si>
  <si>
    <t>153,800円×2/3</t>
    <phoneticPr fontId="5"/>
  </si>
  <si>
    <t>○</t>
  </si>
  <si>
    <t>中小企業等にとって、保有する技術等を知的財産権として戦略的に活用していくに際し、国際出願時の費用が大きな負担となっていることから、これらの出願費用の補助を行うことはニーズを反映をしている。</t>
    <phoneticPr fontId="5"/>
  </si>
  <si>
    <t>国際出願手数料・取扱手数料は、特許協力条約に基づく受理官庁・国際予備審査機関である日本国特許庁に納付されるものであるため、国のみ実施可能な事業である。</t>
    <phoneticPr fontId="5"/>
  </si>
  <si>
    <t>‐</t>
  </si>
  <si>
    <t>出願人である中小企業等が支払った国際出願手数料等の一部を交付するものであり、受益者である出願人との負担関係は妥当である。</t>
    <phoneticPr fontId="5"/>
  </si>
  <si>
    <t>単位当たりコストは手数料の1/2、2/3、3/4に相当する額であり、中間的な支出は存在しないことから妥当である。</t>
    <phoneticPr fontId="5"/>
  </si>
  <si>
    <t>中間段階での支出は存在しない。</t>
    <phoneticPr fontId="5"/>
  </si>
  <si>
    <t>出願人である中小企業等からの請求に基づき納付された国際出願手数料等を交付するものであり、真に必要な経費に限定されている。</t>
    <phoneticPr fontId="5"/>
  </si>
  <si>
    <t>我が国のグローバルな産業競争力の維持・強化を図るためには、中小企業等が有する技術等を知的財産権として戦略的に活用していくことが重要であるところ、出願時の費用が大きな負担となっているため、これらの出願費用の補助を行うことが必要である。</t>
    <rPh sb="29" eb="31">
      <t>チュウショウ</t>
    </rPh>
    <phoneticPr fontId="5"/>
  </si>
  <si>
    <t>国際出願促進交付金</t>
  </si>
  <si>
    <t>国際出願を行った中小企業等が納付した国際出願手数料等について、対象者毎に定められた割合（１／２，２／３または３／４）に相当する額を交付金として補助</t>
    <rPh sb="14" eb="16">
      <t>ノウフ</t>
    </rPh>
    <rPh sb="18" eb="20">
      <t>コクサイ</t>
    </rPh>
    <rPh sb="20" eb="22">
      <t>シュツガン</t>
    </rPh>
    <rPh sb="22" eb="25">
      <t>テスウリョウ</t>
    </rPh>
    <rPh sb="25" eb="26">
      <t>トウ</t>
    </rPh>
    <rPh sb="31" eb="34">
      <t>タイショウシャ</t>
    </rPh>
    <rPh sb="34" eb="35">
      <t>ゴト</t>
    </rPh>
    <rPh sb="36" eb="37">
      <t>サダ</t>
    </rPh>
    <rPh sb="41" eb="43">
      <t>ワリアイ</t>
    </rPh>
    <rPh sb="59" eb="61">
      <t>ソウトウ</t>
    </rPh>
    <rPh sb="63" eb="64">
      <t>ガク</t>
    </rPh>
    <rPh sb="65" eb="68">
      <t>コウフキン</t>
    </rPh>
    <rPh sb="71" eb="73">
      <t>ホジョ</t>
    </rPh>
    <phoneticPr fontId="5"/>
  </si>
  <si>
    <t>-</t>
    <phoneticPr fontId="5"/>
  </si>
  <si>
    <t>-</t>
    <phoneticPr fontId="5"/>
  </si>
  <si>
    <t>154,000円×(1/2x92/100 + 2/3x7/100 + 3/4x1/100)</t>
  </si>
  <si>
    <t>新26-0075</t>
    <rPh sb="0" eb="1">
      <t>シン</t>
    </rPh>
    <phoneticPr fontId="5"/>
  </si>
  <si>
    <t>0576</t>
    <phoneticPr fontId="5"/>
  </si>
  <si>
    <t>0518</t>
    <phoneticPr fontId="5"/>
  </si>
  <si>
    <t>0457</t>
    <phoneticPr fontId="5"/>
  </si>
  <si>
    <t>0423</t>
    <phoneticPr fontId="5"/>
  </si>
  <si>
    <t>中小企業、大学、中小ベンチャー、小規模企業等の国際的な知的財産戦略を支援するため、国際的な特許出願手続を簡易化することを目的とする条約である特許協力条約（PCT）の規定に基づく手数料について、対象者毎に定められた割合（１／２、２／３または３／４）に相当する額を交付する。　　　　　　　　　　　　　　　　　　　　　　　　　　　　　　　　　　　　　　　　　　　　　　　　　　　　　　　　　　　　　　　　　　　　　　　　　　　　　　　　　　　　【１／２交付の対象者】中小企業、組合、NPO法人、研究開発型中小企業、大学、試験研究機関等
【２／３交付の対象者】小規模企業（従業員数20人以下（商業・サービス業は5人以下））、中小ベンチャー企業（設立10年未満、資本金3億円以下）
【３／４交付の対象者】福島復興再生特別措置法の認定重点推進計画に基づいて事業を行う中小企業等</t>
    <rPh sb="381" eb="382">
      <t>ナド</t>
    </rPh>
    <phoneticPr fontId="5"/>
  </si>
  <si>
    <t>特許行政年次報告書(2020年版）</t>
    <phoneticPr fontId="5"/>
  </si>
  <si>
    <t>-</t>
    <phoneticPr fontId="5"/>
  </si>
  <si>
    <t>中小企業のＰＣＴ国際出願件数（令和４年：5,000件）</t>
    <phoneticPr fontId="5"/>
  </si>
  <si>
    <t>154,000円×(1/2x92/100 + 2/3x7/100 +3/4x1/100)</t>
    <phoneticPr fontId="5"/>
  </si>
  <si>
    <t>-</t>
    <phoneticPr fontId="5"/>
  </si>
  <si>
    <t>審査業務部　出願課　国際出願室</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</si>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</sst>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168088</xdr:colOff>
      <xdr:row>743</xdr:row>
      <xdr:rowOff>11206</xdr:rowOff>
    </xdr:from>
    <xdr:to>
      <xdr:col>34</xdr:col>
      <xdr:colOff>2987</xdr:colOff>
      <xdr:row>753</xdr:row>
      <xdr:rowOff>57713</xdr:rowOff>
    </xdr:to>
    <xdr:grpSp>
      <xdr:nvGrpSpPr>
        <xdr:cNvPr id="2" name="グループ化 1"/>
        <xdr:cNvGrpSpPr/>
      </xdr:nvGrpSpPr>
      <xdr:grpSpPr>
        <a:xfrm>
          <a:off x="4276912" y="32739853"/>
          <a:ext cx="2076075" cy="3617448"/>
          <a:chOff x="4400550" y="44880680"/>
          <a:chExt cx="2273860" cy="3469902"/>
        </a:xfrm>
      </xdr:grpSpPr>
      <xdr:grpSp>
        <xdr:nvGrpSpPr>
          <xdr:cNvPr id="3" name="グループ化 2"/>
          <xdr:cNvGrpSpPr>
            <a:grpSpLocks/>
          </xdr:cNvGrpSpPr>
        </xdr:nvGrpSpPr>
        <xdr:grpSpPr bwMode="auto">
          <a:xfrm>
            <a:off x="4400550" y="44880680"/>
            <a:ext cx="2273860" cy="3469902"/>
            <a:chOff x="4034118" y="32138475"/>
            <a:chExt cx="1931333" cy="3220570"/>
          </a:xfrm>
        </xdr:grpSpPr>
        <xdr:grpSp>
          <xdr:nvGrpSpPr>
            <xdr:cNvPr id="6" name="グループ化 12"/>
            <xdr:cNvGrpSpPr>
              <a:grpSpLocks/>
            </xdr:cNvGrpSpPr>
          </xdr:nvGrpSpPr>
          <xdr:grpSpPr bwMode="auto">
            <a:xfrm>
              <a:off x="4034118" y="32138475"/>
              <a:ext cx="1931333" cy="3220570"/>
              <a:chOff x="4250531" y="31813495"/>
              <a:chExt cx="1938338" cy="3216091"/>
            </a:xfrm>
          </xdr:grpSpPr>
          <xdr:sp macro="" textlink="">
            <xdr:nvSpPr>
              <xdr:cNvPr id="9" name="Rectangle 2"/>
              <xdr:cNvSpPr>
                <a:spLocks noChangeArrowheads="1"/>
              </xdr:cNvSpPr>
            </xdr:nvSpPr>
            <xdr:spPr bwMode="auto">
              <a:xfrm>
                <a:off x="4376523" y="31813495"/>
                <a:ext cx="1628204" cy="9447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280</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Rectangle 3"/>
              <xdr:cNvSpPr>
                <a:spLocks noChangeArrowheads="1"/>
              </xdr:cNvSpPr>
            </xdr:nvSpPr>
            <xdr:spPr bwMode="auto">
              <a:xfrm>
                <a:off x="4395906" y="33464485"/>
                <a:ext cx="1628204" cy="9161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A 国際出願を行った</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中小企業、大学等</a:t>
                </a:r>
              </a:p>
              <a:p>
                <a:pPr algn="ctr" rtl="0">
                  <a:lnSpc>
                    <a:spcPts val="1300"/>
                  </a:lnSpc>
                  <a:defRPr sz="1000"/>
                </a:pPr>
                <a:r>
                  <a:rPr lang="en-US" altLang="ja-JP" sz="1100" b="0" i="0" u="none" strike="noStrike" baseline="0">
                    <a:solidFill>
                      <a:srgbClr val="000000"/>
                    </a:solidFill>
                    <a:latin typeface="ＭＳ Ｐゴシック"/>
                    <a:ea typeface="+mn-ea"/>
                  </a:rPr>
                  <a:t>280</a:t>
                </a:r>
                <a:r>
                  <a:rPr lang="ja-JP" altLang="en-US" sz="1100" b="0" i="0" u="none" strike="noStrike" baseline="0">
                    <a:solidFill>
                      <a:srgbClr val="000000"/>
                    </a:solidFill>
                    <a:latin typeface="ＭＳ Ｐゴシック"/>
                    <a:ea typeface="+mn-ea"/>
                  </a:rPr>
                  <a:t>百万円</a:t>
                </a:r>
                <a:endParaRPr lang="ja-JP" altLang="en-US" sz="1100" b="0" i="0" u="none" strike="noStrike" baseline="0">
                  <a:solidFill>
                    <a:srgbClr val="000000"/>
                  </a:solidFill>
                  <a:latin typeface="ＭＳ Ｐゴシック"/>
                  <a:ea typeface="ＭＳ Ｐゴシック"/>
                </a:endParaRPr>
              </a:p>
            </xdr:txBody>
          </xdr:sp>
          <xdr:sp macro="" textlink="">
            <xdr:nvSpPr>
              <xdr:cNvPr id="11" name="大かっこ 24"/>
              <xdr:cNvSpPr>
                <a:spLocks noChangeArrowheads="1"/>
              </xdr:cNvSpPr>
            </xdr:nvSpPr>
            <xdr:spPr bwMode="auto">
              <a:xfrm>
                <a:off x="4250531" y="34495161"/>
                <a:ext cx="1938338" cy="5344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val="4A7EBB"/>
                </a:solidFill>
                <a:round/>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mn-ea"/>
                  </a:rPr>
                  <a:t>国際出願を行った中小企業、大学等へ交付金を交付</a:t>
                </a:r>
              </a:p>
            </xdr:txBody>
          </xdr:sp>
          <xdr:sp macro="" textlink="">
            <xdr:nvSpPr>
              <xdr:cNvPr id="12" name="Line 5"/>
              <xdr:cNvSpPr>
                <a:spLocks noChangeShapeType="1"/>
              </xdr:cNvSpPr>
            </xdr:nvSpPr>
            <xdr:spPr bwMode="auto">
              <a:xfrm flipH="1">
                <a:off x="5611752" y="32766013"/>
                <a:ext cx="0" cy="718892"/>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7" name="Rectangle 3"/>
            <xdr:cNvSpPr>
              <a:spLocks noChangeArrowheads="1"/>
            </xdr:cNvSpPr>
          </xdr:nvSpPr>
          <xdr:spPr bwMode="auto">
            <a:xfrm>
              <a:off x="5106008" y="33314359"/>
              <a:ext cx="569743" cy="19113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交付</a:t>
              </a:r>
              <a:endParaRPr lang="ja-JP" altLang="en-US" sz="1100" b="0" i="0" u="none" strike="noStrike" baseline="0">
                <a:solidFill>
                  <a:srgbClr val="000000"/>
                </a:solidFill>
                <a:latin typeface="ＭＳ Ｐゴシック"/>
                <a:ea typeface="ＭＳ Ｐゴシック"/>
              </a:endParaRPr>
            </a:p>
          </xdr:txBody>
        </xdr:sp>
        <xdr:sp macro="" textlink="">
          <xdr:nvSpPr>
            <xdr:cNvPr id="8" name="Rectangle 3"/>
            <xdr:cNvSpPr>
              <a:spLocks noChangeArrowheads="1"/>
            </xdr:cNvSpPr>
          </xdr:nvSpPr>
          <xdr:spPr bwMode="auto">
            <a:xfrm>
              <a:off x="4403589" y="33352354"/>
              <a:ext cx="569743" cy="19113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sp macro="" textlink="">
        <xdr:nvSpPr>
          <xdr:cNvPr id="4" name="Line 5"/>
          <xdr:cNvSpPr>
            <a:spLocks noChangeShapeType="1"/>
          </xdr:cNvSpPr>
        </xdr:nvSpPr>
        <xdr:spPr bwMode="auto">
          <a:xfrm flipH="1" flipV="1">
            <a:off x="5146301" y="45904334"/>
            <a:ext cx="6918" cy="733167"/>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Rectangle 3"/>
          <xdr:cNvSpPr>
            <a:spLocks noChangeArrowheads="1"/>
          </xdr:cNvSpPr>
        </xdr:nvSpPr>
        <xdr:spPr bwMode="auto">
          <a:xfrm>
            <a:off x="4890247" y="46218102"/>
            <a:ext cx="556330" cy="20558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申請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395</v>
      </c>
      <c r="AT2" s="966"/>
      <c r="AU2" s="966"/>
      <c r="AV2" s="51" t="str">
        <f>IF(AW2="", "", "-")</f>
        <v/>
      </c>
      <c r="AW2" s="911"/>
      <c r="AX2" s="911"/>
    </row>
    <row r="3" spans="1:50" ht="21" customHeight="1" thickBot="1" x14ac:dyDescent="0.25">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564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527</v>
      </c>
      <c r="H5" s="839"/>
      <c r="I5" s="839"/>
      <c r="J5" s="839"/>
      <c r="K5" s="839"/>
      <c r="L5" s="839"/>
      <c r="M5" s="840" t="s">
        <v>66</v>
      </c>
      <c r="N5" s="841"/>
      <c r="O5" s="841"/>
      <c r="P5" s="841"/>
      <c r="Q5" s="841"/>
      <c r="R5" s="842"/>
      <c r="S5" s="843" t="s">
        <v>566</v>
      </c>
      <c r="T5" s="839"/>
      <c r="U5" s="839"/>
      <c r="V5" s="839"/>
      <c r="W5" s="839"/>
      <c r="X5" s="844"/>
      <c r="Y5" s="697" t="s">
        <v>3</v>
      </c>
      <c r="Z5" s="545"/>
      <c r="AA5" s="545"/>
      <c r="AB5" s="545"/>
      <c r="AC5" s="545"/>
      <c r="AD5" s="546"/>
      <c r="AE5" s="698" t="s">
        <v>608</v>
      </c>
      <c r="AF5" s="698"/>
      <c r="AG5" s="698"/>
      <c r="AH5" s="698"/>
      <c r="AI5" s="698"/>
      <c r="AJ5" s="698"/>
      <c r="AK5" s="698"/>
      <c r="AL5" s="698"/>
      <c r="AM5" s="698"/>
      <c r="AN5" s="698"/>
      <c r="AO5" s="698"/>
      <c r="AP5" s="699"/>
      <c r="AQ5" s="700" t="s">
        <v>567</v>
      </c>
      <c r="AR5" s="701"/>
      <c r="AS5" s="701"/>
      <c r="AT5" s="701"/>
      <c r="AU5" s="701"/>
      <c r="AV5" s="701"/>
      <c r="AW5" s="701"/>
      <c r="AX5" s="702"/>
    </row>
    <row r="6" spans="1:50" ht="39" customHeight="1" x14ac:dyDescent="0.2">
      <c r="A6" s="705" t="s">
        <v>4</v>
      </c>
      <c r="B6" s="706"/>
      <c r="C6" s="706"/>
      <c r="D6" s="706"/>
      <c r="E6" s="706"/>
      <c r="F6" s="706"/>
      <c r="G6" s="394" t="str">
        <f>入力規則等!F39</f>
        <v>特許特別会計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7.5" customHeight="1" x14ac:dyDescent="0.2">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2" t="s">
        <v>395</v>
      </c>
      <c r="Z7" s="445"/>
      <c r="AA7" s="445"/>
      <c r="AB7" s="445"/>
      <c r="AC7" s="445"/>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7" t="s">
        <v>259</v>
      </c>
      <c r="B8" s="498"/>
      <c r="C8" s="498"/>
      <c r="D8" s="498"/>
      <c r="E8" s="498"/>
      <c r="F8" s="499"/>
      <c r="G8" s="933" t="str">
        <f>入力規則等!A27</f>
        <v>知的財産</v>
      </c>
      <c r="H8" s="719"/>
      <c r="I8" s="719"/>
      <c r="J8" s="719"/>
      <c r="K8" s="719"/>
      <c r="L8" s="719"/>
      <c r="M8" s="719"/>
      <c r="N8" s="719"/>
      <c r="O8" s="719"/>
      <c r="P8" s="719"/>
      <c r="Q8" s="719"/>
      <c r="R8" s="719"/>
      <c r="S8" s="719"/>
      <c r="T8" s="719"/>
      <c r="U8" s="719"/>
      <c r="V8" s="719"/>
      <c r="W8" s="719"/>
      <c r="X8" s="934"/>
      <c r="Y8" s="845" t="s">
        <v>260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570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602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6" t="s">
        <v>24</v>
      </c>
      <c r="B12" s="977"/>
      <c r="C12" s="977"/>
      <c r="D12" s="977"/>
      <c r="E12" s="977"/>
      <c r="F12" s="978"/>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77</v>
      </c>
      <c r="Q13" s="657"/>
      <c r="R13" s="657"/>
      <c r="S13" s="657"/>
      <c r="T13" s="657"/>
      <c r="U13" s="657"/>
      <c r="V13" s="658"/>
      <c r="W13" s="656">
        <v>79</v>
      </c>
      <c r="X13" s="657"/>
      <c r="Y13" s="657"/>
      <c r="Z13" s="657"/>
      <c r="AA13" s="657"/>
      <c r="AB13" s="657"/>
      <c r="AC13" s="658"/>
      <c r="AD13" s="656">
        <v>640</v>
      </c>
      <c r="AE13" s="657"/>
      <c r="AF13" s="657"/>
      <c r="AG13" s="657"/>
      <c r="AH13" s="657"/>
      <c r="AI13" s="657"/>
      <c r="AJ13" s="658"/>
      <c r="AK13" s="656">
        <v>653</v>
      </c>
      <c r="AL13" s="657"/>
      <c r="AM13" s="657"/>
      <c r="AN13" s="657"/>
      <c r="AO13" s="657"/>
      <c r="AP13" s="657"/>
      <c r="AQ13" s="658"/>
      <c r="AR13" s="919" t="s">
        <v>609</v>
      </c>
      <c r="AS13" s="920"/>
      <c r="AT13" s="920"/>
      <c r="AU13" s="920"/>
      <c r="AV13" s="920"/>
      <c r="AW13" s="920"/>
      <c r="AX13" s="921"/>
    </row>
    <row r="14" spans="1:50" ht="21" customHeight="1" x14ac:dyDescent="0.2">
      <c r="A14" s="613"/>
      <c r="B14" s="614"/>
      <c r="C14" s="614"/>
      <c r="D14" s="614"/>
      <c r="E14" s="614"/>
      <c r="F14" s="615"/>
      <c r="G14" s="724"/>
      <c r="H14" s="725"/>
      <c r="I14" s="710" t="s">
        <v>8</v>
      </c>
      <c r="J14" s="761"/>
      <c r="K14" s="761"/>
      <c r="L14" s="761"/>
      <c r="M14" s="761"/>
      <c r="N14" s="761"/>
      <c r="O14" s="762"/>
      <c r="P14" s="656" t="s">
        <v>571</v>
      </c>
      <c r="Q14" s="657"/>
      <c r="R14" s="657"/>
      <c r="S14" s="657"/>
      <c r="T14" s="657"/>
      <c r="U14" s="657"/>
      <c r="V14" s="658"/>
      <c r="W14" s="656" t="s">
        <v>572</v>
      </c>
      <c r="X14" s="657"/>
      <c r="Y14" s="657"/>
      <c r="Z14" s="657"/>
      <c r="AA14" s="657"/>
      <c r="AB14" s="657"/>
      <c r="AC14" s="658"/>
      <c r="AD14" s="656" t="s">
        <v>571</v>
      </c>
      <c r="AE14" s="657"/>
      <c r="AF14" s="657"/>
      <c r="AG14" s="657"/>
      <c r="AH14" s="657"/>
      <c r="AI14" s="657"/>
      <c r="AJ14" s="658"/>
      <c r="AK14" s="656" t="s">
        <v>572</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572</v>
      </c>
      <c r="Q15" s="657"/>
      <c r="R15" s="657"/>
      <c r="S15" s="657"/>
      <c r="T15" s="657"/>
      <c r="U15" s="657"/>
      <c r="V15" s="658"/>
      <c r="W15" s="656" t="s">
        <v>572</v>
      </c>
      <c r="X15" s="657"/>
      <c r="Y15" s="657"/>
      <c r="Z15" s="657"/>
      <c r="AA15" s="657"/>
      <c r="AB15" s="657"/>
      <c r="AC15" s="658"/>
      <c r="AD15" s="656" t="s">
        <v>572</v>
      </c>
      <c r="AE15" s="657"/>
      <c r="AF15" s="657"/>
      <c r="AG15" s="657"/>
      <c r="AH15" s="657"/>
      <c r="AI15" s="657"/>
      <c r="AJ15" s="658"/>
      <c r="AK15" s="656" t="s">
        <v>572</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572</v>
      </c>
      <c r="Q16" s="657"/>
      <c r="R16" s="657"/>
      <c r="S16" s="657"/>
      <c r="T16" s="657"/>
      <c r="U16" s="657"/>
      <c r="V16" s="658"/>
      <c r="W16" s="656" t="s">
        <v>573</v>
      </c>
      <c r="X16" s="657"/>
      <c r="Y16" s="657"/>
      <c r="Z16" s="657"/>
      <c r="AA16" s="657"/>
      <c r="AB16" s="657"/>
      <c r="AC16" s="658"/>
      <c r="AD16" s="656" t="s">
        <v>572</v>
      </c>
      <c r="AE16" s="657"/>
      <c r="AF16" s="657"/>
      <c r="AG16" s="657"/>
      <c r="AH16" s="657"/>
      <c r="AI16" s="657"/>
      <c r="AJ16" s="658"/>
      <c r="AK16" s="656" t="s">
        <v>572</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572</v>
      </c>
      <c r="Q17" s="657"/>
      <c r="R17" s="657"/>
      <c r="S17" s="657"/>
      <c r="T17" s="657"/>
      <c r="U17" s="657"/>
      <c r="V17" s="658"/>
      <c r="W17" s="656" t="s">
        <v>572</v>
      </c>
      <c r="X17" s="657"/>
      <c r="Y17" s="657"/>
      <c r="Z17" s="657"/>
      <c r="AA17" s="657"/>
      <c r="AB17" s="657"/>
      <c r="AC17" s="658"/>
      <c r="AD17" s="656" t="s">
        <v>572</v>
      </c>
      <c r="AE17" s="657"/>
      <c r="AF17" s="657"/>
      <c r="AG17" s="657"/>
      <c r="AH17" s="657"/>
      <c r="AI17" s="657"/>
      <c r="AJ17" s="658"/>
      <c r="AK17" s="656" t="s">
        <v>571</v>
      </c>
      <c r="AL17" s="657"/>
      <c r="AM17" s="657"/>
      <c r="AN17" s="657"/>
      <c r="AO17" s="657"/>
      <c r="AP17" s="657"/>
      <c r="AQ17" s="658"/>
      <c r="AR17" s="917"/>
      <c r="AS17" s="917"/>
      <c r="AT17" s="917"/>
      <c r="AU17" s="917"/>
      <c r="AV17" s="917"/>
      <c r="AW17" s="917"/>
      <c r="AX17" s="918"/>
    </row>
    <row r="18" spans="1:50" ht="24.75" customHeight="1" x14ac:dyDescent="0.2">
      <c r="A18" s="613"/>
      <c r="B18" s="614"/>
      <c r="C18" s="614"/>
      <c r="D18" s="614"/>
      <c r="E18" s="614"/>
      <c r="F18" s="615"/>
      <c r="G18" s="726"/>
      <c r="H18" s="727"/>
      <c r="I18" s="715" t="s">
        <v>20</v>
      </c>
      <c r="J18" s="716"/>
      <c r="K18" s="716"/>
      <c r="L18" s="716"/>
      <c r="M18" s="716"/>
      <c r="N18" s="716"/>
      <c r="O18" s="717"/>
      <c r="P18" s="877">
        <f>SUM(P13:V17)</f>
        <v>77</v>
      </c>
      <c r="Q18" s="878"/>
      <c r="R18" s="878"/>
      <c r="S18" s="878"/>
      <c r="T18" s="878"/>
      <c r="U18" s="878"/>
      <c r="V18" s="879"/>
      <c r="W18" s="877">
        <f>SUM(W13:AC17)</f>
        <v>79</v>
      </c>
      <c r="X18" s="878"/>
      <c r="Y18" s="878"/>
      <c r="Z18" s="878"/>
      <c r="AA18" s="878"/>
      <c r="AB18" s="878"/>
      <c r="AC18" s="879"/>
      <c r="AD18" s="877">
        <f>SUM(AD13:AJ17)</f>
        <v>640</v>
      </c>
      <c r="AE18" s="878"/>
      <c r="AF18" s="878"/>
      <c r="AG18" s="878"/>
      <c r="AH18" s="878"/>
      <c r="AI18" s="878"/>
      <c r="AJ18" s="879"/>
      <c r="AK18" s="877">
        <f>SUM(AK13:AQ17)</f>
        <v>653</v>
      </c>
      <c r="AL18" s="878"/>
      <c r="AM18" s="878"/>
      <c r="AN18" s="878"/>
      <c r="AO18" s="878"/>
      <c r="AP18" s="878"/>
      <c r="AQ18" s="879"/>
      <c r="AR18" s="877">
        <f>SUM(AR13:AX17)</f>
        <v>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77</v>
      </c>
      <c r="Q19" s="657"/>
      <c r="R19" s="657"/>
      <c r="S19" s="657"/>
      <c r="T19" s="657"/>
      <c r="U19" s="657"/>
      <c r="V19" s="658"/>
      <c r="W19" s="656">
        <v>65</v>
      </c>
      <c r="X19" s="657"/>
      <c r="Y19" s="657"/>
      <c r="Z19" s="657"/>
      <c r="AA19" s="657"/>
      <c r="AB19" s="657"/>
      <c r="AC19" s="658"/>
      <c r="AD19" s="656">
        <v>280</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2">
      <c r="A20" s="613"/>
      <c r="B20" s="614"/>
      <c r="C20" s="614"/>
      <c r="D20" s="614"/>
      <c r="E20" s="614"/>
      <c r="F20" s="615"/>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0.82278481012658233</v>
      </c>
      <c r="X20" s="316"/>
      <c r="Y20" s="316"/>
      <c r="Z20" s="316"/>
      <c r="AA20" s="316"/>
      <c r="AB20" s="316"/>
      <c r="AC20" s="316"/>
      <c r="AD20" s="316">
        <f t="shared" ref="AD20" si="1">IF(AD18=0, "-", SUM(AD19)/AD18)</f>
        <v>0.4375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8"/>
      <c r="B21" s="849"/>
      <c r="C21" s="849"/>
      <c r="D21" s="849"/>
      <c r="E21" s="849"/>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0.82278481012658233</v>
      </c>
      <c r="X21" s="316"/>
      <c r="Y21" s="316"/>
      <c r="Z21" s="316"/>
      <c r="AA21" s="316"/>
      <c r="AB21" s="316"/>
      <c r="AC21" s="316"/>
      <c r="AD21" s="316">
        <f t="shared" ref="AD21" si="3">IF(AD19=0, "-", SUM(AD19)/SUM(AD13,AD14))</f>
        <v>0.4375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574</v>
      </c>
      <c r="H23" s="986"/>
      <c r="I23" s="986"/>
      <c r="J23" s="986"/>
      <c r="K23" s="986"/>
      <c r="L23" s="986"/>
      <c r="M23" s="986"/>
      <c r="N23" s="986"/>
      <c r="O23" s="987"/>
      <c r="P23" s="919">
        <v>653</v>
      </c>
      <c r="Q23" s="920"/>
      <c r="R23" s="920"/>
      <c r="S23" s="920"/>
      <c r="T23" s="920"/>
      <c r="U23" s="920"/>
      <c r="V23" s="936"/>
      <c r="W23" s="919" t="s">
        <v>609</v>
      </c>
      <c r="X23" s="920"/>
      <c r="Y23" s="920"/>
      <c r="Z23" s="920"/>
      <c r="AA23" s="920"/>
      <c r="AB23" s="920"/>
      <c r="AC23" s="936"/>
      <c r="AD23" s="956" t="s">
        <v>607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6"/>
      <c r="Q24" s="657"/>
      <c r="R24" s="657"/>
      <c r="S24" s="657"/>
      <c r="T24" s="657"/>
      <c r="U24" s="657"/>
      <c r="V24" s="658"/>
      <c r="W24" s="656"/>
      <c r="X24" s="657"/>
      <c r="Y24" s="657"/>
      <c r="Z24" s="657"/>
      <c r="AA24" s="657"/>
      <c r="AB24" s="657"/>
      <c r="AC24" s="658"/>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6"/>
      <c r="Q25" s="657"/>
      <c r="R25" s="657"/>
      <c r="S25" s="657"/>
      <c r="T25" s="657"/>
      <c r="U25" s="657"/>
      <c r="V25" s="658"/>
      <c r="W25" s="656"/>
      <c r="X25" s="657"/>
      <c r="Y25" s="657"/>
      <c r="Z25" s="657"/>
      <c r="AA25" s="657"/>
      <c r="AB25" s="657"/>
      <c r="AC25" s="658"/>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6"/>
      <c r="Q26" s="657"/>
      <c r="R26" s="657"/>
      <c r="S26" s="657"/>
      <c r="T26" s="657"/>
      <c r="U26" s="657"/>
      <c r="V26" s="658"/>
      <c r="W26" s="656"/>
      <c r="X26" s="657"/>
      <c r="Y26" s="657"/>
      <c r="Z26" s="657"/>
      <c r="AA26" s="657"/>
      <c r="AB26" s="657"/>
      <c r="AC26" s="658"/>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6"/>
      <c r="Q27" s="657"/>
      <c r="R27" s="657"/>
      <c r="S27" s="657"/>
      <c r="T27" s="657"/>
      <c r="U27" s="657"/>
      <c r="V27" s="658"/>
      <c r="W27" s="656"/>
      <c r="X27" s="657"/>
      <c r="Y27" s="657"/>
      <c r="Z27" s="657"/>
      <c r="AA27" s="657"/>
      <c r="AB27" s="657"/>
      <c r="AC27" s="658"/>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7">
        <f>P29-SUM(P23:P27)</f>
        <v>0</v>
      </c>
      <c r="Q28" s="878"/>
      <c r="R28" s="878"/>
      <c r="S28" s="878"/>
      <c r="T28" s="878"/>
      <c r="U28" s="878"/>
      <c r="V28" s="879"/>
      <c r="W28" s="877" t="e">
        <f>W29-SUM(W23:W27)</f>
        <v>#VALUE!</v>
      </c>
      <c r="X28" s="878"/>
      <c r="Y28" s="878"/>
      <c r="Z28" s="878"/>
      <c r="AA28" s="878"/>
      <c r="AB28" s="878"/>
      <c r="AC28" s="879"/>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967">
        <f>AK13</f>
        <v>653</v>
      </c>
      <c r="Q29" s="968"/>
      <c r="R29" s="968"/>
      <c r="S29" s="968"/>
      <c r="T29" s="968"/>
      <c r="U29" s="968"/>
      <c r="V29" s="96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5" t="s">
        <v>425</v>
      </c>
      <c r="AN30" s="915"/>
      <c r="AO30" s="915"/>
      <c r="AP30" s="857"/>
      <c r="AQ30" s="766" t="s">
        <v>235</v>
      </c>
      <c r="AR30" s="767"/>
      <c r="AS30" s="767"/>
      <c r="AT30" s="768"/>
      <c r="AU30" s="773" t="s">
        <v>134</v>
      </c>
      <c r="AV30" s="773"/>
      <c r="AW30" s="773"/>
      <c r="AX30" s="91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4</v>
      </c>
      <c r="AR31" s="199"/>
      <c r="AS31" s="132" t="s">
        <v>236</v>
      </c>
      <c r="AT31" s="133"/>
      <c r="AU31" s="198"/>
      <c r="AV31" s="198"/>
      <c r="AW31" s="397" t="s">
        <v>181</v>
      </c>
      <c r="AX31" s="398"/>
    </row>
    <row r="32" spans="1:50" ht="23.25" customHeight="1" x14ac:dyDescent="0.2">
      <c r="A32" s="402"/>
      <c r="B32" s="400"/>
      <c r="C32" s="400"/>
      <c r="D32" s="400"/>
      <c r="E32" s="400"/>
      <c r="F32" s="401"/>
      <c r="G32" s="563" t="s">
        <v>605</v>
      </c>
      <c r="H32" s="564"/>
      <c r="I32" s="564"/>
      <c r="J32" s="564"/>
      <c r="K32" s="564"/>
      <c r="L32" s="564"/>
      <c r="M32" s="564"/>
      <c r="N32" s="564"/>
      <c r="O32" s="565"/>
      <c r="P32" s="104" t="s">
        <v>575</v>
      </c>
      <c r="Q32" s="104"/>
      <c r="R32" s="104"/>
      <c r="S32" s="104"/>
      <c r="T32" s="104"/>
      <c r="U32" s="104"/>
      <c r="V32" s="104"/>
      <c r="W32" s="104"/>
      <c r="X32" s="105"/>
      <c r="Y32" s="473" t="s">
        <v>12</v>
      </c>
      <c r="Z32" s="533"/>
      <c r="AA32" s="534"/>
      <c r="AB32" s="463" t="s">
        <v>576</v>
      </c>
      <c r="AC32" s="463"/>
      <c r="AD32" s="463"/>
      <c r="AE32" s="216">
        <v>4252</v>
      </c>
      <c r="AF32" s="217"/>
      <c r="AG32" s="217"/>
      <c r="AH32" s="217"/>
      <c r="AI32" s="216">
        <v>4379</v>
      </c>
      <c r="AJ32" s="217"/>
      <c r="AK32" s="217"/>
      <c r="AL32" s="217"/>
      <c r="AM32" s="216">
        <v>4744</v>
      </c>
      <c r="AN32" s="217"/>
      <c r="AO32" s="217"/>
      <c r="AP32" s="217"/>
      <c r="AQ32" s="339" t="s">
        <v>604</v>
      </c>
      <c r="AR32" s="206"/>
      <c r="AS32" s="206"/>
      <c r="AT32" s="340"/>
      <c r="AU32" s="217" t="s">
        <v>604</v>
      </c>
      <c r="AV32" s="217"/>
      <c r="AW32" s="217"/>
      <c r="AX32" s="219"/>
    </row>
    <row r="33" spans="1:50" ht="23.25" customHeight="1" x14ac:dyDescent="0.2">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576</v>
      </c>
      <c r="AC33" s="525"/>
      <c r="AD33" s="525"/>
      <c r="AE33" s="216" t="s">
        <v>572</v>
      </c>
      <c r="AF33" s="217"/>
      <c r="AG33" s="217"/>
      <c r="AH33" s="217"/>
      <c r="AI33" s="216" t="s">
        <v>572</v>
      </c>
      <c r="AJ33" s="217"/>
      <c r="AK33" s="217"/>
      <c r="AL33" s="217"/>
      <c r="AM33" s="216" t="s">
        <v>604</v>
      </c>
      <c r="AN33" s="217"/>
      <c r="AO33" s="217"/>
      <c r="AP33" s="217"/>
      <c r="AQ33" s="339">
        <v>5000</v>
      </c>
      <c r="AR33" s="206"/>
      <c r="AS33" s="206"/>
      <c r="AT33" s="340"/>
      <c r="AU33" s="217" t="s">
        <v>604</v>
      </c>
      <c r="AV33" s="217"/>
      <c r="AW33" s="217"/>
      <c r="AX33" s="219"/>
    </row>
    <row r="34" spans="1:50" ht="23.25" customHeight="1" x14ac:dyDescent="0.2">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572</v>
      </c>
      <c r="AF34" s="217"/>
      <c r="AG34" s="217"/>
      <c r="AH34" s="217"/>
      <c r="AI34" s="216" t="s">
        <v>577</v>
      </c>
      <c r="AJ34" s="217"/>
      <c r="AK34" s="217"/>
      <c r="AL34" s="217"/>
      <c r="AM34" s="216" t="s">
        <v>604</v>
      </c>
      <c r="AN34" s="217"/>
      <c r="AO34" s="217"/>
      <c r="AP34" s="217"/>
      <c r="AQ34" s="339" t="s">
        <v>604</v>
      </c>
      <c r="AR34" s="206"/>
      <c r="AS34" s="206"/>
      <c r="AT34" s="340"/>
      <c r="AU34" s="217" t="s">
        <v>604</v>
      </c>
      <c r="AV34" s="217"/>
      <c r="AW34" s="217"/>
      <c r="AX34" s="219"/>
    </row>
    <row r="35" spans="1:50" ht="23.25" customHeight="1" x14ac:dyDescent="0.2">
      <c r="A35" s="224" t="s">
        <v>386</v>
      </c>
      <c r="B35" s="225"/>
      <c r="C35" s="225"/>
      <c r="D35" s="225"/>
      <c r="E35" s="225"/>
      <c r="F35" s="226"/>
      <c r="G35" s="230" t="s">
        <v>603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10"/>
    </row>
    <row r="38" spans="1:50" ht="18.75"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2">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10"/>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2">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2">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18.75" hidden="1" customHeight="1" x14ac:dyDescent="0.2">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2">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2">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idden="1" x14ac:dyDescent="0.2">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x14ac:dyDescent="0.2">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x14ac:dyDescent="0.2">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9.25" customHeight="1" x14ac:dyDescent="0.2">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2">
      <c r="A101" s="424"/>
      <c r="B101" s="425"/>
      <c r="C101" s="425"/>
      <c r="D101" s="425"/>
      <c r="E101" s="425"/>
      <c r="F101" s="426"/>
      <c r="G101" s="104" t="s">
        <v>578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576</v>
      </c>
      <c r="AC101" s="463"/>
      <c r="AD101" s="463"/>
      <c r="AE101" s="216">
        <v>823</v>
      </c>
      <c r="AF101" s="217"/>
      <c r="AG101" s="217"/>
      <c r="AH101" s="218"/>
      <c r="AI101" s="216">
        <v>699</v>
      </c>
      <c r="AJ101" s="217"/>
      <c r="AK101" s="217"/>
      <c r="AL101" s="218"/>
      <c r="AM101" s="216">
        <v>4082</v>
      </c>
      <c r="AN101" s="217"/>
      <c r="AO101" s="217"/>
      <c r="AP101" s="218"/>
      <c r="AQ101" s="216" t="s">
        <v>594</v>
      </c>
      <c r="AR101" s="217"/>
      <c r="AS101" s="217"/>
      <c r="AT101" s="218"/>
      <c r="AU101" s="216" t="s">
        <v>595</v>
      </c>
      <c r="AV101" s="217"/>
      <c r="AW101" s="217"/>
      <c r="AX101" s="218"/>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579</v>
      </c>
      <c r="AC102" s="463"/>
      <c r="AD102" s="463"/>
      <c r="AE102" s="420">
        <v>748</v>
      </c>
      <c r="AF102" s="420"/>
      <c r="AG102" s="420"/>
      <c r="AH102" s="420"/>
      <c r="AI102" s="420">
        <v>772</v>
      </c>
      <c r="AJ102" s="420"/>
      <c r="AK102" s="420"/>
      <c r="AL102" s="420"/>
      <c r="AM102" s="420">
        <v>8678</v>
      </c>
      <c r="AN102" s="420"/>
      <c r="AO102" s="420"/>
      <c r="AP102" s="420"/>
      <c r="AQ102" s="271">
        <v>8921</v>
      </c>
      <c r="AR102" s="272"/>
      <c r="AS102" s="272"/>
      <c r="AT102" s="317"/>
      <c r="AU102" s="271" t="s">
        <v>607</v>
      </c>
      <c r="AV102" s="272"/>
      <c r="AW102" s="272"/>
      <c r="AX102" s="317"/>
    </row>
    <row r="103" spans="1:60" ht="31.5" hidden="1" customHeight="1" x14ac:dyDescent="0.2">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2">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2">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2">
      <c r="A116" s="441"/>
      <c r="B116" s="442"/>
      <c r="C116" s="442"/>
      <c r="D116" s="442"/>
      <c r="E116" s="442"/>
      <c r="F116" s="443"/>
      <c r="G116" s="392" t="s">
        <v>580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c r="AC116" s="465"/>
      <c r="AD116" s="466"/>
      <c r="AE116" s="420">
        <v>120900</v>
      </c>
      <c r="AF116" s="420"/>
      <c r="AG116" s="420"/>
      <c r="AH116" s="420"/>
      <c r="AI116" s="420">
        <v>102500</v>
      </c>
      <c r="AJ116" s="420"/>
      <c r="AK116" s="420"/>
      <c r="AL116" s="420"/>
      <c r="AM116" s="420">
        <v>78540</v>
      </c>
      <c r="AN116" s="420"/>
      <c r="AO116" s="420"/>
      <c r="AP116" s="420"/>
      <c r="AQ116" s="216">
        <v>78540</v>
      </c>
      <c r="AR116" s="217"/>
      <c r="AS116" s="217"/>
      <c r="AT116" s="217"/>
      <c r="AU116" s="217"/>
      <c r="AV116" s="217"/>
      <c r="AW116" s="217"/>
      <c r="AX116" s="219"/>
    </row>
    <row r="117" spans="1:50" ht="86.2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3" t="s">
        <v>581</v>
      </c>
      <c r="AF117" s="553"/>
      <c r="AG117" s="553"/>
      <c r="AH117" s="553"/>
      <c r="AI117" s="553" t="s">
        <v>582</v>
      </c>
      <c r="AJ117" s="553"/>
      <c r="AK117" s="553"/>
      <c r="AL117" s="553"/>
      <c r="AM117" s="897" t="s">
        <v>606</v>
      </c>
      <c r="AN117" s="553"/>
      <c r="AO117" s="553"/>
      <c r="AP117" s="553"/>
      <c r="AQ117" s="553" t="s">
        <v>596</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2">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2">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2">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2">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x14ac:dyDescent="0.2">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x14ac:dyDescent="0.2">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82.5" customHeight="1" x14ac:dyDescent="0.2">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583</v>
      </c>
      <c r="AE702" s="345"/>
      <c r="AF702" s="345"/>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42"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583</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586</v>
      </c>
      <c r="AE704" s="782"/>
      <c r="AF704" s="782"/>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586</v>
      </c>
      <c r="AE705" s="714"/>
      <c r="AF705" s="714"/>
      <c r="AG705" s="124" t="s">
        <v>607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47.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583</v>
      </c>
      <c r="AE708" s="604"/>
      <c r="AF708" s="604"/>
      <c r="AG708" s="741" t="s">
        <v>587</v>
      </c>
      <c r="AH708" s="742"/>
      <c r="AI708" s="742"/>
      <c r="AJ708" s="742"/>
      <c r="AK708" s="742"/>
      <c r="AL708" s="742"/>
      <c r="AM708" s="742"/>
      <c r="AN708" s="742"/>
      <c r="AO708" s="742"/>
      <c r="AP708" s="742"/>
      <c r="AQ708" s="742"/>
      <c r="AR708" s="742"/>
      <c r="AS708" s="742"/>
      <c r="AT708" s="742"/>
      <c r="AU708" s="742"/>
      <c r="AV708" s="742"/>
      <c r="AW708" s="742"/>
      <c r="AX708" s="743"/>
    </row>
    <row r="709" spans="1:50" ht="40.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583</v>
      </c>
      <c r="AE709" s="327"/>
      <c r="AF709" s="327"/>
      <c r="AG709" s="100" t="s">
        <v>588</v>
      </c>
      <c r="AH709" s="101"/>
      <c r="AI709" s="101"/>
      <c r="AJ709" s="101"/>
      <c r="AK709" s="101"/>
      <c r="AL709" s="101"/>
      <c r="AM709" s="101"/>
      <c r="AN709" s="101"/>
      <c r="AO709" s="101"/>
      <c r="AP709" s="101"/>
      <c r="AQ709" s="101"/>
      <c r="AR709" s="101"/>
      <c r="AS709" s="101"/>
      <c r="AT709" s="101"/>
      <c r="AU709" s="101"/>
      <c r="AV709" s="101"/>
      <c r="AW709" s="101"/>
      <c r="AX709" s="102"/>
    </row>
    <row r="710" spans="1:50" ht="37.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586</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583</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586</v>
      </c>
      <c r="AE712" s="782"/>
      <c r="AF712" s="782"/>
      <c r="AG712" s="809" t="s">
        <v>607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586</v>
      </c>
      <c r="AE713" s="327"/>
      <c r="AF713" s="662"/>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586</v>
      </c>
      <c r="AE714" s="807"/>
      <c r="AF714" s="808"/>
      <c r="AG714" s="735" t="s">
        <v>607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586</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586</v>
      </c>
      <c r="AE716" s="626"/>
      <c r="AF716" s="626"/>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586</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586</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9" t="s">
        <v>48</v>
      </c>
      <c r="B726" s="801"/>
      <c r="C726" s="814" t="s">
        <v>53</v>
      </c>
      <c r="D726" s="836"/>
      <c r="E726" s="836"/>
      <c r="F726" s="837"/>
      <c r="G726" s="576" t="s">
        <v>591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2"/>
      <c r="B727" s="803"/>
      <c r="C727" s="747" t="s">
        <v>57</v>
      </c>
      <c r="D727" s="748"/>
      <c r="E727" s="748"/>
      <c r="F727" s="749"/>
      <c r="G727" s="574" t="s">
        <v>607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633" t="s">
        <v>609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5" customHeight="1" thickBot="1" x14ac:dyDescent="0.25">
      <c r="A731" s="798"/>
      <c r="B731" s="799"/>
      <c r="C731" s="799"/>
      <c r="D731" s="799"/>
      <c r="E731" s="800"/>
      <c r="F731" s="728" t="s">
        <v>609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7.5" customHeight="1" thickBot="1" x14ac:dyDescent="0.25">
      <c r="A733" s="672"/>
      <c r="B733" s="673"/>
      <c r="C733" s="673"/>
      <c r="D733" s="673"/>
      <c r="E733" s="674"/>
      <c r="F733" s="636" t="s">
        <v>609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609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8" t="s">
        <v>409</v>
      </c>
      <c r="B737" s="209"/>
      <c r="C737" s="209"/>
      <c r="D737" s="210"/>
      <c r="E737" s="989" t="s">
        <v>607</v>
      </c>
      <c r="F737" s="989"/>
      <c r="G737" s="989"/>
      <c r="H737" s="989"/>
      <c r="I737" s="989"/>
      <c r="J737" s="989"/>
      <c r="K737" s="989"/>
      <c r="L737" s="989"/>
      <c r="M737" s="989"/>
      <c r="N737" s="364" t="s">
        <v>404</v>
      </c>
      <c r="O737" s="364"/>
      <c r="P737" s="364"/>
      <c r="Q737" s="364"/>
      <c r="R737" s="989" t="s">
        <v>607</v>
      </c>
      <c r="S737" s="989"/>
      <c r="T737" s="989"/>
      <c r="U737" s="989"/>
      <c r="V737" s="989"/>
      <c r="W737" s="989"/>
      <c r="X737" s="989"/>
      <c r="Y737" s="989"/>
      <c r="Z737" s="989"/>
      <c r="AA737" s="364" t="s">
        <v>403</v>
      </c>
      <c r="AB737" s="364"/>
      <c r="AC737" s="364"/>
      <c r="AD737" s="364"/>
      <c r="AE737" s="989" t="s">
        <v>607</v>
      </c>
      <c r="AF737" s="989"/>
      <c r="AG737" s="989"/>
      <c r="AH737" s="989"/>
      <c r="AI737" s="989"/>
      <c r="AJ737" s="989"/>
      <c r="AK737" s="989"/>
      <c r="AL737" s="989"/>
      <c r="AM737" s="989"/>
      <c r="AN737" s="364" t="s">
        <v>402</v>
      </c>
      <c r="AO737" s="364"/>
      <c r="AP737" s="364"/>
      <c r="AQ737" s="364"/>
      <c r="AR737" s="995" t="s">
        <v>607</v>
      </c>
      <c r="AS737" s="996"/>
      <c r="AT737" s="996"/>
      <c r="AU737" s="996"/>
      <c r="AV737" s="996"/>
      <c r="AW737" s="996"/>
      <c r="AX737" s="997"/>
      <c r="AY737" s="88"/>
      <c r="AZ737" s="88"/>
    </row>
    <row r="738" spans="1:52" ht="24.75" customHeight="1" x14ac:dyDescent="0.2">
      <c r="A738" s="988" t="s">
        <v>401</v>
      </c>
      <c r="B738" s="209"/>
      <c r="C738" s="209"/>
      <c r="D738" s="210"/>
      <c r="E738" s="989" t="s">
        <v>597</v>
      </c>
      <c r="F738" s="989"/>
      <c r="G738" s="989"/>
      <c r="H738" s="989"/>
      <c r="I738" s="989"/>
      <c r="J738" s="989"/>
      <c r="K738" s="989"/>
      <c r="L738" s="989"/>
      <c r="M738" s="989"/>
      <c r="N738" s="364" t="s">
        <v>400</v>
      </c>
      <c r="O738" s="364"/>
      <c r="P738" s="364"/>
      <c r="Q738" s="364"/>
      <c r="R738" s="989" t="s">
        <v>598</v>
      </c>
      <c r="S738" s="989"/>
      <c r="T738" s="989"/>
      <c r="U738" s="989"/>
      <c r="V738" s="989"/>
      <c r="W738" s="989"/>
      <c r="X738" s="989"/>
      <c r="Y738" s="989"/>
      <c r="Z738" s="989"/>
      <c r="AA738" s="364" t="s">
        <v>399</v>
      </c>
      <c r="AB738" s="364"/>
      <c r="AC738" s="364"/>
      <c r="AD738" s="364"/>
      <c r="AE738" s="989" t="s">
        <v>599</v>
      </c>
      <c r="AF738" s="989"/>
      <c r="AG738" s="989"/>
      <c r="AH738" s="989"/>
      <c r="AI738" s="989"/>
      <c r="AJ738" s="989"/>
      <c r="AK738" s="989"/>
      <c r="AL738" s="989"/>
      <c r="AM738" s="989"/>
      <c r="AN738" s="364" t="s">
        <v>398</v>
      </c>
      <c r="AO738" s="364"/>
      <c r="AP738" s="364"/>
      <c r="AQ738" s="364"/>
      <c r="AR738" s="995" t="s">
        <v>600</v>
      </c>
      <c r="AS738" s="996"/>
      <c r="AT738" s="996"/>
      <c r="AU738" s="996"/>
      <c r="AV738" s="996"/>
      <c r="AW738" s="996"/>
      <c r="AX738" s="997"/>
    </row>
    <row r="739" spans="1:52" ht="24.75" customHeight="1" x14ac:dyDescent="0.2">
      <c r="A739" s="988" t="s">
        <v>397</v>
      </c>
      <c r="B739" s="209"/>
      <c r="C739" s="209"/>
      <c r="D739" s="210"/>
      <c r="E739" s="989" t="s">
        <v>601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409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392</v>
      </c>
      <c r="B780" s="628"/>
      <c r="C780" s="628"/>
      <c r="D780" s="628"/>
      <c r="E780" s="628"/>
      <c r="F780" s="629"/>
      <c r="G780" s="594" t="s">
        <v>366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2">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84.75" customHeight="1" x14ac:dyDescent="0.2">
      <c r="A782" s="630"/>
      <c r="B782" s="631"/>
      <c r="C782" s="631"/>
      <c r="D782" s="631"/>
      <c r="E782" s="631"/>
      <c r="F782" s="632"/>
      <c r="G782" s="669" t="s">
        <v>592</v>
      </c>
      <c r="H782" s="670"/>
      <c r="I782" s="670"/>
      <c r="J782" s="670"/>
      <c r="K782" s="671"/>
      <c r="L782" s="663" t="s">
        <v>593</v>
      </c>
      <c r="M782" s="664"/>
      <c r="N782" s="664"/>
      <c r="O782" s="664"/>
      <c r="P782" s="664"/>
      <c r="Q782" s="664"/>
      <c r="R782" s="664"/>
      <c r="S782" s="664"/>
      <c r="T782" s="664"/>
      <c r="U782" s="664"/>
      <c r="V782" s="664"/>
      <c r="W782" s="664"/>
      <c r="X782" s="665"/>
      <c r="Y782" s="387">
        <v>280</v>
      </c>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280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2">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2">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2">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2">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2">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2">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hidden="1" customHeight="1" x14ac:dyDescent="0.2">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2">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99" max="49" man="1"/>
    <brk id="727"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583</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583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583</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583</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8"/>
      <c r="AA2" s="829"/>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2">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8"/>
      <c r="AA9" s="829"/>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2">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8"/>
      <c r="AA16" s="829"/>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2">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8"/>
      <c r="AA23" s="829"/>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2">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8"/>
      <c r="AA30" s="829"/>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2">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8"/>
      <c r="AA37" s="829"/>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2">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8"/>
      <c r="AA44" s="829"/>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2">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8"/>
      <c r="AA51" s="829"/>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2">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8"/>
      <c r="AA58" s="829"/>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2">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8"/>
      <c r="AA65" s="829"/>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2">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9"/>
      <c r="B15" s="1050"/>
      <c r="C15" s="1050"/>
      <c r="D15" s="1050"/>
      <c r="E15" s="1050"/>
      <c r="F15" s="1051"/>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9"/>
      <c r="B28" s="1050"/>
      <c r="C28" s="1050"/>
      <c r="D28" s="1050"/>
      <c r="E28" s="1050"/>
      <c r="F28" s="1051"/>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9"/>
      <c r="B41" s="1050"/>
      <c r="C41" s="1050"/>
      <c r="D41" s="1050"/>
      <c r="E41" s="1050"/>
      <c r="F41" s="1051"/>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9"/>
      <c r="B68" s="1050"/>
      <c r="C68" s="1050"/>
      <c r="D68" s="1050"/>
      <c r="E68" s="1050"/>
      <c r="F68" s="1051"/>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9"/>
      <c r="B81" s="1050"/>
      <c r="C81" s="1050"/>
      <c r="D81" s="1050"/>
      <c r="E81" s="1050"/>
      <c r="F81" s="1051"/>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9"/>
      <c r="B94" s="1050"/>
      <c r="C94" s="1050"/>
      <c r="D94" s="1050"/>
      <c r="E94" s="1050"/>
      <c r="F94" s="1051"/>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9"/>
      <c r="B121" s="1050"/>
      <c r="C121" s="1050"/>
      <c r="D121" s="1050"/>
      <c r="E121" s="1050"/>
      <c r="F121" s="1051"/>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9"/>
      <c r="B134" s="1050"/>
      <c r="C134" s="1050"/>
      <c r="D134" s="1050"/>
      <c r="E134" s="1050"/>
      <c r="F134" s="1051"/>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9"/>
      <c r="B147" s="1050"/>
      <c r="C147" s="1050"/>
      <c r="D147" s="1050"/>
      <c r="E147" s="1050"/>
      <c r="F147" s="1051"/>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9"/>
      <c r="B174" s="1050"/>
      <c r="C174" s="1050"/>
      <c r="D174" s="1050"/>
      <c r="E174" s="1050"/>
      <c r="F174" s="1051"/>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9"/>
      <c r="B187" s="1050"/>
      <c r="C187" s="1050"/>
      <c r="D187" s="1050"/>
      <c r="E187" s="1050"/>
      <c r="F187" s="1051"/>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9"/>
      <c r="B200" s="1050"/>
      <c r="C200" s="1050"/>
      <c r="D200" s="1050"/>
      <c r="E200" s="1050"/>
      <c r="F200" s="1051"/>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9"/>
      <c r="B227" s="1050"/>
      <c r="C227" s="1050"/>
      <c r="D227" s="1050"/>
      <c r="E227" s="1050"/>
      <c r="F227" s="1051"/>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9"/>
      <c r="B240" s="1050"/>
      <c r="C240" s="1050"/>
      <c r="D240" s="1050"/>
      <c r="E240" s="1050"/>
      <c r="F240" s="1051"/>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9"/>
      <c r="B253" s="1050"/>
      <c r="C253" s="1050"/>
      <c r="D253" s="1050"/>
      <c r="E253" s="1050"/>
      <c r="F253" s="1051"/>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C77C4-F27A-4264-B06A-07DC95AD7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F78E4A-0453-4CD9-AF5B-FB00030A683C}">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5A2ABD02-70F5-45AB-829F-AE4636FC3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2020-07-15T03:55:48Z</cp:lastPrinted>
  <dcterms:created xsi:type="dcterms:W3CDTF">2012-03-13T00:50:25Z</dcterms:created>
  <dcterms:modified xsi:type="dcterms:W3CDTF">2020-07-22T12:50:33Z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