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5350" windowHeight="4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<sst xmlns="http://schemas.openxmlformats.org/spreadsheetml/2006/main" count="2864" uniqueCount="630">
  <si>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</si>
  <si>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</si>
  <si>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</si>
  <si>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</si>
  <si>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</si>
  <si>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</si>
  <si>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</si>
  <si>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</si>
  <si>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</si>
  <si>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</si>
  <si>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</si>
  <si>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</si>
  <si>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</si>
  <si>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</si>
  <si>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</si>
  <si>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</si>
  <si>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</si>
  <si>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</si>
  <si>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</si>
  <si>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</si>
  <si>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</si>
  <si>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</si>
  <si>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</si>
  <si>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</si>
  <si>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</si>
  <si>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</si>
  <si>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</si>
  <si>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</si>
  <si>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</si>
  <si>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</si>
  <si>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</si>
  <si>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</si>
  <si>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</si>
  <si>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</si>
  <si>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</si>
  <si>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</si>
  <si>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</si>
  <si>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</si>
  <si>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</si>
  <si>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</si>
  <si>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</si>
  <si>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</si>
  <si>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</si>
  <si>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</si>
  <si>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</si>
  <si>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</si>
  <si>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</si>
  <si>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</si>
  <si>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</si>
  <si>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</si>
  <si>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</si>
  <si>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</si>
  <si>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</si>
  <si>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</si>
  <si>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</si>
  <si>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</si>
  <si>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</si>
  <si>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</si>
  <si>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</si>
  <si>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</si>
  <si>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</si>
  <si>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</si>
  <si>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</si>
  <si>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</si>
  <si>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</si>
  <si>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</si>
  <si>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</si>
  <si>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</si>
  <si>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</si>
  <si>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</si>
  <si>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</si>
  <si>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</si>
  <si>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</si>
  <si>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</si>
  <si>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</si>
  <si>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</si>
  <si>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</si>
  <si>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</si>
  <si>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</si>
  <si>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</si>
  <si>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</si>
  <si>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</si>
  <si>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</si>
  <si>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</si>
  <si>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</si>
  <si>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</si>
  <si>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</si>
  <si>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</si>
  <si>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</si>
  <si>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</si>
  <si>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</si>
  <si>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</si>
  <si>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</si>
  <si>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</si>
  <si>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</si>
  <si>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</si>
  <si>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</si>
  <si>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</si>
  <si>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</si>
  <si>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</si>
  <si>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</si>
  <si>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</si>
  <si>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</si>
  <si>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</si>
  <si>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</si>
  <si>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</si>
  <si>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</si>
  <si>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</si>
  <si>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</si>
  <si>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</si>
  <si>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</si>
  <si>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</si>
  <si>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</si>
  <si>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</si>
  <si>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</si>
  <si>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</si>
  <si>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</si>
  <si>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</si>
  <si>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</si>
  <si>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</si>
  <si>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</si>
  <si>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</si>
  <si>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</si>
  <si>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</si>
  <si>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</si>
  <si>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</si>
  <si>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</si>
  <si>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</si>
  <si>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</si>
  <si>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</si>
  <si>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</si>
  <si>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</si>
  <si>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</si>
  <si>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</si>
  <si>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</si>
  <si>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</si>
  <si>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</si>
  <si>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</si>
  <si>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</si>
  <si>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</si>
  <si>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</si>
  <si>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</si>
  <si>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</si>
  <si>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</si>
  <si>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</si>
  <si>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</si>
  <si>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</si>
  <si>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</si>
  <si>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</si>
  <si>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</si>
  <si>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</si>
  <si>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</si>
  <si>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</si>
  <si>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</si>
  <si>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</si>
  <si>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</si>
  <si>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</si>
  <si>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</si>
  <si>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</si>
  <si>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</si>
  <si>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</si>
  <si>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</si>
  <si>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</si>
  <si>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</si>
  <si>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</si>
  <si>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</si>
  <si>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</si>
  <si>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</si>
  <si>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</si>
  <si>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</si>
  <si>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</si>
  <si>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</si>
  <si>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</si>
  <si>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</si>
  <si>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</si>
  <si>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</si>
  <si>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</si>
  <si>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</si>
  <si>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</si>
  <si>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</si>
  <si>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</si>
  <si>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</si>
  <si>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</si>
  <si>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</si>
  <si>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</si>
  <si>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</si>
  <si>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</si>
  <si>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</si>
  <si>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</si>
  <si>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</si>
  <si>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</si>
  <si>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</si>
  <si>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</si>
  <si>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</si>
  <si>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</si>
  <si>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</si>
  <si>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</si>
  <si>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</si>
  <si>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</si>
  <si>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</si>
  <si>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</si>
  <si>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</si>
  <si>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</si>
  <si>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</si>
  <si>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</si>
  <si>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</si>
  <si>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</si>
  <si>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</si>
  <si>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</si>
  <si>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</si>
  <si>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</si>
  <si>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</si>
  <si>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</si>
  <si>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</si>
  <si>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</si>
  <si>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</si>
  <si>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</si>
  <si>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</si>
  <si>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</si>
  <si>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</si>
  <si>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</si>
  <si>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</si>
  <si>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</si>
  <si>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</si>
  <si>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</si>
  <si>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</si>
  <si>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</si>
  <si>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</si>
  <si>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</si>
  <si>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</si>
  <si>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</si>
  <si>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</si>
  <si>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</si>
  <si>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</si>
  <si>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</si>
  <si>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</si>
  <si>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</si>
  <si>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</si>
  <si>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</si>
  <si>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</si>
  <si>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</si>
  <si>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</si>
  <si>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</si>
  <si>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</si>
  <si>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</si>
  <si>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</si>
  <si>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</si>
  <si>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</si>
  <si>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</si>
  <si>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</si>
  <si>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</si>
  <si>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</si>
  <si>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</si>
  <si>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</si>
  <si>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</si>
  <si>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</si>
  <si>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</si>
  <si>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</si>
  <si>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</si>
  <si>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</si>
  <si>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</si>
  <si>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</si>
  <si>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</si>
  <si>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</si>
  <si>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</si>
  <si>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</si>
  <si>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</si>
  <si>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</si>
  <si>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</si>
  <si>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</si>
  <si>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</si>
  <si>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</si>
  <si>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</si>
  <si>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</si>
  <si>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</si>
  <si>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</si>
  <si>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</si>
  <si>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</si>
  <si>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</si>
  <si>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</si>
  <si>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</si>
  <si>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</si>
  <si>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</si>
  <si>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</si>
  <si>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</si>
  <si>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</si>
  <si>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</si>
  <si>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</si>
  <si>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</si>
  <si>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</si>
  <si>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</si>
  <si>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</si>
  <si>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</si>
  <si>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</si>
  <si>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</si>
  <si>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</si>
  <si>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</si>
  <si>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</si>
  <si>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</si>
  <si>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</si>
  <si>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</si>
  <si>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</si>
  <si>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</si>
  <si>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</si>
  <si>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</si>
  <si>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</si>
  <si>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</si>
  <si>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</si>
  <si>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</si>
  <si>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</si>
  <si>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</si>
  <si>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</si>
  <si>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</si>
  <si>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</si>
  <si>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</si>
  <si>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</si>
  <si>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</si>
  <si>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</si>
  <si>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</si>
  <si>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</si>
  <si>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</si>
  <si>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</si>
  <si>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</si>
  <si>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</si>
  <si>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</si>
  <si>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</si>
  <si>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</si>
  <si>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</si>
  <si>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</si>
  <si>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</si>
  <si>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</si>
  <si>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</si>
  <si>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</si>
  <si>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</si>
  <si>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</si>
  <si>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</si>
  <si>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</si>
  <si>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</si>
  <si>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</si>
  <si>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</si>
  <si>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</si>
  <si>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</si>
  <si>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</si>
  <si>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</si>
  <si>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</si>
  <si>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</si>
  <si>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</si>
  <si>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</si>
  <si>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</si>
  <si>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</si>
  <si>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</si>
  <si>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</si>
  <si>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</si>
  <si>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</si>
  <si>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</si>
  <si>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</si>
  <si>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</si>
  <si>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</si>
  <si>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</si>
  <si>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</si>
  <si>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</si>
  <si>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</si>
  <si>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</si>
  <si>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</si>
  <si>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</si>
  <si>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</si>
  <si>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</si>
  <si>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</si>
  <si>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</si>
  <si>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</si>
  <si>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</si>
  <si>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</si>
  <si>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</si>
  <si>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</si>
  <si>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</si>
  <si>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</si>
  <si>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</si>
  <si>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</si>
  <si>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</si>
  <si>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</si>
  <si>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</si>
  <si>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</si>
  <si>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</si>
  <si>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</si>
  <si>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</si>
  <si>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</si>
  <si>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</si>
  <si>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</si>
  <si>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</si>
  <si>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</si>
  <si>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</si>
  <si>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</si>
  <si>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</si>
  <si>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</si>
  <si>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</si>
  <si>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</si>
  <si>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</si>
  <si>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</si>
  <si>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</si>
  <si>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</si>
  <si>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</si>
  <si>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</si>
  <si>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</si>
  <si>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</si>
  <si>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</si>
  <si>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</si>
  <si>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</si>
  <si>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</si>
  <si>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</si>
  <si>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</si>
  <si>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</si>
  <si>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</si>
  <si>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</si>
  <si>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</si>
  <si>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</si>
  <si>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</si>
  <si>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</si>
  <si>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</si>
  <si>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</si>
  <si>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</si>
  <si>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</si>
  <si>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</si>
  <si>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</si>
  <si>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</si>
  <si>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</si>
  <si>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</si>
  <si>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</si>
  <si>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</si>
  <si>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</si>
  <si>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</si>
  <si>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</si>
  <si>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</si>
  <si>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</si>
  <si>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</si>
  <si>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</si>
  <si>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</si>
  <si>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</si>
  <si>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</si>
  <si>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</si>
  <si>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</si>
  <si>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</si>
  <si>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</si>
  <si>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</si>
  <si>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</si>
  <si>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</si>
  <si>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</si>
  <si>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</si>
  <si>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</si>
  <si>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</si>
  <si>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</si>
  <si>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</si>
  <si>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</si>
  <si>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</si>
  <si>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</si>
  <si>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</si>
  <si>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</si>
  <si>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</si>
  <si>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</si>
  <si>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</si>
  <si>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</si>
  <si>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</si>
  <si>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</si>
  <si>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</si>
  <si>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</si>
  <si>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</si>
  <si>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</si>
  <si>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</si>
  <si>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</si>
  <si>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</si>
  <si>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</si>
  <si>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</si>
  <si>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</si>
  <si>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</si>
  <si>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</si>
  <si>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</si>
  <si>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</si>
  <si>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</si>
  <si>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</si>
  <si>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</si>
  <si>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</si>
  <si>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</si>
  <si>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</si>
  <si>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</si>
  <si>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</si>
  <si>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</si>
  <si>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</si>
  <si>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</si>
  <si>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</si>
  <si>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</si>
  <si>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</si>
  <si>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</si>
  <si>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</si>
  <si>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</si>
  <si>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</si>
  <si>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</si>
  <si>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</si>
  <si>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</si>
  <si>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</si>
  <si>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</si>
  <si>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</si>
  <si>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</si>
  <si>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</si>
  <si>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</si>
  <si>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</si>
  <si>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</si>
  <si>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</si>
  <si>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</si>
  <si>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</si>
  <si>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</si>
  <si>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</si>
  <si>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</si>
  <si>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</si>
  <si>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</si>
  <si>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</si>
  <si>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</si>
  <si>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</si>
  <si>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</si>
  <si>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</si>
  <si>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</si>
  <si>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</si>
  <si>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</si>
  <si>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</si>
  <si>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</si>
  <si>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</si>
  <si>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</si>
  <si>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</si>
  <si>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</si>
  <si>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</si>
  <si>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</si>
  <si>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</si>
  <si>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</si>
  <si>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</si>
  <si>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</si>
  <si>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</si>
  <si>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</si>
  <si>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</si>
  <si>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</si>
  <si>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</si>
  <si>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</si>
  <si>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</si>
  <si>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</si>
  <si>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</si>
  <si>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</si>
  <si>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</si>
  <si>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</si>
  <si>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</si>
  <si>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</si>
  <si>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</si>
  <si>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</si>
  <si>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</si>
  <si>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</si>
  <si>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</si>
  <si>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</si>
  <si>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</si>
  <si>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</si>
  <si>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</si>
  <si>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</si>
  <si>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</si>
  <si>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</si>
  <si>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</si>
  <si>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</si>
  <si>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</si>
  <si>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</si>
  <si>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</si>
  <si>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中小企業知的財産活用支援事業委託費
（巡回特許庁支援事業）</t>
    <rPh sb="0" eb="2">
      <t>チュウショウ</t>
    </rPh>
    <rPh sb="2" eb="4">
      <t>キギョウ</t>
    </rPh>
    <rPh sb="4" eb="6">
      <t>チテキ</t>
    </rPh>
    <rPh sb="6" eb="8">
      <t>ザイサン</t>
    </rPh>
    <rPh sb="8" eb="10">
      <t>カツヨウ</t>
    </rPh>
    <rPh sb="10" eb="12">
      <t>シエン</t>
    </rPh>
    <rPh sb="12" eb="14">
      <t>ジギョウ</t>
    </rPh>
    <rPh sb="14" eb="16">
      <t>イタク</t>
    </rPh>
    <rPh sb="16" eb="17">
      <t>ヒ</t>
    </rPh>
    <rPh sb="19" eb="21">
      <t>ジュンカイ</t>
    </rPh>
    <rPh sb="21" eb="24">
      <t>トッキョチョウ</t>
    </rPh>
    <rPh sb="24" eb="26">
      <t>シエン</t>
    </rPh>
    <rPh sb="26" eb="28">
      <t>ジギョウ</t>
    </rPh>
    <phoneticPr fontId="5"/>
  </si>
  <si>
    <t>特許庁</t>
    <rPh sb="0" eb="3">
      <t>トッキョチョウ</t>
    </rPh>
    <phoneticPr fontId="5"/>
  </si>
  <si>
    <t>総務部　普及支援課</t>
    <rPh sb="0" eb="2">
      <t>ソウム</t>
    </rPh>
    <rPh sb="2" eb="3">
      <t>ブ</t>
    </rPh>
    <rPh sb="4" eb="9">
      <t>フキュウシエンカ</t>
    </rPh>
    <phoneticPr fontId="5"/>
  </si>
  <si>
    <t>課長　佐野元次</t>
    <rPh sb="0" eb="2">
      <t>カチョウ</t>
    </rPh>
    <rPh sb="3" eb="7">
      <t>サノモトジ</t>
    </rPh>
    <phoneticPr fontId="5"/>
  </si>
  <si>
    <t>○</t>
  </si>
  <si>
    <t>知的財産に関する基本方針（平成25年6月7日閣議決定）
知財政策ビジョン（平成25年6月7日知的財産戦略本部決定）
知的財産推進計画2017（平成29年5月16日知的財産戦略本部決定）
地域知財活性化行動計画（平成28年9月26日特許庁策定）</t>
    <phoneticPr fontId="5"/>
  </si>
  <si>
    <t>地域において巡回特許庁を開催することを通じ、出願人など地域の制度ユーザーの利便性向上や知財未活用企業の知財意識向上に資するとともに、地域における知財活動の推進の拠点である地域知財戦略本部を活用し、地域の知財戦略強化及び地方公共団体や支援機関の連携促進を図る。</t>
    <phoneticPr fontId="5"/>
  </si>
  <si>
    <t>特許庁の審査官・審判官が地域へ出向く出張面接審査・審判を中心とし、商工会・商工会議所等の地域の中小企業支援機関や地域知財戦略本部とも連携して、地域の特性も踏まえた知財制度や支援策等の普及を図る「巡回特許庁」を各地で開催する。</t>
    <phoneticPr fontId="5"/>
  </si>
  <si>
    <t>-</t>
    <phoneticPr fontId="5"/>
  </si>
  <si>
    <t>-</t>
    <phoneticPr fontId="5"/>
  </si>
  <si>
    <t>中小企業知的財産活動支援事業委託費</t>
    <rPh sb="0" eb="2">
      <t>チュウショウ</t>
    </rPh>
    <rPh sb="2" eb="4">
      <t>キギョウ</t>
    </rPh>
    <rPh sb="4" eb="6">
      <t>チテキ</t>
    </rPh>
    <rPh sb="6" eb="8">
      <t>ザイサン</t>
    </rPh>
    <rPh sb="8" eb="10">
      <t>カツドウ</t>
    </rPh>
    <rPh sb="10" eb="12">
      <t>シエン</t>
    </rPh>
    <rPh sb="12" eb="14">
      <t>ジギョウ</t>
    </rPh>
    <rPh sb="14" eb="16">
      <t>イタク</t>
    </rPh>
    <rPh sb="16" eb="17">
      <t>ヒ</t>
    </rPh>
    <phoneticPr fontId="5"/>
  </si>
  <si>
    <t>中小企業の特許出願に占める割合を15%にする</t>
    <rPh sb="0" eb="2">
      <t>チュウショウ</t>
    </rPh>
    <rPh sb="2" eb="4">
      <t>キギョウ</t>
    </rPh>
    <rPh sb="5" eb="7">
      <t>トッキョ</t>
    </rPh>
    <rPh sb="7" eb="9">
      <t>シュツガン</t>
    </rPh>
    <rPh sb="10" eb="11">
      <t>シ</t>
    </rPh>
    <rPh sb="13" eb="15">
      <t>ワリアイ</t>
    </rPh>
    <phoneticPr fontId="5"/>
  </si>
  <si>
    <t>中小企業の特許出願に占める割合</t>
    <rPh sb="0" eb="2">
      <t>チュウショウ</t>
    </rPh>
    <rPh sb="2" eb="4">
      <t>キギョウ</t>
    </rPh>
    <rPh sb="5" eb="7">
      <t>トッキョ</t>
    </rPh>
    <rPh sb="7" eb="9">
      <t>シュツガン</t>
    </rPh>
    <rPh sb="10" eb="11">
      <t>シ</t>
    </rPh>
    <rPh sb="13" eb="15">
      <t>ワリアイ</t>
    </rPh>
    <phoneticPr fontId="5"/>
  </si>
  <si>
    <t>-</t>
    <phoneticPr fontId="5"/>
  </si>
  <si>
    <t>％</t>
    <phoneticPr fontId="5"/>
  </si>
  <si>
    <t>-</t>
  </si>
  <si>
    <t>-</t>
    <phoneticPr fontId="5"/>
  </si>
  <si>
    <t>-</t>
    <phoneticPr fontId="5"/>
  </si>
  <si>
    <t>-</t>
    <phoneticPr fontId="5"/>
  </si>
  <si>
    <t>-</t>
    <phoneticPr fontId="5"/>
  </si>
  <si>
    <t>未来投資戦略2017（平成29年6月9日閣議決定）、地域知財活性化行動計画（平成28年9月26日特許庁策定）</t>
    <phoneticPr fontId="5"/>
  </si>
  <si>
    <t>巡回特許庁等の開催件数</t>
    <rPh sb="5" eb="6">
      <t>トウ</t>
    </rPh>
    <phoneticPr fontId="5"/>
  </si>
  <si>
    <t>執行額（X)／巡回特許庁等の開催件数(Y)</t>
    <rPh sb="12" eb="13">
      <t>トウ</t>
    </rPh>
    <phoneticPr fontId="5"/>
  </si>
  <si>
    <t>円／件</t>
    <rPh sb="0" eb="1">
      <t>エン</t>
    </rPh>
    <rPh sb="2" eb="3">
      <t>ケン</t>
    </rPh>
    <phoneticPr fontId="5"/>
  </si>
  <si>
    <t>　X/Y</t>
  </si>
  <si>
    <t>85,289,290/14</t>
    <phoneticPr fontId="5"/>
  </si>
  <si>
    <t>104,172,450/11</t>
    <phoneticPr fontId="5"/>
  </si>
  <si>
    <t>‐</t>
  </si>
  <si>
    <t>地方での審査官による特許審査や知財未活用企業への意識啓発はニーズがあり、本事業はそれらに資するものであると考える。</t>
    <rPh sb="0" eb="2">
      <t>チホウ</t>
    </rPh>
    <rPh sb="4" eb="7">
      <t>シンサカン</t>
    </rPh>
    <rPh sb="10" eb="12">
      <t>トッキョ</t>
    </rPh>
    <rPh sb="12" eb="14">
      <t>シンサ</t>
    </rPh>
    <rPh sb="15" eb="17">
      <t>チザイ</t>
    </rPh>
    <rPh sb="17" eb="20">
      <t>ミカツヨウ</t>
    </rPh>
    <rPh sb="20" eb="22">
      <t>キギョウ</t>
    </rPh>
    <rPh sb="24" eb="26">
      <t>イシキ</t>
    </rPh>
    <rPh sb="26" eb="28">
      <t>ケイハツ</t>
    </rPh>
    <rPh sb="36" eb="37">
      <t>ホン</t>
    </rPh>
    <rPh sb="37" eb="39">
      <t>ジギョウ</t>
    </rPh>
    <rPh sb="44" eb="45">
      <t>シ</t>
    </rPh>
    <rPh sb="53" eb="54">
      <t>カンガ</t>
    </rPh>
    <phoneticPr fontId="5"/>
  </si>
  <si>
    <t>出張面接・審判は特許庁の審査官・審判官のみが実施できるため、地方自治体、民間等に委ねることはできない。</t>
    <rPh sb="0" eb="2">
      <t>シュッチョウ</t>
    </rPh>
    <rPh sb="2" eb="4">
      <t>メンセツ</t>
    </rPh>
    <rPh sb="5" eb="7">
      <t>シンパン</t>
    </rPh>
    <rPh sb="16" eb="19">
      <t>シンパンカン</t>
    </rPh>
    <phoneticPr fontId="5"/>
  </si>
  <si>
    <t>地域における知財活用の推進は、国における知財施策の中で重点事項とされているだけでなく、地方創生にもつながることであり、政策体系の中で優先度の高い事業である。</t>
    <rPh sb="0" eb="2">
      <t>チイキ</t>
    </rPh>
    <rPh sb="15" eb="16">
      <t>クニ</t>
    </rPh>
    <rPh sb="20" eb="22">
      <t>チザイ</t>
    </rPh>
    <rPh sb="22" eb="24">
      <t>セサク</t>
    </rPh>
    <rPh sb="25" eb="26">
      <t>ナカ</t>
    </rPh>
    <rPh sb="27" eb="29">
      <t>ジュウテン</t>
    </rPh>
    <rPh sb="29" eb="31">
      <t>ジコウ</t>
    </rPh>
    <rPh sb="43" eb="45">
      <t>チホウ</t>
    </rPh>
    <rPh sb="45" eb="47">
      <t>ソウセイ</t>
    </rPh>
    <rPh sb="59" eb="61">
      <t>セイサク</t>
    </rPh>
    <rPh sb="61" eb="63">
      <t>タイケイ</t>
    </rPh>
    <rPh sb="64" eb="65">
      <t>ナカ</t>
    </rPh>
    <rPh sb="66" eb="69">
      <t>ユウセンド</t>
    </rPh>
    <rPh sb="70" eb="71">
      <t>タカ</t>
    </rPh>
    <rPh sb="72" eb="74">
      <t>ジギョウ</t>
    </rPh>
    <phoneticPr fontId="5"/>
  </si>
  <si>
    <t>事業の主となる出張面接等を受けるユーザは、出願・審査等の手続のための料金を負担しており、受益者との負担関係は、妥当であると考えられる。</t>
    <rPh sb="0" eb="2">
      <t>ジギョウ</t>
    </rPh>
    <rPh sb="3" eb="4">
      <t>シュ</t>
    </rPh>
    <rPh sb="7" eb="9">
      <t>シュッチョウ</t>
    </rPh>
    <rPh sb="9" eb="11">
      <t>メンセツ</t>
    </rPh>
    <rPh sb="11" eb="12">
      <t>トウ</t>
    </rPh>
    <rPh sb="13" eb="14">
      <t>ウ</t>
    </rPh>
    <rPh sb="21" eb="23">
      <t>シュツガン</t>
    </rPh>
    <rPh sb="24" eb="26">
      <t>シンサ</t>
    </rPh>
    <rPh sb="26" eb="27">
      <t>トウ</t>
    </rPh>
    <rPh sb="28" eb="30">
      <t>テツヅ</t>
    </rPh>
    <rPh sb="34" eb="36">
      <t>リョウキン</t>
    </rPh>
    <rPh sb="37" eb="39">
      <t>フタン</t>
    </rPh>
    <rPh sb="44" eb="47">
      <t>ジュエキシャ</t>
    </rPh>
    <rPh sb="49" eb="51">
      <t>フタン</t>
    </rPh>
    <rPh sb="51" eb="53">
      <t>カンケイ</t>
    </rPh>
    <rPh sb="55" eb="57">
      <t>ダトウ</t>
    </rPh>
    <rPh sb="61" eb="62">
      <t>カンガ</t>
    </rPh>
    <phoneticPr fontId="5"/>
  </si>
  <si>
    <t>事業実施に係る会場費、講師謝金、旅費、広報費などを含めたものであり、単位当たりのコストとして妥当な水準と言える。</t>
    <rPh sb="0" eb="2">
      <t>ジギョウ</t>
    </rPh>
    <rPh sb="11" eb="13">
      <t>コウシ</t>
    </rPh>
    <rPh sb="13" eb="15">
      <t>シャキン</t>
    </rPh>
    <rPh sb="16" eb="18">
      <t>リョヒ</t>
    </rPh>
    <rPh sb="19" eb="21">
      <t>コウホウ</t>
    </rPh>
    <rPh sb="21" eb="22">
      <t>ヒ</t>
    </rPh>
    <rPh sb="34" eb="36">
      <t>タンイ</t>
    </rPh>
    <rPh sb="36" eb="37">
      <t>ア</t>
    </rPh>
    <phoneticPr fontId="5"/>
  </si>
  <si>
    <t>-</t>
    <phoneticPr fontId="5"/>
  </si>
  <si>
    <t>外部有識者による審査委員会を通じて、知財未活用企業の意識啓発に要する費用・使途に支出を限定するなど、厳正な管理を行っている。</t>
  </si>
  <si>
    <t>各地で開催する事業を中央の事業者がとりまとめるため、実施におけるコストが効率化できている。</t>
  </si>
  <si>
    <t>地方において、審査・審判のためにそれぞれ直接審査官・審判官と面談を行う代替手段はない。</t>
    <rPh sb="10" eb="12">
      <t>シンパン</t>
    </rPh>
    <rPh sb="26" eb="28">
      <t>シンパン</t>
    </rPh>
    <rPh sb="28" eb="29">
      <t>カン</t>
    </rPh>
    <phoneticPr fontId="5"/>
  </si>
  <si>
    <t>イベント期間の見直しやターゲットの明確化を行った結果、より多くの者に参加してもらうことができた。</t>
    <rPh sb="4" eb="6">
      <t>キカン</t>
    </rPh>
    <rPh sb="7" eb="9">
      <t>ミナオ</t>
    </rPh>
    <rPh sb="17" eb="20">
      <t>メイカクカ</t>
    </rPh>
    <rPh sb="21" eb="22">
      <t>オコナ</t>
    </rPh>
    <rPh sb="24" eb="26">
      <t>ケッカ</t>
    </rPh>
    <phoneticPr fontId="5"/>
  </si>
  <si>
    <t>アンケート結果を分析し、開催期間や開催内容などを見直すことにより、より効率的・効果的な運営に努める。</t>
    <rPh sb="5" eb="7">
      <t>ケッカ</t>
    </rPh>
    <rPh sb="8" eb="10">
      <t>ブンセキ</t>
    </rPh>
    <rPh sb="12" eb="14">
      <t>カイサイ</t>
    </rPh>
    <rPh sb="14" eb="16">
      <t>キカン</t>
    </rPh>
    <rPh sb="17" eb="19">
      <t>カイサイ</t>
    </rPh>
    <rPh sb="19" eb="21">
      <t>ナイヨウ</t>
    </rPh>
    <rPh sb="24" eb="26">
      <t>ミナオ</t>
    </rPh>
    <rPh sb="35" eb="38">
      <t>コウリツテキ</t>
    </rPh>
    <rPh sb="39" eb="42">
      <t>コウカテキ</t>
    </rPh>
    <rPh sb="43" eb="45">
      <t>ウンエイ</t>
    </rPh>
    <rPh sb="46" eb="47">
      <t>ツト</t>
    </rPh>
    <phoneticPr fontId="5"/>
  </si>
  <si>
    <t>事業費</t>
    <rPh sb="0" eb="2">
      <t>ジギョウ</t>
    </rPh>
    <rPh sb="2" eb="3">
      <t>ヒ</t>
    </rPh>
    <phoneticPr fontId="5"/>
  </si>
  <si>
    <t>セミナー等開催費、HP構築費等</t>
    <rPh sb="4" eb="5">
      <t>トウ</t>
    </rPh>
    <rPh sb="5" eb="7">
      <t>カイサイ</t>
    </rPh>
    <rPh sb="7" eb="8">
      <t>ヒ</t>
    </rPh>
    <rPh sb="11" eb="13">
      <t>コウチク</t>
    </rPh>
    <rPh sb="13" eb="14">
      <t>ヒ</t>
    </rPh>
    <rPh sb="14" eb="15">
      <t>トウ</t>
    </rPh>
    <phoneticPr fontId="5"/>
  </si>
  <si>
    <t>人件費</t>
    <rPh sb="0" eb="3">
      <t>ジンケンヒ</t>
    </rPh>
    <phoneticPr fontId="5"/>
  </si>
  <si>
    <t>業務を行う者の人件費</t>
    <rPh sb="0" eb="2">
      <t>ギョウム</t>
    </rPh>
    <rPh sb="3" eb="4">
      <t>オコナ</t>
    </rPh>
    <rPh sb="5" eb="6">
      <t>シャ</t>
    </rPh>
    <rPh sb="7" eb="10">
      <t>ジンケンヒ</t>
    </rPh>
    <phoneticPr fontId="5"/>
  </si>
  <si>
    <t>一般管理費</t>
    <rPh sb="0" eb="2">
      <t>イッパン</t>
    </rPh>
    <rPh sb="2" eb="5">
      <t>カンリヒ</t>
    </rPh>
    <phoneticPr fontId="5"/>
  </si>
  <si>
    <t>一般管理費</t>
    <rPh sb="0" eb="2">
      <t>イッパン</t>
    </rPh>
    <rPh sb="2" eb="4">
      <t>カンリ</t>
    </rPh>
    <rPh sb="4" eb="5">
      <t>ヒ</t>
    </rPh>
    <phoneticPr fontId="5"/>
  </si>
  <si>
    <t>事業費</t>
    <rPh sb="0" eb="3">
      <t>ジギョウヒ</t>
    </rPh>
    <phoneticPr fontId="5"/>
  </si>
  <si>
    <t>コンテストの開催運営費、ガイドブック制作費等</t>
    <rPh sb="6" eb="8">
      <t>カイサイ</t>
    </rPh>
    <rPh sb="8" eb="10">
      <t>ウンエイ</t>
    </rPh>
    <rPh sb="10" eb="11">
      <t>ヒ</t>
    </rPh>
    <rPh sb="18" eb="20">
      <t>セイサク</t>
    </rPh>
    <rPh sb="20" eb="21">
      <t>ヒ</t>
    </rPh>
    <rPh sb="21" eb="22">
      <t>トウ</t>
    </rPh>
    <phoneticPr fontId="5"/>
  </si>
  <si>
    <t>人件費</t>
    <phoneticPr fontId="5"/>
  </si>
  <si>
    <t>株式会社日経イベント・プロ</t>
    <rPh sb="0" eb="2">
      <t>カブシキ</t>
    </rPh>
    <rPh sb="2" eb="4">
      <t>カイシャ</t>
    </rPh>
    <rPh sb="4" eb="6">
      <t>ニッケイ</t>
    </rPh>
    <phoneticPr fontId="5"/>
  </si>
  <si>
    <t>出張面接や地域における知財制度や支援策等の普及啓発を通じ、中小企業の特許出願に占める割合も目標とする15％を達成している。</t>
    <rPh sb="0" eb="2">
      <t>シュッチョウ</t>
    </rPh>
    <rPh sb="2" eb="4">
      <t>メンセツ</t>
    </rPh>
    <rPh sb="5" eb="7">
      <t>チイキ</t>
    </rPh>
    <rPh sb="11" eb="13">
      <t>チザイ</t>
    </rPh>
    <rPh sb="13" eb="15">
      <t>セイド</t>
    </rPh>
    <rPh sb="16" eb="18">
      <t>シエン</t>
    </rPh>
    <rPh sb="18" eb="19">
      <t>サク</t>
    </rPh>
    <rPh sb="19" eb="20">
      <t>トウ</t>
    </rPh>
    <rPh sb="21" eb="23">
      <t>フキュウ</t>
    </rPh>
    <rPh sb="23" eb="25">
      <t>ケイハツ</t>
    </rPh>
    <rPh sb="26" eb="27">
      <t>ツウ</t>
    </rPh>
    <rPh sb="29" eb="31">
      <t>チュウショウ</t>
    </rPh>
    <rPh sb="31" eb="33">
      <t>キギョウ</t>
    </rPh>
    <rPh sb="34" eb="36">
      <t>トッキョ</t>
    </rPh>
    <rPh sb="36" eb="38">
      <t>シュツガン</t>
    </rPh>
    <rPh sb="39" eb="40">
      <t>シ</t>
    </rPh>
    <rPh sb="42" eb="44">
      <t>ワリアイ</t>
    </rPh>
    <rPh sb="45" eb="47">
      <t>モクヒョウ</t>
    </rPh>
    <rPh sb="54" eb="56">
      <t>タッセイ</t>
    </rPh>
    <phoneticPr fontId="5"/>
  </si>
  <si>
    <t>株式会社ジェイアール東日本企画</t>
    <phoneticPr fontId="5"/>
  </si>
  <si>
    <t>一般管理費</t>
    <phoneticPr fontId="5"/>
  </si>
  <si>
    <t>有</t>
  </si>
  <si>
    <t xml:space="preserve"> 124,537,000/10</t>
    <phoneticPr fontId="5"/>
  </si>
  <si>
    <t>11都市11回開催しており、活動実績は見込みに見合ったものである。</t>
    <rPh sb="2" eb="4">
      <t>トシ</t>
    </rPh>
    <rPh sb="6" eb="7">
      <t>カイ</t>
    </rPh>
    <rPh sb="7" eb="9">
      <t>カイサイ</t>
    </rPh>
    <rPh sb="14" eb="16">
      <t>カツドウ</t>
    </rPh>
    <rPh sb="16" eb="18">
      <t>ジッセキ</t>
    </rPh>
    <rPh sb="23" eb="25">
      <t>ミア</t>
    </rPh>
    <phoneticPr fontId="5"/>
  </si>
  <si>
    <t>-</t>
    <phoneticPr fontId="5"/>
  </si>
  <si>
    <t>118,254,905/11</t>
    <phoneticPr fontId="5"/>
  </si>
  <si>
    <t>△</t>
  </si>
  <si>
    <t>「巡回特許庁」の委託業務について、公告開始時に20社に入札参加の呼びかけを行い、3社が説明会に参加したものの、応札は1社のみであった。また、入札価格が予定価格を上回ったため不調となり、会計法第２９条の３第５項の規定及び予決令第９９条の２の規定に基づく随意契約に移行した。
なお、一者応札となった原因について、複数の事業者にヒアリングを行って究明を行い、仕様書を見直して入札にかかるハードルを下げることで、令和2年度の調達では5社からの応札を得ている。</t>
    <rPh sb="1" eb="3">
      <t>ジュンカイ</t>
    </rPh>
    <rPh sb="3" eb="6">
      <t>トッキョチョウ</t>
    </rPh>
    <rPh sb="8" eb="10">
      <t>イタク</t>
    </rPh>
    <rPh sb="10" eb="12">
      <t>ギョウム</t>
    </rPh>
    <rPh sb="17" eb="19">
      <t>コウコク</t>
    </rPh>
    <rPh sb="19" eb="21">
      <t>カイシ</t>
    </rPh>
    <rPh sb="21" eb="22">
      <t>ジ</t>
    </rPh>
    <rPh sb="25" eb="26">
      <t>シャ</t>
    </rPh>
    <rPh sb="27" eb="29">
      <t>ニュウサツ</t>
    </rPh>
    <rPh sb="29" eb="31">
      <t>サンカ</t>
    </rPh>
    <rPh sb="32" eb="33">
      <t>ヨ</t>
    </rPh>
    <rPh sb="37" eb="38">
      <t>オコナ</t>
    </rPh>
    <rPh sb="41" eb="42">
      <t>シャ</t>
    </rPh>
    <rPh sb="43" eb="46">
      <t>セツメイカイ</t>
    </rPh>
    <rPh sb="47" eb="49">
      <t>サンカ</t>
    </rPh>
    <rPh sb="55" eb="57">
      <t>オウサツ</t>
    </rPh>
    <rPh sb="59" eb="60">
      <t>シャ</t>
    </rPh>
    <rPh sb="70" eb="72">
      <t>ニュウサツ</t>
    </rPh>
    <rPh sb="72" eb="74">
      <t>カカク</t>
    </rPh>
    <rPh sb="75" eb="77">
      <t>ヨテイ</t>
    </rPh>
    <rPh sb="77" eb="79">
      <t>カカク</t>
    </rPh>
    <rPh sb="80" eb="82">
      <t>ウワマワ</t>
    </rPh>
    <rPh sb="86" eb="88">
      <t>フチョウ</t>
    </rPh>
    <rPh sb="92" eb="93">
      <t>カイ</t>
    </rPh>
    <rPh sb="139" eb="141">
      <t>イッシャ</t>
    </rPh>
    <rPh sb="141" eb="143">
      <t>オウサツ</t>
    </rPh>
    <rPh sb="147" eb="149">
      <t>ゲンイン</t>
    </rPh>
    <rPh sb="154" eb="156">
      <t>フクスウ</t>
    </rPh>
    <rPh sb="157" eb="160">
      <t>ジギョウシャ</t>
    </rPh>
    <rPh sb="167" eb="168">
      <t>オコナ</t>
    </rPh>
    <rPh sb="170" eb="172">
      <t>キュウメイ</t>
    </rPh>
    <rPh sb="173" eb="174">
      <t>オコナ</t>
    </rPh>
    <rPh sb="176" eb="179">
      <t>シヨウショ</t>
    </rPh>
    <rPh sb="180" eb="182">
      <t>ミナオ</t>
    </rPh>
    <rPh sb="184" eb="186">
      <t>ニュウサツ</t>
    </rPh>
    <rPh sb="195" eb="196">
      <t>サ</t>
    </rPh>
    <rPh sb="202" eb="204">
      <t>レイワ</t>
    </rPh>
    <rPh sb="205" eb="206">
      <t>ネン</t>
    </rPh>
    <rPh sb="206" eb="207">
      <t>ド</t>
    </rPh>
    <rPh sb="208" eb="210">
      <t>チョウタツ</t>
    </rPh>
    <rPh sb="213" eb="214">
      <t>シャ</t>
    </rPh>
    <rPh sb="217" eb="219">
      <t>オウサツ</t>
    </rPh>
    <rPh sb="220" eb="221">
      <t>エ</t>
    </rPh>
    <phoneticPr fontId="5"/>
  </si>
  <si>
    <t>0439</t>
    <phoneticPr fontId="5"/>
  </si>
  <si>
    <t>0474</t>
  </si>
  <si>
    <t>地域団体商標活用コンテストの開催及び地域団体商標ガイドブックの作成</t>
    <rPh sb="14" eb="16">
      <t>カイサイ</t>
    </rPh>
    <rPh sb="16" eb="17">
      <t>オヨ</t>
    </rPh>
    <phoneticPr fontId="5"/>
  </si>
  <si>
    <t>新28－0042</t>
    <phoneticPr fontId="5"/>
  </si>
  <si>
    <t>新28－0046</t>
    <phoneticPr fontId="5"/>
  </si>
  <si>
    <t>知的財産権制度・施策等に関する普及啓発セミナーの開催</t>
    <rPh sb="0" eb="2">
      <t>チテキ</t>
    </rPh>
    <rPh sb="2" eb="4">
      <t>ザイサン</t>
    </rPh>
    <rPh sb="4" eb="5">
      <t>ケン</t>
    </rPh>
    <rPh sb="5" eb="7">
      <t>セイド</t>
    </rPh>
    <rPh sb="8" eb="9">
      <t>セ</t>
    </rPh>
    <rPh sb="9" eb="10">
      <t>サク</t>
    </rPh>
    <rPh sb="10" eb="11">
      <t>トウ</t>
    </rPh>
    <rPh sb="12" eb="13">
      <t>カン</t>
    </rPh>
    <rPh sb="15" eb="17">
      <t>フキュウ</t>
    </rPh>
    <rPh sb="17" eb="19">
      <t>ケイハツ</t>
    </rPh>
    <rPh sb="24" eb="26">
      <t>カイサイ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</si>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</sst>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742</xdr:row>
      <xdr:rowOff>0</xdr:rowOff>
    </xdr:from>
    <xdr:to>
      <xdr:col>34</xdr:col>
      <xdr:colOff>75668</xdr:colOff>
      <xdr:row>744</xdr:row>
      <xdr:rowOff>207159</xdr:rowOff>
    </xdr:to>
    <xdr:sp macro="" textlink="">
      <xdr:nvSpPr>
        <xdr:cNvPr id="2" name="Rectangle 1"/>
        <xdr:cNvSpPr>
          <a:spLocks noChangeArrowheads="1"/>
        </xdr:cNvSpPr>
      </xdr:nvSpPr>
      <xdr:spPr bwMode="auto">
        <a:xfrm>
          <a:off x="4694464" y="28180393"/>
          <a:ext cx="2320847" cy="914730"/>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118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29</xdr:col>
      <xdr:colOff>13607</xdr:colOff>
      <xdr:row>744</xdr:row>
      <xdr:rowOff>217715</xdr:rowOff>
    </xdr:from>
    <xdr:to>
      <xdr:col>29</xdr:col>
      <xdr:colOff>13607</xdr:colOff>
      <xdr:row>745</xdr:row>
      <xdr:rowOff>153357</xdr:rowOff>
    </xdr:to>
    <xdr:cxnSp macro="">
      <xdr:nvCxnSpPr>
        <xdr:cNvPr id="3" name="直線コネクタ 2"/>
        <xdr:cNvCxnSpPr/>
      </xdr:nvCxnSpPr>
      <xdr:spPr>
        <a:xfrm flipH="1">
          <a:off x="5932714" y="29105679"/>
          <a:ext cx="0" cy="2894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136074</xdr:colOff>
      <xdr:row>745</xdr:row>
      <xdr:rowOff>163285</xdr:rowOff>
    </xdr:from>
    <xdr:to>
      <xdr:col>40</xdr:col>
      <xdr:colOff>137740</xdr:colOff>
      <xdr:row>745</xdr:row>
      <xdr:rowOff>173945</xdr:rowOff>
    </xdr:to>
    <xdr:cxnSp macro="">
      <xdr:nvCxnSpPr>
        <xdr:cNvPr id="4" name="直線コネクタ 3"/>
        <xdr:cNvCxnSpPr/>
      </xdr:nvCxnSpPr>
      <xdr:spPr>
        <a:xfrm flipV="1">
          <a:off x="3605895" y="29405035"/>
          <a:ext cx="4696131" cy="10660"/>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17</xdr:col>
      <xdr:colOff>153761</xdr:colOff>
      <xdr:row>745</xdr:row>
      <xdr:rowOff>152401</xdr:rowOff>
    </xdr:from>
    <xdr:to>
      <xdr:col>17</xdr:col>
      <xdr:colOff>153761</xdr:colOff>
      <xdr:row>748</xdr:row>
      <xdr:rowOff>60741</xdr:rowOff>
    </xdr:to>
    <xdr:cxnSp macro="">
      <xdr:nvCxnSpPr>
        <xdr:cNvPr id="5" name="直線矢印コネクタ 4"/>
        <xdr:cNvCxnSpPr/>
      </xdr:nvCxnSpPr>
      <xdr:spPr>
        <a:xfrm flipH="1">
          <a:off x="3554186" y="29260801"/>
          <a:ext cx="0" cy="96561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40</xdr:col>
      <xdr:colOff>114300</xdr:colOff>
      <xdr:row>745</xdr:row>
      <xdr:rowOff>142875</xdr:rowOff>
    </xdr:from>
    <xdr:to>
      <xdr:col>40</xdr:col>
      <xdr:colOff>114300</xdr:colOff>
      <xdr:row>748</xdr:row>
      <xdr:rowOff>51215</xdr:rowOff>
    </xdr:to>
    <xdr:cxnSp macro="">
      <xdr:nvCxnSpPr>
        <xdr:cNvPr id="6" name="直線矢印コネクタ 5"/>
        <xdr:cNvCxnSpPr/>
      </xdr:nvCxnSpPr>
      <xdr:spPr>
        <a:xfrm flipH="1">
          <a:off x="8115300" y="29251275"/>
          <a:ext cx="0" cy="96561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editAs="oneCell">
    <xdr:from>
      <xdr:col>11</xdr:col>
      <xdr:colOff>182631</xdr:colOff>
      <xdr:row>748</xdr:row>
      <xdr:rowOff>79927</xdr:rowOff>
    </xdr:from>
    <xdr:to>
      <xdr:col>24</xdr:col>
      <xdr:colOff>182217</xdr:colOff>
      <xdr:row>748</xdr:row>
      <xdr:rowOff>297089</xdr:rowOff>
    </xdr:to>
    <xdr:sp macro="" textlink="">
      <xdr:nvSpPr>
        <xdr:cNvPr id="9" name="Rectangle 17"/>
        <xdr:cNvSpPr>
          <a:spLocks noChangeArrowheads="1"/>
        </xdr:cNvSpPr>
      </xdr:nvSpPr>
      <xdr:spPr bwMode="auto">
        <a:xfrm>
          <a:off x="2369240" y="29425210"/>
          <a:ext cx="2583760" cy="2171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委託【一般競争入札（総合評価落札方式）</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33</xdr:col>
      <xdr:colOff>28575</xdr:colOff>
      <xdr:row>748</xdr:row>
      <xdr:rowOff>104775</xdr:rowOff>
    </xdr:from>
    <xdr:to>
      <xdr:col>49</xdr:col>
      <xdr:colOff>236213</xdr:colOff>
      <xdr:row>748</xdr:row>
      <xdr:rowOff>329843</xdr:rowOff>
    </xdr:to>
    <xdr:sp macro="" textlink="">
      <xdr:nvSpPr>
        <xdr:cNvPr id="10" name="Rectangle 17"/>
        <xdr:cNvSpPr>
          <a:spLocks noChangeArrowheads="1"/>
        </xdr:cNvSpPr>
      </xdr:nvSpPr>
      <xdr:spPr bwMode="auto">
        <a:xfrm>
          <a:off x="6629400" y="30270450"/>
          <a:ext cx="3408038" cy="225068"/>
        </a:xfrm>
        <a:prstGeom prst="rect">
          <a:avLst/>
        </a:prstGeom>
        <a:noFill/>
        <a:ln>
          <a:noFill/>
        </a:ln>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委託【企画競争方式（随意契約）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11</xdr:col>
      <xdr:colOff>149678</xdr:colOff>
      <xdr:row>749</xdr:row>
      <xdr:rowOff>68036</xdr:rowOff>
    </xdr:from>
    <xdr:to>
      <xdr:col>24</xdr:col>
      <xdr:colOff>150824</xdr:colOff>
      <xdr:row>751</xdr:row>
      <xdr:rowOff>58008</xdr:rowOff>
    </xdr:to>
    <xdr:sp macro="" textlink="">
      <xdr:nvSpPr>
        <xdr:cNvPr id="11" name="Rectangle 1"/>
        <xdr:cNvSpPr>
          <a:spLocks noChangeArrowheads="1"/>
        </xdr:cNvSpPr>
      </xdr:nvSpPr>
      <xdr:spPr bwMode="auto">
        <a:xfrm>
          <a:off x="2394857" y="30724929"/>
          <a:ext cx="2654538" cy="69754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株式会社日経イベント・プロ</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87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32</xdr:col>
      <xdr:colOff>176892</xdr:colOff>
      <xdr:row>749</xdr:row>
      <xdr:rowOff>68036</xdr:rowOff>
    </xdr:from>
    <xdr:to>
      <xdr:col>49</xdr:col>
      <xdr:colOff>945</xdr:colOff>
      <xdr:row>751</xdr:row>
      <xdr:rowOff>56647</xdr:rowOff>
    </xdr:to>
    <xdr:sp macro="" textlink="">
      <xdr:nvSpPr>
        <xdr:cNvPr id="12" name="Rectangle 1"/>
        <xdr:cNvSpPr>
          <a:spLocks noChangeArrowheads="1"/>
        </xdr:cNvSpPr>
      </xdr:nvSpPr>
      <xdr:spPr bwMode="auto">
        <a:xfrm>
          <a:off x="6708321" y="30724929"/>
          <a:ext cx="3278586" cy="696183"/>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株式会社ジェイアール東日本企画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40822</xdr:colOff>
      <xdr:row>751</xdr:row>
      <xdr:rowOff>190500</xdr:rowOff>
    </xdr:from>
    <xdr:to>
      <xdr:col>25</xdr:col>
      <xdr:colOff>180585</xdr:colOff>
      <xdr:row>756</xdr:row>
      <xdr:rowOff>3204</xdr:rowOff>
    </xdr:to>
    <xdr:sp macro="" textlink="">
      <xdr:nvSpPr>
        <xdr:cNvPr id="13" name="大かっこ 12"/>
        <xdr:cNvSpPr>
          <a:spLocks noChangeArrowheads="1"/>
        </xdr:cNvSpPr>
      </xdr:nvSpPr>
      <xdr:spPr bwMode="auto">
        <a:xfrm>
          <a:off x="2081893" y="31554964"/>
          <a:ext cx="3201371" cy="15816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54428</xdr:colOff>
      <xdr:row>752</xdr:row>
      <xdr:rowOff>13607</xdr:rowOff>
    </xdr:from>
    <xdr:to>
      <xdr:col>24</xdr:col>
      <xdr:colOff>191517</xdr:colOff>
      <xdr:row>755</xdr:row>
      <xdr:rowOff>325532</xdr:rowOff>
    </xdr:to>
    <xdr:sp macro="" textlink="">
      <xdr:nvSpPr>
        <xdr:cNvPr id="15" name="Text Box 63"/>
        <xdr:cNvSpPr txBox="1">
          <a:spLocks noChangeArrowheads="1"/>
        </xdr:cNvSpPr>
      </xdr:nvSpPr>
      <xdr:spPr bwMode="auto">
        <a:xfrm>
          <a:off x="2299607" y="31731857"/>
          <a:ext cx="2790481" cy="137328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地域の制度ユーザーの利便性向上に資する出張面接を中心とし、商工会・商工会議所等の地域の中小企業支援機関やＩＮＰＩＴ等とも連携して、知的財産権制度説明会等の知財制度や支援策等の普及を図る「巡回特許庁」を各地で開催する。</a:t>
          </a:r>
        </a:p>
      </xdr:txBody>
    </xdr:sp>
    <xdr:clientData/>
  </xdr:twoCellAnchor>
  <xdr:twoCellAnchor>
    <xdr:from>
      <xdr:col>33</xdr:col>
      <xdr:colOff>-1</xdr:colOff>
      <xdr:row>752</xdr:row>
      <xdr:rowOff>0</xdr:rowOff>
    </xdr:from>
    <xdr:to>
      <xdr:col>48</xdr:col>
      <xdr:colOff>165505</xdr:colOff>
      <xdr:row>754</xdr:row>
      <xdr:rowOff>289427</xdr:rowOff>
    </xdr:to>
    <xdr:sp macro="" textlink="">
      <xdr:nvSpPr>
        <xdr:cNvPr id="16" name="大かっこ 15"/>
        <xdr:cNvSpPr>
          <a:spLocks noChangeArrowheads="1"/>
        </xdr:cNvSpPr>
      </xdr:nvSpPr>
      <xdr:spPr bwMode="auto">
        <a:xfrm>
          <a:off x="6735535" y="31718250"/>
          <a:ext cx="3227113" cy="996998"/>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176893</xdr:colOff>
      <xdr:row>752</xdr:row>
      <xdr:rowOff>54429</xdr:rowOff>
    </xdr:from>
    <xdr:to>
      <xdr:col>48</xdr:col>
      <xdr:colOff>50016</xdr:colOff>
      <xdr:row>755</xdr:row>
      <xdr:rowOff>2942</xdr:rowOff>
    </xdr:to>
    <xdr:sp macro="" textlink="">
      <xdr:nvSpPr>
        <xdr:cNvPr id="18" name="Text Box 63"/>
        <xdr:cNvSpPr txBox="1">
          <a:spLocks noChangeArrowheads="1"/>
        </xdr:cNvSpPr>
      </xdr:nvSpPr>
      <xdr:spPr bwMode="auto">
        <a:xfrm>
          <a:off x="6912429" y="31772679"/>
          <a:ext cx="2934730" cy="100987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a:effectLst/>
              <a:latin typeface="+mn-lt"/>
              <a:ea typeface="+mn-ea"/>
              <a:cs typeface="+mn-cs"/>
            </a:rPr>
            <a:t>「地域ブランドをＰＲ」する場としての地域団体商標活用事例コンテスト</a:t>
          </a:r>
          <a:r>
            <a:rPr lang="ja-JP" altLang="en-US" sz="1100">
              <a:effectLst/>
              <a:latin typeface="+mn-lt"/>
              <a:ea typeface="+mn-ea"/>
              <a:cs typeface="+mn-cs"/>
            </a:rPr>
            <a:t>を実施し</a:t>
          </a:r>
          <a:r>
            <a:rPr lang="ja-JP" altLang="ja-JP" sz="1100">
              <a:effectLst/>
              <a:latin typeface="+mn-lt"/>
              <a:ea typeface="+mn-ea"/>
              <a:cs typeface="+mn-cs"/>
            </a:rPr>
            <a:t>、「制度を周知し、事例を横展開」するツールとしての地域団体商標ガイドブック</a:t>
          </a:r>
          <a:r>
            <a:rPr lang="ja-JP" altLang="en-US" sz="1100">
              <a:effectLst/>
              <a:latin typeface="+mn-lt"/>
              <a:ea typeface="+mn-ea"/>
              <a:cs typeface="+mn-cs"/>
            </a:rPr>
            <a:t>を作成</a:t>
          </a:r>
          <a:r>
            <a:rPr lang="ja-JP" altLang="ja-JP" sz="1100">
              <a:effectLst/>
              <a:latin typeface="+mn-lt"/>
              <a:ea typeface="+mn-ea"/>
              <a:cs typeface="+mn-cs"/>
            </a:rPr>
            <a:t>する。</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408</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9" t="s">
        <v>529</v>
      </c>
      <c r="H5" s="560"/>
      <c r="I5" s="560"/>
      <c r="J5" s="560"/>
      <c r="K5" s="560"/>
      <c r="L5" s="560"/>
      <c r="M5" s="561" t="s">
        <v>66</v>
      </c>
      <c r="N5" s="562"/>
      <c r="O5" s="562"/>
      <c r="P5" s="562"/>
      <c r="Q5" s="562"/>
      <c r="R5" s="563"/>
      <c r="S5" s="564" t="s">
        <v>534</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2">
      <c r="A6" s="727" t="s">
        <v>4</v>
      </c>
      <c r="B6" s="728"/>
      <c r="C6" s="728"/>
      <c r="D6" s="728"/>
      <c r="E6" s="728"/>
      <c r="F6" s="728"/>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2">
      <c r="A7" s="830" t="s">
        <v>22</v>
      </c>
      <c r="B7" s="831"/>
      <c r="C7" s="831"/>
      <c r="D7" s="831"/>
      <c r="E7" s="831"/>
      <c r="F7" s="832"/>
      <c r="G7" s="833" t="s">
        <v>414</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0" t="s">
        <v>5</v>
      </c>
      <c r="B11" s="741"/>
      <c r="C11" s="741"/>
      <c r="D11" s="741"/>
      <c r="E11" s="741"/>
      <c r="F11" s="749"/>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2">
      <c r="A13" s="146"/>
      <c r="B13" s="147"/>
      <c r="C13" s="147"/>
      <c r="D13" s="147"/>
      <c r="E13" s="147"/>
      <c r="F13" s="148"/>
      <c r="G13" s="743" t="s">
        <v>6</v>
      </c>
      <c r="H13" s="744"/>
      <c r="I13" s="639" t="s">
        <v>7</v>
      </c>
      <c r="J13" s="640"/>
      <c r="K13" s="640"/>
      <c r="L13" s="640"/>
      <c r="M13" s="640"/>
      <c r="N13" s="640"/>
      <c r="O13" s="641"/>
      <c r="P13" s="113">
        <v>92</v>
      </c>
      <c r="Q13" s="114"/>
      <c r="R13" s="114"/>
      <c r="S13" s="114"/>
      <c r="T13" s="114"/>
      <c r="U13" s="114"/>
      <c r="V13" s="115"/>
      <c r="W13" s="113">
        <v>122</v>
      </c>
      <c r="X13" s="114"/>
      <c r="Y13" s="114"/>
      <c r="Z13" s="114"/>
      <c r="AA13" s="114"/>
      <c r="AB13" s="114"/>
      <c r="AC13" s="115"/>
      <c r="AD13" s="116">
        <v>125</v>
      </c>
      <c r="AE13" s="117"/>
      <c r="AF13" s="117"/>
      <c r="AG13" s="117"/>
      <c r="AH13" s="117"/>
      <c r="AI13" s="117"/>
      <c r="AJ13" s="118"/>
      <c r="AK13" s="116">
        <v>125</v>
      </c>
      <c r="AL13" s="117"/>
      <c r="AM13" s="117"/>
      <c r="AN13" s="117"/>
      <c r="AO13" s="117"/>
      <c r="AP13" s="117"/>
      <c r="AQ13" s="118"/>
      <c r="AR13" s="113" t="s">
        <v>629</v>
      </c>
      <c r="AS13" s="114"/>
      <c r="AT13" s="114"/>
      <c r="AU13" s="114"/>
      <c r="AV13" s="114"/>
      <c r="AW13" s="114"/>
      <c r="AX13" s="398"/>
    </row>
    <row r="14" spans="1:50" ht="21" customHeight="1" x14ac:dyDescent="0.2">
      <c r="A14" s="146"/>
      <c r="B14" s="147"/>
      <c r="C14" s="147"/>
      <c r="D14" s="147"/>
      <c r="E14" s="147"/>
      <c r="F14" s="148"/>
      <c r="G14" s="745"/>
      <c r="H14" s="746"/>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45"/>
      <c r="H15" s="746"/>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573</v>
      </c>
      <c r="AE15" s="117"/>
      <c r="AF15" s="117"/>
      <c r="AG15" s="117"/>
      <c r="AH15" s="117"/>
      <c r="AI15" s="117"/>
      <c r="AJ15" s="118"/>
      <c r="AK15" s="116" t="s">
        <v>572</v>
      </c>
      <c r="AL15" s="117"/>
      <c r="AM15" s="117"/>
      <c r="AN15" s="117"/>
      <c r="AO15" s="117"/>
      <c r="AP15" s="117"/>
      <c r="AQ15" s="118"/>
      <c r="AR15" s="116" t="s">
        <v>629</v>
      </c>
      <c r="AS15" s="117"/>
      <c r="AT15" s="117"/>
      <c r="AU15" s="117"/>
      <c r="AV15" s="117"/>
      <c r="AW15" s="117"/>
      <c r="AX15" s="629"/>
    </row>
    <row r="16" spans="1:50" ht="21" customHeight="1" x14ac:dyDescent="0.2">
      <c r="A16" s="146"/>
      <c r="B16" s="147"/>
      <c r="C16" s="147"/>
      <c r="D16" s="147"/>
      <c r="E16" s="147"/>
      <c r="F16" s="148"/>
      <c r="G16" s="745"/>
      <c r="H16" s="746"/>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5"/>
      <c r="H17" s="746"/>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7"/>
      <c r="H18" s="748"/>
      <c r="I18" s="735" t="s">
        <v>20</v>
      </c>
      <c r="J18" s="736"/>
      <c r="K18" s="736"/>
      <c r="L18" s="736"/>
      <c r="M18" s="736"/>
      <c r="N18" s="736"/>
      <c r="O18" s="737"/>
      <c r="P18" s="122">
        <f>SUM(P13:V17)</f>
        <v>92</v>
      </c>
      <c r="Q18" s="123"/>
      <c r="R18" s="123"/>
      <c r="S18" s="123"/>
      <c r="T18" s="123"/>
      <c r="U18" s="123"/>
      <c r="V18" s="124"/>
      <c r="W18" s="122">
        <f>SUM(W13:AC17)</f>
        <v>122</v>
      </c>
      <c r="X18" s="123"/>
      <c r="Y18" s="123"/>
      <c r="Z18" s="123"/>
      <c r="AA18" s="123"/>
      <c r="AB18" s="123"/>
      <c r="AC18" s="124"/>
      <c r="AD18" s="122">
        <f>SUM(AD13:AJ17)</f>
        <v>125</v>
      </c>
      <c r="AE18" s="123"/>
      <c r="AF18" s="123"/>
      <c r="AG18" s="123"/>
      <c r="AH18" s="123"/>
      <c r="AI18" s="123"/>
      <c r="AJ18" s="124"/>
      <c r="AK18" s="122">
        <f>SUM(AK13:AQ17)</f>
        <v>125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85</v>
      </c>
      <c r="Q19" s="117"/>
      <c r="R19" s="117"/>
      <c r="S19" s="117"/>
      <c r="T19" s="117"/>
      <c r="U19" s="117"/>
      <c r="V19" s="118"/>
      <c r="W19" s="116">
        <v>104</v>
      </c>
      <c r="X19" s="117"/>
      <c r="Y19" s="117"/>
      <c r="Z19" s="117"/>
      <c r="AA19" s="117"/>
      <c r="AB19" s="117"/>
      <c r="AC19" s="118"/>
      <c r="AD19" s="116">
        <v>118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0.92391304347826086</v>
      </c>
      <c r="Q20" s="540"/>
      <c r="R20" s="540"/>
      <c r="S20" s="540"/>
      <c r="T20" s="540"/>
      <c r="U20" s="540"/>
      <c r="V20" s="540"/>
      <c r="W20" s="540">
        <f t="shared" ref="W20" si="0">IF(W18=0, "-", SUM(W19)/W18)</f>
        <v>0.85245901639344257</v>
      </c>
      <c r="X20" s="540"/>
      <c r="Y20" s="540"/>
      <c r="Z20" s="540"/>
      <c r="AA20" s="540"/>
      <c r="AB20" s="540"/>
      <c r="AC20" s="540"/>
      <c r="AD20" s="540">
        <f t="shared" ref="AD20" si="1">IF(AD18=0, "-", SUM(AD19)/AD18)</f>
        <v>0.94399999999999995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8" t="s">
        <v>358</v>
      </c>
      <c r="H21" s="929"/>
      <c r="I21" s="929"/>
      <c r="J21" s="929"/>
      <c r="K21" s="929"/>
      <c r="L21" s="929"/>
      <c r="M21" s="929"/>
      <c r="N21" s="929"/>
      <c r="O21" s="929"/>
      <c r="P21" s="540">
        <f>IF(P19=0, "-", SUM(P19)/SUM(P13,P14))</f>
        <v>0.92391304347826086</v>
      </c>
      <c r="Q21" s="540"/>
      <c r="R21" s="540"/>
      <c r="S21" s="540"/>
      <c r="T21" s="540"/>
      <c r="U21" s="540"/>
      <c r="V21" s="540"/>
      <c r="W21" s="540">
        <f t="shared" ref="W21" si="2">IF(W19=0, "-", SUM(W19)/SUM(W13,W14))</f>
        <v>0.85245901639344257</v>
      </c>
      <c r="X21" s="540"/>
      <c r="Y21" s="540"/>
      <c r="Z21" s="540"/>
      <c r="AA21" s="540"/>
      <c r="AB21" s="540"/>
      <c r="AC21" s="540"/>
      <c r="AD21" s="540">
        <f t="shared" ref="AD21" si="3">IF(AD19=0, "-", SUM(AD19)/SUM(AD13,AD14))</f>
        <v>0.94399999999999995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2">
      <c r="A23" s="199"/>
      <c r="B23" s="200"/>
      <c r="C23" s="200"/>
      <c r="D23" s="200"/>
      <c r="E23" s="200"/>
      <c r="F23" s="201"/>
      <c r="G23" s="190" t="s">
        <v>574</v>
      </c>
      <c r="H23" s="191"/>
      <c r="I23" s="191"/>
      <c r="J23" s="191"/>
      <c r="K23" s="191"/>
      <c r="L23" s="191"/>
      <c r="M23" s="191"/>
      <c r="N23" s="191"/>
      <c r="O23" s="192"/>
      <c r="P23" s="113">
        <v>125</v>
      </c>
      <c r="Q23" s="114"/>
      <c r="R23" s="114"/>
      <c r="S23" s="114"/>
      <c r="T23" s="114"/>
      <c r="U23" s="114"/>
      <c r="V23" s="115"/>
      <c r="W23" s="113" t="s">
        <v>629</v>
      </c>
      <c r="X23" s="114"/>
      <c r="Y23" s="114"/>
      <c r="Z23" s="114"/>
      <c r="AA23" s="114"/>
      <c r="AB23" s="114"/>
      <c r="AC23" s="115"/>
      <c r="AD23" s="207" t="s">
        <v>581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idden="1" x14ac:dyDescent="0.2">
      <c r="A24" s="199"/>
      <c r="B24" s="200"/>
      <c r="C24" s="200"/>
      <c r="D24" s="200"/>
      <c r="E24" s="200"/>
      <c r="F24" s="201"/>
      <c r="G24" s="193" t="s">
        <v>581</v>
      </c>
      <c r="H24" s="194"/>
      <c r="I24" s="194"/>
      <c r="J24" s="194"/>
      <c r="K24" s="194"/>
      <c r="L24" s="194"/>
      <c r="M24" s="194"/>
      <c r="N24" s="194"/>
      <c r="O24" s="195"/>
      <c r="P24" s="116" t="s">
        <v>581</v>
      </c>
      <c r="Q24" s="117"/>
      <c r="R24" s="117"/>
      <c r="S24" s="117"/>
      <c r="T24" s="117"/>
      <c r="U24" s="117"/>
      <c r="V24" s="118"/>
      <c r="W24" s="116" t="s">
        <v>581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2">
      <c r="A25" s="199"/>
      <c r="B25" s="200"/>
      <c r="C25" s="200"/>
      <c r="D25" s="200"/>
      <c r="E25" s="200"/>
      <c r="F25" s="201"/>
      <c r="G25" s="193" t="s">
        <v>581</v>
      </c>
      <c r="H25" s="194"/>
      <c r="I25" s="194"/>
      <c r="J25" s="194"/>
      <c r="K25" s="194"/>
      <c r="L25" s="194"/>
      <c r="M25" s="194"/>
      <c r="N25" s="194"/>
      <c r="O25" s="195"/>
      <c r="P25" s="116" t="s">
        <v>581</v>
      </c>
      <c r="Q25" s="117"/>
      <c r="R25" s="117"/>
      <c r="S25" s="117"/>
      <c r="T25" s="117"/>
      <c r="U25" s="117"/>
      <c r="V25" s="118"/>
      <c r="W25" s="116" t="s">
        <v>581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2">
      <c r="A26" s="199"/>
      <c r="B26" s="200"/>
      <c r="C26" s="200"/>
      <c r="D26" s="200"/>
      <c r="E26" s="200"/>
      <c r="F26" s="201"/>
      <c r="G26" s="193" t="s">
        <v>581</v>
      </c>
      <c r="H26" s="194"/>
      <c r="I26" s="194"/>
      <c r="J26" s="194"/>
      <c r="K26" s="194"/>
      <c r="L26" s="194"/>
      <c r="M26" s="194"/>
      <c r="N26" s="194"/>
      <c r="O26" s="195"/>
      <c r="P26" s="116" t="s">
        <v>581</v>
      </c>
      <c r="Q26" s="117"/>
      <c r="R26" s="117"/>
      <c r="S26" s="117"/>
      <c r="T26" s="117"/>
      <c r="U26" s="117"/>
      <c r="V26" s="118"/>
      <c r="W26" s="116" t="s">
        <v>581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2">
      <c r="A27" s="199"/>
      <c r="B27" s="200"/>
      <c r="C27" s="200"/>
      <c r="D27" s="200"/>
      <c r="E27" s="200"/>
      <c r="F27" s="201"/>
      <c r="G27" s="193" t="s">
        <v>581</v>
      </c>
      <c r="H27" s="194"/>
      <c r="I27" s="194"/>
      <c r="J27" s="194"/>
      <c r="K27" s="194"/>
      <c r="L27" s="194"/>
      <c r="M27" s="194"/>
      <c r="N27" s="194"/>
      <c r="O27" s="195"/>
      <c r="P27" s="116" t="s">
        <v>582</v>
      </c>
      <c r="Q27" s="117"/>
      <c r="R27" s="117"/>
      <c r="S27" s="117"/>
      <c r="T27" s="117"/>
      <c r="U27" s="117"/>
      <c r="V27" s="118"/>
      <c r="W27" s="116" t="s">
        <v>583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125</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2</v>
      </c>
      <c r="AV31" s="275"/>
      <c r="AW31" s="383" t="s">
        <v>181</v>
      </c>
      <c r="AX31" s="384"/>
    </row>
    <row r="32" spans="1:50" ht="23.25" customHeight="1" x14ac:dyDescent="0.2">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578</v>
      </c>
      <c r="AC32" s="552"/>
      <c r="AD32" s="552"/>
      <c r="AE32" s="119">
        <v>15.3</v>
      </c>
      <c r="AF32" s="120"/>
      <c r="AG32" s="120"/>
      <c r="AH32" s="121"/>
      <c r="AI32" s="368">
        <v>14.9</v>
      </c>
      <c r="AJ32" s="369"/>
      <c r="AK32" s="369"/>
      <c r="AL32" s="369"/>
      <c r="AM32" s="368">
        <v>16.100000000000001</v>
      </c>
      <c r="AN32" s="369"/>
      <c r="AO32" s="369"/>
      <c r="AP32" s="369"/>
      <c r="AQ32" s="119" t="s">
        <v>572</v>
      </c>
      <c r="AR32" s="120"/>
      <c r="AS32" s="120"/>
      <c r="AT32" s="121"/>
      <c r="AU32" s="369" t="s">
        <v>619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t="s">
        <v>581</v>
      </c>
      <c r="AF33" s="369"/>
      <c r="AG33" s="369"/>
      <c r="AH33" s="369"/>
      <c r="AI33" s="368" t="s">
        <v>581</v>
      </c>
      <c r="AJ33" s="369"/>
      <c r="AK33" s="369"/>
      <c r="AL33" s="369"/>
      <c r="AM33" s="368" t="s">
        <v>581</v>
      </c>
      <c r="AN33" s="369"/>
      <c r="AO33" s="369"/>
      <c r="AP33" s="369"/>
      <c r="AQ33" s="119" t="s">
        <v>577</v>
      </c>
      <c r="AR33" s="120"/>
      <c r="AS33" s="120"/>
      <c r="AT33" s="121"/>
      <c r="AU33" s="369">
        <v>15</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582</v>
      </c>
      <c r="AF34" s="369"/>
      <c r="AG34" s="369"/>
      <c r="AH34" s="369"/>
      <c r="AI34" s="368" t="s">
        <v>581</v>
      </c>
      <c r="AJ34" s="369"/>
      <c r="AK34" s="369"/>
      <c r="AL34" s="369"/>
      <c r="AM34" s="368" t="s">
        <v>581</v>
      </c>
      <c r="AN34" s="369"/>
      <c r="AO34" s="369"/>
      <c r="AP34" s="369"/>
      <c r="AQ34" s="119" t="s">
        <v>572</v>
      </c>
      <c r="AR34" s="120"/>
      <c r="AS34" s="120"/>
      <c r="AT34" s="121"/>
      <c r="AU34" s="369" t="s">
        <v>619</v>
      </c>
      <c r="AV34" s="369"/>
      <c r="AW34" s="369"/>
      <c r="AX34" s="371"/>
    </row>
    <row r="35" spans="1:50" ht="23.25" customHeight="1" x14ac:dyDescent="0.2">
      <c r="A35" s="899" t="s">
        <v>386</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78" t="s">
        <v>134</v>
      </c>
      <c r="AV65" s="978"/>
      <c r="AW65" s="978"/>
      <c r="AX65" s="979"/>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0"/>
    </row>
    <row r="67" spans="1:50" ht="23.25" hidden="1" customHeight="1" x14ac:dyDescent="0.2">
      <c r="A67" s="855"/>
      <c r="B67" s="856"/>
      <c r="C67" s="856"/>
      <c r="D67" s="856"/>
      <c r="E67" s="856"/>
      <c r="F67" s="857"/>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376</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377</v>
      </c>
      <c r="AC69" s="977"/>
      <c r="AD69" s="977"/>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376</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377</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3" t="s">
        <v>389</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5"/>
      <c r="H99" s="251"/>
      <c r="I99" s="251"/>
      <c r="J99" s="251"/>
      <c r="K99" s="251"/>
      <c r="L99" s="251"/>
      <c r="M99" s="251"/>
      <c r="N99" s="251"/>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9.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0" t="s">
        <v>438</v>
      </c>
      <c r="AR100" s="931"/>
      <c r="AS100" s="931"/>
      <c r="AT100" s="932"/>
      <c r="AU100" s="930" t="s">
        <v>439</v>
      </c>
      <c r="AV100" s="931"/>
      <c r="AW100" s="931"/>
      <c r="AX100" s="933"/>
    </row>
    <row r="101" spans="1:60" ht="23.25" customHeight="1" x14ac:dyDescent="0.2">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14" t="s">
        <v>55</v>
      </c>
      <c r="Z101" s="718"/>
      <c r="AA101" s="719"/>
      <c r="AB101" s="552" t="s">
        <v>581</v>
      </c>
      <c r="AC101" s="552"/>
      <c r="AD101" s="552"/>
      <c r="AE101" s="368">
        <v>14</v>
      </c>
      <c r="AF101" s="369"/>
      <c r="AG101" s="369"/>
      <c r="AH101" s="370"/>
      <c r="AI101" s="368">
        <v>11</v>
      </c>
      <c r="AJ101" s="369"/>
      <c r="AK101" s="369"/>
      <c r="AL101" s="370"/>
      <c r="AM101" s="368">
        <v>11</v>
      </c>
      <c r="AN101" s="369"/>
      <c r="AO101" s="369"/>
      <c r="AP101" s="370"/>
      <c r="AQ101" s="368" t="s">
        <v>581</v>
      </c>
      <c r="AR101" s="369"/>
      <c r="AS101" s="369"/>
      <c r="AT101" s="370"/>
      <c r="AU101" s="368" t="s">
        <v>581</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v>13</v>
      </c>
      <c r="AF102" s="362"/>
      <c r="AG102" s="362"/>
      <c r="AH102" s="362"/>
      <c r="AI102" s="362">
        <v>11</v>
      </c>
      <c r="AJ102" s="362"/>
      <c r="AK102" s="362"/>
      <c r="AL102" s="362"/>
      <c r="AM102" s="362">
        <v>11</v>
      </c>
      <c r="AN102" s="362"/>
      <c r="AO102" s="362"/>
      <c r="AP102" s="362"/>
      <c r="AQ102" s="818">
        <v>10</v>
      </c>
      <c r="AR102" s="819"/>
      <c r="AS102" s="819"/>
      <c r="AT102" s="820"/>
      <c r="AU102" s="818" t="s">
        <v>581</v>
      </c>
      <c r="AV102" s="819"/>
      <c r="AW102" s="819"/>
      <c r="AX102" s="820"/>
    </row>
    <row r="103" spans="1:60" ht="31.5" hidden="1" customHeight="1" x14ac:dyDescent="0.2">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5" t="s">
        <v>587</v>
      </c>
      <c r="AC116" s="816"/>
      <c r="AD116" s="817"/>
      <c r="AE116" s="362">
        <v>6092092.0999999996</v>
      </c>
      <c r="AF116" s="362"/>
      <c r="AG116" s="362"/>
      <c r="AH116" s="362"/>
      <c r="AI116" s="362">
        <v>9470222.6999999993</v>
      </c>
      <c r="AJ116" s="362"/>
      <c r="AK116" s="362"/>
      <c r="AL116" s="362"/>
      <c r="AM116" s="362">
        <v>10750445.9</v>
      </c>
      <c r="AN116" s="362"/>
      <c r="AO116" s="362"/>
      <c r="AP116" s="362"/>
      <c r="AQ116" s="368">
        <v>12453700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589</v>
      </c>
      <c r="AF117" s="310"/>
      <c r="AG117" s="310"/>
      <c r="AH117" s="310"/>
      <c r="AI117" s="310" t="s">
        <v>590</v>
      </c>
      <c r="AJ117" s="310"/>
      <c r="AK117" s="310"/>
      <c r="AL117" s="310"/>
      <c r="AM117" s="310" t="s">
        <v>620</v>
      </c>
      <c r="AN117" s="310"/>
      <c r="AO117" s="310"/>
      <c r="AP117" s="310"/>
      <c r="AQ117" s="310" t="s">
        <v>617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5" t="s">
        <v>413</v>
      </c>
      <c r="B130" s="993"/>
      <c r="C130" s="992" t="s">
        <v>239</v>
      </c>
      <c r="D130" s="993"/>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6"/>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6"/>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2">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586" t="s">
        <v>568</v>
      </c>
      <c r="AE702" s="587"/>
      <c r="AF702" s="587"/>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568</v>
      </c>
      <c r="AE703" s="587"/>
      <c r="AF703" s="587"/>
      <c r="AG703" s="595" t="s">
        <v>593</v>
      </c>
      <c r="AH703" s="596"/>
      <c r="AI703" s="596"/>
      <c r="AJ703" s="596"/>
      <c r="AK703" s="596"/>
      <c r="AL703" s="596"/>
      <c r="AM703" s="596"/>
      <c r="AN703" s="596"/>
      <c r="AO703" s="596"/>
      <c r="AP703" s="596"/>
      <c r="AQ703" s="596"/>
      <c r="AR703" s="596"/>
      <c r="AS703" s="596"/>
      <c r="AT703" s="596"/>
      <c r="AU703" s="596"/>
      <c r="AV703" s="596"/>
      <c r="AW703" s="596"/>
      <c r="AX703" s="597"/>
    </row>
    <row r="704" spans="1:50" ht="48.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586" t="s">
        <v>621</v>
      </c>
      <c r="AE705" s="587"/>
      <c r="AF705" s="587"/>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44.25" customHeight="1" x14ac:dyDescent="0.2">
      <c r="A706" s="661"/>
      <c r="B706" s="771"/>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616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3.75" customHeight="1" x14ac:dyDescent="0.2">
      <c r="A707" s="661"/>
      <c r="B707" s="771"/>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616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9.25" customHeight="1" x14ac:dyDescent="0.2">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568</v>
      </c>
      <c r="AE708" s="671"/>
      <c r="AF708" s="671"/>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2">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595" t="s">
        <v>596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595" t="s">
        <v>597</v>
      </c>
      <c r="AH710" s="596"/>
      <c r="AI710" s="596"/>
      <c r="AJ710" s="596"/>
      <c r="AK710" s="596"/>
      <c r="AL710" s="596"/>
      <c r="AM710" s="596"/>
      <c r="AN710" s="596"/>
      <c r="AO710" s="596"/>
      <c r="AP710" s="596"/>
      <c r="AQ710" s="596"/>
      <c r="AR710" s="596"/>
      <c r="AS710" s="596"/>
      <c r="AT710" s="596"/>
      <c r="AU710" s="596"/>
      <c r="AV710" s="596"/>
      <c r="AW710" s="596"/>
      <c r="AX710" s="597"/>
    </row>
    <row r="711" spans="1:50" ht="56.25" customHeight="1" x14ac:dyDescent="0.2">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595" t="s">
        <v>598</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591</v>
      </c>
      <c r="AE712" s="659"/>
      <c r="AF712" s="659"/>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595" t="s">
        <v>597</v>
      </c>
      <c r="AH713" s="596"/>
      <c r="AI713" s="596"/>
      <c r="AJ713" s="596"/>
      <c r="AK713" s="596"/>
      <c r="AL713" s="596"/>
      <c r="AM713" s="596"/>
      <c r="AN713" s="596"/>
      <c r="AO713" s="596"/>
      <c r="AP713" s="596"/>
      <c r="AQ713" s="596"/>
      <c r="AR713" s="596"/>
      <c r="AS713" s="596"/>
      <c r="AT713" s="596"/>
      <c r="AU713" s="596"/>
      <c r="AV713" s="596"/>
      <c r="AW713" s="596"/>
      <c r="AX713" s="597"/>
    </row>
    <row r="714" spans="1:50" ht="47.25" customHeight="1" x14ac:dyDescent="0.2">
      <c r="A714" s="663"/>
      <c r="B714" s="664"/>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568</v>
      </c>
      <c r="AE714" s="593"/>
      <c r="AF714" s="594"/>
      <c r="AG714" s="692" t="s">
        <v>599</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2">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568</v>
      </c>
      <c r="AE715" s="671"/>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1"/>
      <c r="B716" s="662"/>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595" t="s">
        <v>600</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595" t="s">
        <v>618</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2">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19"/>
      <c r="D721" s="920"/>
      <c r="E721" s="920"/>
      <c r="F721" s="921"/>
      <c r="G721" s="939"/>
      <c r="H721" s="940"/>
      <c r="I721" s="82" t="str">
        <f>IF(OR(G721="　", G721=""), "", "-")</f>
        <v/>
      </c>
      <c r="J721" s="918" t="s">
        <v>581</v>
      </c>
      <c r="K721" s="918"/>
      <c r="L721" s="82" t="str">
        <f>IF(M721="","","-")</f>
        <v/>
      </c>
      <c r="M721" s="83"/>
      <c r="N721" s="915" t="s">
        <v>581</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19"/>
      <c r="D722" s="920"/>
      <c r="E722" s="920"/>
      <c r="F722" s="921"/>
      <c r="G722" s="939"/>
      <c r="H722" s="940"/>
      <c r="I722" s="82" t="str">
        <f t="shared" ref="I722:I725" si="4">IF(OR(G722="　", G722=""), "", "-")</f>
        <v/>
      </c>
      <c r="J722" s="918" t="s">
        <v>581</v>
      </c>
      <c r="K722" s="918"/>
      <c r="L722" s="82" t="str">
        <f t="shared" ref="L722:L725" si="5">IF(M722="","","-")</f>
        <v/>
      </c>
      <c r="M722" s="83"/>
      <c r="N722" s="915" t="s">
        <v>581</v>
      </c>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19"/>
      <c r="D723" s="920"/>
      <c r="E723" s="920"/>
      <c r="F723" s="921"/>
      <c r="G723" s="939"/>
      <c r="H723" s="940"/>
      <c r="I723" s="82" t="str">
        <f t="shared" si="4"/>
        <v/>
      </c>
      <c r="J723" s="918" t="s">
        <v>581</v>
      </c>
      <c r="K723" s="918"/>
      <c r="L723" s="82" t="str">
        <f t="shared" si="5"/>
        <v/>
      </c>
      <c r="M723" s="83"/>
      <c r="N723" s="915" t="s">
        <v>581</v>
      </c>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19"/>
      <c r="D724" s="920"/>
      <c r="E724" s="920"/>
      <c r="F724" s="921"/>
      <c r="G724" s="939"/>
      <c r="H724" s="940"/>
      <c r="I724" s="82" t="str">
        <f t="shared" si="4"/>
        <v/>
      </c>
      <c r="J724" s="918" t="s">
        <v>581</v>
      </c>
      <c r="K724" s="918"/>
      <c r="L724" s="82" t="str">
        <f t="shared" si="5"/>
        <v/>
      </c>
      <c r="M724" s="83"/>
      <c r="N724" s="915" t="s">
        <v>581</v>
      </c>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2"/>
      <c r="D725" s="923"/>
      <c r="E725" s="923"/>
      <c r="F725" s="924"/>
      <c r="G725" s="961"/>
      <c r="H725" s="962"/>
      <c r="I725" s="84" t="str">
        <f t="shared" si="4"/>
        <v/>
      </c>
      <c r="J725" s="963" t="s">
        <v>581</v>
      </c>
      <c r="K725" s="963"/>
      <c r="L725" s="84" t="str">
        <f t="shared" si="5"/>
        <v/>
      </c>
      <c r="M725" s="85"/>
      <c r="N725" s="954" t="s">
        <v>581</v>
      </c>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7.25" customHeight="1" thickBot="1" x14ac:dyDescent="0.25">
      <c r="A727" s="624"/>
      <c r="B727" s="625"/>
      <c r="C727" s="698" t="s">
        <v>57</v>
      </c>
      <c r="D727" s="699"/>
      <c r="E727" s="699"/>
      <c r="F727" s="700"/>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75"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7.5" customHeight="1" thickBot="1" x14ac:dyDescent="0.25">
      <c r="A729" s="766" t="s">
        <v>629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7.5" customHeight="1" thickBot="1" x14ac:dyDescent="0.25">
      <c r="A731" s="619"/>
      <c r="B731" s="620"/>
      <c r="C731" s="620"/>
      <c r="D731" s="620"/>
      <c r="E731" s="621"/>
      <c r="F731" s="683" t="s">
        <v>629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0"/>
      <c r="B733" s="751"/>
      <c r="C733" s="751"/>
      <c r="D733" s="751"/>
      <c r="E733" s="752"/>
      <c r="F733" s="767" t="s">
        <v>629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409</v>
      </c>
      <c r="B737" s="101"/>
      <c r="C737" s="101"/>
      <c r="D737" s="102"/>
      <c r="E737" s="103" t="s">
        <v>629</v>
      </c>
      <c r="F737" s="103"/>
      <c r="G737" s="103"/>
      <c r="H737" s="103"/>
      <c r="I737" s="103"/>
      <c r="J737" s="103"/>
      <c r="K737" s="103"/>
      <c r="L737" s="103"/>
      <c r="M737" s="103"/>
      <c r="N737" s="109" t="s">
        <v>404</v>
      </c>
      <c r="O737" s="109"/>
      <c r="P737" s="109"/>
      <c r="Q737" s="109"/>
      <c r="R737" s="103" t="s">
        <v>629</v>
      </c>
      <c r="S737" s="103"/>
      <c r="T737" s="103"/>
      <c r="U737" s="103"/>
      <c r="V737" s="103"/>
      <c r="W737" s="103"/>
      <c r="X737" s="103"/>
      <c r="Y737" s="103"/>
      <c r="Z737" s="103"/>
      <c r="AA737" s="109" t="s">
        <v>403</v>
      </c>
      <c r="AB737" s="109"/>
      <c r="AC737" s="109"/>
      <c r="AD737" s="109"/>
      <c r="AE737" s="103" t="s">
        <v>629</v>
      </c>
      <c r="AF737" s="103"/>
      <c r="AG737" s="103"/>
      <c r="AH737" s="103"/>
      <c r="AI737" s="103"/>
      <c r="AJ737" s="103"/>
      <c r="AK737" s="103"/>
      <c r="AL737" s="103"/>
      <c r="AM737" s="103"/>
      <c r="AN737" s="109" t="s">
        <v>402</v>
      </c>
      <c r="AO737" s="109"/>
      <c r="AP737" s="109"/>
      <c r="AQ737" s="109"/>
      <c r="AR737" s="110" t="s">
        <v>629</v>
      </c>
      <c r="AS737" s="111"/>
      <c r="AT737" s="111"/>
      <c r="AU737" s="111"/>
      <c r="AV737" s="111"/>
      <c r="AW737" s="111"/>
      <c r="AX737" s="112"/>
      <c r="AY737" s="88"/>
      <c r="AZ737" s="88"/>
    </row>
    <row r="738" spans="1:52" ht="24.75" customHeight="1" x14ac:dyDescent="0.2">
      <c r="A738" s="100" t="s">
        <v>401</v>
      </c>
      <c r="B738" s="101"/>
      <c r="C738" s="101"/>
      <c r="D738" s="102"/>
      <c r="E738" s="103" t="s">
        <v>629</v>
      </c>
      <c r="F738" s="103"/>
      <c r="G738" s="103"/>
      <c r="H738" s="103"/>
      <c r="I738" s="103"/>
      <c r="J738" s="103"/>
      <c r="K738" s="103"/>
      <c r="L738" s="103"/>
      <c r="M738" s="103"/>
      <c r="N738" s="109" t="s">
        <v>400</v>
      </c>
      <c r="O738" s="109"/>
      <c r="P738" s="109"/>
      <c r="Q738" s="109"/>
      <c r="R738" s="103" t="s">
        <v>626</v>
      </c>
      <c r="S738" s="103"/>
      <c r="T738" s="103"/>
      <c r="U738" s="103"/>
      <c r="V738" s="103"/>
      <c r="W738" s="103"/>
      <c r="X738" s="103"/>
      <c r="Y738" s="103"/>
      <c r="Z738" s="103"/>
      <c r="AA738" s="109" t="s">
        <v>399</v>
      </c>
      <c r="AB738" s="109"/>
      <c r="AC738" s="109"/>
      <c r="AD738" s="109"/>
      <c r="AE738" s="103" t="s">
        <v>627</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x14ac:dyDescent="0.2">
      <c r="A739" s="100" t="s">
        <v>397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5.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4"/>
      <c r="C782" s="764"/>
      <c r="D782" s="764"/>
      <c r="E782" s="764"/>
      <c r="F782" s="765"/>
      <c r="G782" s="453" t="s">
        <v>603</v>
      </c>
      <c r="H782" s="454"/>
      <c r="I782" s="454"/>
      <c r="J782" s="454"/>
      <c r="K782" s="455"/>
      <c r="L782" s="456" t="s">
        <v>604</v>
      </c>
      <c r="M782" s="457"/>
      <c r="N782" s="457"/>
      <c r="O782" s="457"/>
      <c r="P782" s="457"/>
      <c r="Q782" s="457"/>
      <c r="R782" s="457"/>
      <c r="S782" s="457"/>
      <c r="T782" s="457"/>
      <c r="U782" s="457"/>
      <c r="V782" s="457"/>
      <c r="W782" s="457"/>
      <c r="X782" s="458"/>
      <c r="Y782" s="459">
        <v>24</v>
      </c>
      <c r="Z782" s="460"/>
      <c r="AA782" s="460"/>
      <c r="AB782" s="558"/>
      <c r="AC782" s="453" t="s">
        <v>609</v>
      </c>
      <c r="AD782" s="454"/>
      <c r="AE782" s="454"/>
      <c r="AF782" s="454"/>
      <c r="AG782" s="455"/>
      <c r="AH782" s="456" t="s">
        <v>610</v>
      </c>
      <c r="AI782" s="457"/>
      <c r="AJ782" s="457"/>
      <c r="AK782" s="457"/>
      <c r="AL782" s="457"/>
      <c r="AM782" s="457"/>
      <c r="AN782" s="457"/>
      <c r="AO782" s="457"/>
      <c r="AP782" s="457"/>
      <c r="AQ782" s="457"/>
      <c r="AR782" s="457"/>
      <c r="AS782" s="457"/>
      <c r="AT782" s="458"/>
      <c r="AU782" s="459">
        <v>21</v>
      </c>
      <c r="AV782" s="460"/>
      <c r="AW782" s="460"/>
      <c r="AX782" s="461"/>
    </row>
    <row r="783" spans="1:50" ht="24.75" customHeight="1" x14ac:dyDescent="0.2">
      <c r="A783" s="557"/>
      <c r="B783" s="764"/>
      <c r="C783" s="764"/>
      <c r="D783" s="764"/>
      <c r="E783" s="764"/>
      <c r="F783" s="765"/>
      <c r="G783" s="352" t="s">
        <v>605</v>
      </c>
      <c r="H783" s="353"/>
      <c r="I783" s="353"/>
      <c r="J783" s="353"/>
      <c r="K783" s="354"/>
      <c r="L783" s="405" t="s">
        <v>606</v>
      </c>
      <c r="M783" s="406"/>
      <c r="N783" s="406"/>
      <c r="O783" s="406"/>
      <c r="P783" s="406"/>
      <c r="Q783" s="406"/>
      <c r="R783" s="406"/>
      <c r="S783" s="406"/>
      <c r="T783" s="406"/>
      <c r="U783" s="406"/>
      <c r="V783" s="406"/>
      <c r="W783" s="406"/>
      <c r="X783" s="407"/>
      <c r="Y783" s="402">
        <v>55</v>
      </c>
      <c r="Z783" s="403"/>
      <c r="AA783" s="403"/>
      <c r="AB783" s="409"/>
      <c r="AC783" s="352" t="s">
        <v>611</v>
      </c>
      <c r="AD783" s="353"/>
      <c r="AE783" s="353"/>
      <c r="AF783" s="353"/>
      <c r="AG783" s="354"/>
      <c r="AH783" s="405" t="s">
        <v>606</v>
      </c>
      <c r="AI783" s="406"/>
      <c r="AJ783" s="406"/>
      <c r="AK783" s="406"/>
      <c r="AL783" s="406"/>
      <c r="AM783" s="406"/>
      <c r="AN783" s="406"/>
      <c r="AO783" s="406"/>
      <c r="AP783" s="406"/>
      <c r="AQ783" s="406"/>
      <c r="AR783" s="406"/>
      <c r="AS783" s="406"/>
      <c r="AT783" s="407"/>
      <c r="AU783" s="402">
        <v>6</v>
      </c>
      <c r="AV783" s="403"/>
      <c r="AW783" s="403"/>
      <c r="AX783" s="404"/>
    </row>
    <row r="784" spans="1:50" ht="24.75" customHeight="1" x14ac:dyDescent="0.2">
      <c r="A784" s="557"/>
      <c r="B784" s="764"/>
      <c r="C784" s="764"/>
      <c r="D784" s="764"/>
      <c r="E784" s="764"/>
      <c r="F784" s="765"/>
      <c r="G784" s="352" t="s">
        <v>607</v>
      </c>
      <c r="H784" s="353"/>
      <c r="I784" s="353"/>
      <c r="J784" s="353"/>
      <c r="K784" s="354"/>
      <c r="L784" s="405" t="s">
        <v>608</v>
      </c>
      <c r="M784" s="406"/>
      <c r="N784" s="406"/>
      <c r="O784" s="406"/>
      <c r="P784" s="406"/>
      <c r="Q784" s="406"/>
      <c r="R784" s="406"/>
      <c r="S784" s="406"/>
      <c r="T784" s="406"/>
      <c r="U784" s="406"/>
      <c r="V784" s="406"/>
      <c r="W784" s="406"/>
      <c r="X784" s="407"/>
      <c r="Y784" s="402">
        <v>8</v>
      </c>
      <c r="Z784" s="403"/>
      <c r="AA784" s="403"/>
      <c r="AB784" s="409"/>
      <c r="AC784" s="352" t="s">
        <v>615</v>
      </c>
      <c r="AD784" s="353"/>
      <c r="AE784" s="353"/>
      <c r="AF784" s="353"/>
      <c r="AG784" s="354"/>
      <c r="AH784" s="405" t="s">
        <v>608</v>
      </c>
      <c r="AI784" s="406"/>
      <c r="AJ784" s="406"/>
      <c r="AK784" s="406"/>
      <c r="AL784" s="406"/>
      <c r="AM784" s="406"/>
      <c r="AN784" s="406"/>
      <c r="AO784" s="406"/>
      <c r="AP784" s="406"/>
      <c r="AQ784" s="406"/>
      <c r="AR784" s="406"/>
      <c r="AS784" s="406"/>
      <c r="AT784" s="407"/>
      <c r="AU784" s="402">
        <v>3</v>
      </c>
      <c r="AV784" s="403"/>
      <c r="AW784" s="403"/>
      <c r="AX784" s="404"/>
    </row>
    <row r="785" spans="1:50" ht="24.75" hidden="1" customHeight="1" x14ac:dyDescent="0.2">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87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v>
      </c>
      <c r="AV792" s="419"/>
      <c r="AW792" s="419"/>
      <c r="AX792" s="421"/>
    </row>
    <row r="793" spans="1:50" ht="24.75" hidden="1" customHeight="1" x14ac:dyDescent="0.2">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2">
      <c r="A838" s="408">
        <v>1</v>
      </c>
      <c r="B838" s="408">
        <v>1</v>
      </c>
      <c r="C838" s="428" t="s">
        <v>612</v>
      </c>
      <c r="D838" s="422"/>
      <c r="E838" s="422"/>
      <c r="F838" s="422"/>
      <c r="G838" s="422"/>
      <c r="H838" s="422"/>
      <c r="I838" s="422"/>
      <c r="J838" s="423">
        <v>7010001195294</v>
      </c>
      <c r="K838" s="424"/>
      <c r="L838" s="424"/>
      <c r="M838" s="424"/>
      <c r="N838" s="424"/>
      <c r="O838" s="424"/>
      <c r="P838" s="429" t="s">
        <v>628</v>
      </c>
      <c r="Q838" s="321"/>
      <c r="R838" s="321"/>
      <c r="S838" s="321"/>
      <c r="T838" s="321"/>
      <c r="U838" s="321"/>
      <c r="V838" s="321"/>
      <c r="W838" s="321"/>
      <c r="X838" s="321"/>
      <c r="Y838" s="322">
        <v>87</v>
      </c>
      <c r="Z838" s="323"/>
      <c r="AA838" s="323"/>
      <c r="AB838" s="324"/>
      <c r="AC838" s="332" t="s">
        <v>385</v>
      </c>
      <c r="AD838" s="427"/>
      <c r="AE838" s="427"/>
      <c r="AF838" s="427"/>
      <c r="AG838" s="427"/>
      <c r="AH838" s="425">
        <v>1</v>
      </c>
      <c r="AI838" s="426"/>
      <c r="AJ838" s="426"/>
      <c r="AK838" s="426"/>
      <c r="AL838" s="329" t="s">
        <v>581</v>
      </c>
      <c r="AM838" s="330"/>
      <c r="AN838" s="330"/>
      <c r="AO838" s="331"/>
      <c r="AP838" s="325" t="s">
        <v>580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5.7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78" customHeight="1" x14ac:dyDescent="0.2">
      <c r="A871" s="408">
        <v>1</v>
      </c>
      <c r="B871" s="408">
        <v>1</v>
      </c>
      <c r="C871" s="428" t="s">
        <v>614</v>
      </c>
      <c r="D871" s="422"/>
      <c r="E871" s="422"/>
      <c r="F871" s="422"/>
      <c r="G871" s="422"/>
      <c r="H871" s="422"/>
      <c r="I871" s="422"/>
      <c r="J871" s="423">
        <v>7011001029649</v>
      </c>
      <c r="K871" s="424"/>
      <c r="L871" s="424"/>
      <c r="M871" s="424"/>
      <c r="N871" s="424"/>
      <c r="O871" s="424"/>
      <c r="P871" s="429" t="s">
        <v>625</v>
      </c>
      <c r="Q871" s="321"/>
      <c r="R871" s="321"/>
      <c r="S871" s="321"/>
      <c r="T871" s="321"/>
      <c r="U871" s="321"/>
      <c r="V871" s="321"/>
      <c r="W871" s="321"/>
      <c r="X871" s="321"/>
      <c r="Y871" s="322">
        <v>30</v>
      </c>
      <c r="Z871" s="323"/>
      <c r="AA871" s="323"/>
      <c r="AB871" s="324"/>
      <c r="AC871" s="332" t="s">
        <v>382</v>
      </c>
      <c r="AD871" s="427"/>
      <c r="AE871" s="427"/>
      <c r="AF871" s="427"/>
      <c r="AG871" s="427"/>
      <c r="AH871" s="425">
        <v>2</v>
      </c>
      <c r="AI871" s="426"/>
      <c r="AJ871" s="426"/>
      <c r="AK871" s="426"/>
      <c r="AL871" s="329" t="s">
        <v>597</v>
      </c>
      <c r="AM871" s="330"/>
      <c r="AN871" s="330"/>
      <c r="AO871" s="331"/>
      <c r="AP871" s="325" t="s">
        <v>597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0.75"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9" t="s">
        <v>348</v>
      </c>
      <c r="AM1099" s="960"/>
      <c r="AN1099" s="96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P18:AX18">
    <cfRule type="expression" dxfId="2811" priority="13911">
      <formula>IF(RIGHT(TEXT(P18,"0.#"),1)=".",FALSE,TRUE)</formula>
    </cfRule>
    <cfRule type="expression" dxfId="2810" priority="13912">
      <formula>IF(RIGHT(TEXT(P18,"0.#"),1)=".",TRUE,FALSE)</formula>
    </cfRule>
  </conditionalFormatting>
  <conditionalFormatting sqref="Y783">
    <cfRule type="expression" dxfId="2809" priority="13907">
      <formula>IF(RIGHT(TEXT(Y783,"0.#"),1)=".",FALSE,TRUE)</formula>
    </cfRule>
    <cfRule type="expression" dxfId="2808" priority="13908">
      <formula>IF(RIGHT(TEXT(Y783,"0.#"),1)=".",TRUE,FALSE)</formula>
    </cfRule>
  </conditionalFormatting>
  <conditionalFormatting sqref="Y792">
    <cfRule type="expression" dxfId="2807" priority="13903">
      <formula>IF(RIGHT(TEXT(Y792,"0.#"),1)=".",FALSE,TRUE)</formula>
    </cfRule>
    <cfRule type="expression" dxfId="2806" priority="13904">
      <formula>IF(RIGHT(TEXT(Y792,"0.#"),1)=".",TRUE,FALSE)</formula>
    </cfRule>
  </conditionalFormatting>
  <conditionalFormatting sqref="Y823:Y830 Y821 Y810:Y817 Y808 Y797:Y804 Y795">
    <cfRule type="expression" dxfId="2805" priority="13685">
      <formula>IF(RIGHT(TEXT(Y795,"0.#"),1)=".",FALSE,TRUE)</formula>
    </cfRule>
    <cfRule type="expression" dxfId="2804" priority="13686">
      <formula>IF(RIGHT(TEXT(Y795,"0.#"),1)=".",TRUE,FALSE)</formula>
    </cfRule>
  </conditionalFormatting>
  <conditionalFormatting sqref="P16:AQ17 P15:AX15 P13:AX13">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Q101">
    <cfRule type="expression" dxfId="2799" priority="13723">
      <formula>IF(RIGHT(TEXT(AQ101,"0.#"),1)=".",FALSE,TRUE)</formula>
    </cfRule>
    <cfRule type="expression" dxfId="2798" priority="13724">
      <formula>IF(RIGHT(TEXT(AQ101,"0.#"),1)=".",TRUE,FALSE)</formula>
    </cfRule>
  </conditionalFormatting>
  <conditionalFormatting sqref="Y784:Y791 Y782">
    <cfRule type="expression" dxfId="2797" priority="13709">
      <formula>IF(RIGHT(TEXT(Y782,"0.#"),1)=".",FALSE,TRUE)</formula>
    </cfRule>
    <cfRule type="expression" dxfId="2796" priority="13710">
      <formula>IF(RIGHT(TEXT(Y782,"0.#"),1)=".",TRUE,FALSE)</formula>
    </cfRule>
  </conditionalFormatting>
  <conditionalFormatting sqref="AU792">
    <cfRule type="expression" dxfId="2795" priority="13705">
      <formula>IF(RIGHT(TEXT(AU792,"0.#"),1)=".",FALSE,TRUE)</formula>
    </cfRule>
    <cfRule type="expression" dxfId="2794" priority="13706">
      <formula>IF(RIGHT(TEXT(AU792,"0.#"),1)=".",TRUE,FALSE)</formula>
    </cfRule>
  </conditionalFormatting>
  <conditionalFormatting sqref="AU785:AU791">
    <cfRule type="expression" dxfId="2793" priority="13703">
      <formula>IF(RIGHT(TEXT(AU785,"0.#"),1)=".",FALSE,TRUE)</formula>
    </cfRule>
    <cfRule type="expression" dxfId="2792" priority="13704">
      <formula>IF(RIGHT(TEXT(AU785,"0.#"),1)=".",TRUE,FALSE)</formula>
    </cfRule>
  </conditionalFormatting>
  <conditionalFormatting sqref="Y822 Y809 Y796">
    <cfRule type="expression" dxfId="2791" priority="13689">
      <formula>IF(RIGHT(TEXT(Y796,"0.#"),1)=".",FALSE,TRUE)</formula>
    </cfRule>
    <cfRule type="expression" dxfId="2790" priority="13690">
      <formula>IF(RIGHT(TEXT(Y796,"0.#"),1)=".",TRUE,FALSE)</formula>
    </cfRule>
  </conditionalFormatting>
  <conditionalFormatting sqref="Y831 Y818 Y805">
    <cfRule type="expression" dxfId="2789" priority="13687">
      <formula>IF(RIGHT(TEXT(Y805,"0.#"),1)=".",FALSE,TRUE)</formula>
    </cfRule>
    <cfRule type="expression" dxfId="2788" priority="13688">
      <formula>IF(RIGHT(TEXT(Y805,"0.#"),1)=".",TRUE,FALSE)</formula>
    </cfRule>
  </conditionalFormatting>
  <conditionalFormatting sqref="AU822 AU809 AU796">
    <cfRule type="expression" dxfId="2787" priority="13683">
      <formula>IF(RIGHT(TEXT(AU796,"0.#"),1)=".",FALSE,TRUE)</formula>
    </cfRule>
    <cfRule type="expression" dxfId="2786" priority="13684">
      <formula>IF(RIGHT(TEXT(AU796,"0.#"),1)=".",TRUE,FALSE)</formula>
    </cfRule>
  </conditionalFormatting>
  <conditionalFormatting sqref="AU831 AU818 AU805">
    <cfRule type="expression" dxfId="2785" priority="13681">
      <formula>IF(RIGHT(TEXT(AU805,"0.#"),1)=".",FALSE,TRUE)</formula>
    </cfRule>
    <cfRule type="expression" dxfId="2784" priority="13682">
      <formula>IF(RIGHT(TEXT(AU805,"0.#"),1)=".",TRUE,FALSE)</formula>
    </cfRule>
  </conditionalFormatting>
  <conditionalFormatting sqref="AU823:AU830 AU821 AU810:AU817 AU808 AU797:AU804 AU795">
    <cfRule type="expression" dxfId="2783" priority="13679">
      <formula>IF(RIGHT(TEXT(AU795,"0.#"),1)=".",FALSE,TRUE)</formula>
    </cfRule>
    <cfRule type="expression" dxfId="2782" priority="13680">
      <formula>IF(RIGHT(TEXT(AU795,"0.#"),1)=".",TRUE,FALSE)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M101">
    <cfRule type="expression" dxfId="2673" priority="13253">
      <formula>IF(RIGHT(TEXT(AM101,"0.#"),1)=".",FALSE,TRUE)</formula>
    </cfRule>
    <cfRule type="expression" dxfId="2672" priority="13254">
      <formula>IF(RIGHT(TEXT(AM101,"0.#"),1)=".",TRUE,FALSE)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colBreaks count="1" manualBreakCount="1">
    <brk id="6" max="10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2" sqref="Q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568</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6"/>
      <c r="AA51" s="417"/>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4" t="s">
        <v>28</v>
      </c>
      <c r="B2" s="1035"/>
      <c r="C2" s="1035"/>
      <c r="D2" s="1035"/>
      <c r="E2" s="1035"/>
      <c r="F2" s="103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766559-1272-45F4-8A42-A8F517B6665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E64B234-9D87-4F09-A1EC-4B1B143AF5F1}">
  <ds:schemaRefs>
    <ds:schemaRef ds:uri="http://schemas.microsoft.com/sharepoint/v3/contenttype/forms"/>
  </ds:schemaRefs>
</ds:datastoreItem>
</file>

<file path=customXml/itemProps3.xml><?xml version="1.0" encoding="utf-8"?>
<ds:datastoreItem xmlns:ds="http://schemas.openxmlformats.org/officeDocument/2006/customXml" ds:itemID="{3CE06857-EA7D-45AE-8056-394051991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2020-05-29T06:09:38Z</cp:lastPrinted>
  <dcterms:created xsi:type="dcterms:W3CDTF">2012-03-13T00:50:25Z</dcterms:created>
  <dcterms:modified xsi:type="dcterms:W3CDTF">2020-07-22T12:54:32Z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