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<sst xmlns="http://schemas.openxmlformats.org/spreadsheetml/2006/main" count="2825" uniqueCount="603">
  <si>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</si>
  <si>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</si>
  <si>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</si>
  <si>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</si>
  <si>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</si>
  <si>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</si>
  <si>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</si>
  <si>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</si>
  <si>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</si>
  <si>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</si>
  <si>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</si>
  <si>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</si>
  <si>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</si>
  <si>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</si>
  <si>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</si>
  <si>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</si>
  <si>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</si>
  <si>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</si>
  <si>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</si>
  <si>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</si>
  <si>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</si>
  <si>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</si>
  <si>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</si>
  <si>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</si>
  <si>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</si>
  <si>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</si>
  <si>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</si>
  <si>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</si>
  <si>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</si>
  <si>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</si>
  <si>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</si>
  <si>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</si>
  <si>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</si>
  <si>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</si>
  <si>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</si>
  <si>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</si>
  <si>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</si>
  <si>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</si>
  <si>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</si>
  <si>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</si>
  <si>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</si>
  <si>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</si>
  <si>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</si>
  <si>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</si>
  <si>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</si>
  <si>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</si>
  <si>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</si>
  <si>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</si>
  <si>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</si>
  <si>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</si>
  <si>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</si>
  <si>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</si>
  <si>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</si>
  <si>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</si>
  <si>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</si>
  <si>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</si>
  <si>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</si>
  <si>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</si>
  <si>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</si>
  <si>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</si>
  <si>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</si>
  <si>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</si>
  <si>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</si>
  <si>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</si>
  <si>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</si>
  <si>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</si>
  <si>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</si>
  <si>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</si>
  <si>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</si>
  <si>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</si>
  <si>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</si>
  <si>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</si>
  <si>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</si>
  <si>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</si>
  <si>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</si>
  <si>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</si>
  <si>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</si>
  <si>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</si>
  <si>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</si>
  <si>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</si>
  <si>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</si>
  <si>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</si>
  <si>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</si>
  <si>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</si>
  <si>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</si>
  <si>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</si>
  <si>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</si>
  <si>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</si>
  <si>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</si>
  <si>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</si>
  <si>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</si>
  <si>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</si>
  <si>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</si>
  <si>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</si>
  <si>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</si>
  <si>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</si>
  <si>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</si>
  <si>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</si>
  <si>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</si>
  <si>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</si>
  <si>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</si>
  <si>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</si>
  <si>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</si>
  <si>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</si>
  <si>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</si>
  <si>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</si>
  <si>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</si>
  <si>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</si>
  <si>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</si>
  <si>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</si>
  <si>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</si>
  <si>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</si>
  <si>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</si>
  <si>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</si>
  <si>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</si>
  <si>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</si>
  <si>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</si>
  <si>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</si>
  <si>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</si>
  <si>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</si>
  <si>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</si>
  <si>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</si>
  <si>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</si>
  <si>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</si>
  <si>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</si>
  <si>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</si>
  <si>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</si>
  <si>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</si>
  <si>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</si>
  <si>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</si>
  <si>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</si>
  <si>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</si>
  <si>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</si>
  <si>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</si>
  <si>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</si>
  <si>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</si>
  <si>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</si>
  <si>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</si>
  <si>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</si>
  <si>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</si>
  <si>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</si>
  <si>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</si>
  <si>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</si>
  <si>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</si>
  <si>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</si>
  <si>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</si>
  <si>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</si>
  <si>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</si>
  <si>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</si>
  <si>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</si>
  <si>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</si>
  <si>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</si>
  <si>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</si>
  <si>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</si>
  <si>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</si>
  <si>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</si>
  <si>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</si>
  <si>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</si>
  <si>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</si>
  <si>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</si>
  <si>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</si>
  <si>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</si>
  <si>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</si>
  <si>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</si>
  <si>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</si>
  <si>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</si>
  <si>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</si>
  <si>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</si>
  <si>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</si>
  <si>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</si>
  <si>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</si>
  <si>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</si>
  <si>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</si>
  <si>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</si>
  <si>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</si>
  <si>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</si>
  <si>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</si>
  <si>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</si>
  <si>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</si>
  <si>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</si>
  <si>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</si>
  <si>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</si>
  <si>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</si>
  <si>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</si>
  <si>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</si>
  <si>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</si>
  <si>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</si>
  <si>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</si>
  <si>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</si>
  <si>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</si>
  <si>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</si>
  <si>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</si>
  <si>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</si>
  <si>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</si>
  <si>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</si>
  <si>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</si>
  <si>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</si>
  <si>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</si>
  <si>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</si>
  <si>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</si>
  <si>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</si>
  <si>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</si>
  <si>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</si>
  <si>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</si>
  <si>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</si>
  <si>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</si>
  <si>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</si>
  <si>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</si>
  <si>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</si>
  <si>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</si>
  <si>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</si>
  <si>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</si>
  <si>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</si>
  <si>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</si>
  <si>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</si>
  <si>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</si>
  <si>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</si>
  <si>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</si>
  <si>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</si>
  <si>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</si>
  <si>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</si>
  <si>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</si>
  <si>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</si>
  <si>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</si>
  <si>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</si>
  <si>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</si>
  <si>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</si>
  <si>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</si>
  <si>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</si>
  <si>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</si>
  <si>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</si>
  <si>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</si>
  <si>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</si>
  <si>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</si>
  <si>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</si>
  <si>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</si>
  <si>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</si>
  <si>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</si>
  <si>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</si>
  <si>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</si>
  <si>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</si>
  <si>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</si>
  <si>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</si>
  <si>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</si>
  <si>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</si>
  <si>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</si>
  <si>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</si>
  <si>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</si>
  <si>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</si>
  <si>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</si>
  <si>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</si>
  <si>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</si>
  <si>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</si>
  <si>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</si>
  <si>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</si>
  <si>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</si>
  <si>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</si>
  <si>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</si>
  <si>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</si>
  <si>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</si>
  <si>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</si>
  <si>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</si>
  <si>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</si>
  <si>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</si>
  <si>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</si>
  <si>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</si>
  <si>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</si>
  <si>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</si>
  <si>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</si>
  <si>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</si>
  <si>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</si>
  <si>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</si>
  <si>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</si>
  <si>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</si>
  <si>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</si>
  <si>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</si>
  <si>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</si>
  <si>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</si>
  <si>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</si>
  <si>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</si>
  <si>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</si>
  <si>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</si>
  <si>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</si>
  <si>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</si>
  <si>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</si>
  <si>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</si>
  <si>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</si>
  <si>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</si>
  <si>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</si>
  <si>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</si>
  <si>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</si>
  <si>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</si>
  <si>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</si>
  <si>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</si>
  <si>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</si>
  <si>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</si>
  <si>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</si>
  <si>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</si>
  <si>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</si>
  <si>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</si>
  <si>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</si>
  <si>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</si>
  <si>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</si>
  <si>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</si>
  <si>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</si>
  <si>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</si>
  <si>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</si>
  <si>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</si>
  <si>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</si>
  <si>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</si>
  <si>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</si>
  <si>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</si>
  <si>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</si>
  <si>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</si>
  <si>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</si>
  <si>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</si>
  <si>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</si>
  <si>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</si>
  <si>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</si>
  <si>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</si>
  <si>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</si>
  <si>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</si>
  <si>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</si>
  <si>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</si>
  <si>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</si>
  <si>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</si>
  <si>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</si>
  <si>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</si>
  <si>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</si>
  <si>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</si>
  <si>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</si>
  <si>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</si>
  <si>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</si>
  <si>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</si>
  <si>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</si>
  <si>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</si>
  <si>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</si>
  <si>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</si>
  <si>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</si>
  <si>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</si>
  <si>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</si>
  <si>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</si>
  <si>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</si>
  <si>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</si>
  <si>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</si>
  <si>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</si>
  <si>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</si>
  <si>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</si>
  <si>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</si>
  <si>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</si>
  <si>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</si>
  <si>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</si>
  <si>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</si>
  <si>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</si>
  <si>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</si>
  <si>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</si>
  <si>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</si>
  <si>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</si>
  <si>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</si>
  <si>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</si>
  <si>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</si>
  <si>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</si>
  <si>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</si>
  <si>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</si>
  <si>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</si>
  <si>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</si>
  <si>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</si>
  <si>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</si>
  <si>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</si>
  <si>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</si>
  <si>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</si>
  <si>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</si>
  <si>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</si>
  <si>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</si>
  <si>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</si>
  <si>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</si>
  <si>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</si>
  <si>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</si>
  <si>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</si>
  <si>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</si>
  <si>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</si>
  <si>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</si>
  <si>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</si>
  <si>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</si>
  <si>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</si>
  <si>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</si>
  <si>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</si>
  <si>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</si>
  <si>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</si>
  <si>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</si>
  <si>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</si>
  <si>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</si>
  <si>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</si>
  <si>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</si>
  <si>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</si>
  <si>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</si>
  <si>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</si>
  <si>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</si>
  <si>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</si>
  <si>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</si>
  <si>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</si>
  <si>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</si>
  <si>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</si>
  <si>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</si>
  <si>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</si>
  <si>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</si>
  <si>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</si>
  <si>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</si>
  <si>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</si>
  <si>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</si>
  <si>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</si>
  <si>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</si>
  <si>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</si>
  <si>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</si>
  <si>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</si>
  <si>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</si>
  <si>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</si>
  <si>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</si>
  <si>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</si>
  <si>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</si>
  <si>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</si>
  <si>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</si>
  <si>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</si>
  <si>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</si>
  <si>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</si>
  <si>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</si>
  <si>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</si>
  <si>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</si>
  <si>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</si>
  <si>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</si>
  <si>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</si>
  <si>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</si>
  <si>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</si>
  <si>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</si>
  <si>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</si>
  <si>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</si>
  <si>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</si>
  <si>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</si>
  <si>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</si>
  <si>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</si>
  <si>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</si>
  <si>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</si>
  <si>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</si>
  <si>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</si>
  <si>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</si>
  <si>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</si>
  <si>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</si>
  <si>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</si>
  <si>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</si>
  <si>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</si>
  <si>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</si>
  <si>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</si>
  <si>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</si>
  <si>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</si>
  <si>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</si>
  <si>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</si>
  <si>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</si>
  <si>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</si>
  <si>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</si>
  <si>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</si>
  <si>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</si>
  <si>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</si>
  <si>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</si>
  <si>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</si>
  <si>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</si>
  <si>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</si>
  <si>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</si>
  <si>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</si>
  <si>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</si>
  <si>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</si>
  <si>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</si>
  <si>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</si>
  <si>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</si>
  <si>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</si>
  <si>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</si>
  <si>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</si>
  <si>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</si>
  <si>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</si>
  <si>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</si>
  <si>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</si>
  <si>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</si>
  <si>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</si>
  <si>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</si>
  <si>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</si>
  <si>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</si>
  <si>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</si>
  <si>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</si>
  <si>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</si>
  <si>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</si>
  <si>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</si>
  <si>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</si>
  <si>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</si>
  <si>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</si>
  <si>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</si>
  <si>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</si>
  <si>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</si>
  <si>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</si>
  <si>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</si>
  <si>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</si>
  <si>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</si>
  <si>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</si>
  <si>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</si>
  <si>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</si>
  <si>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</si>
  <si>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</si>
  <si>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</si>
  <si>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</si>
  <si>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</si>
  <si>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</si>
  <si>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</si>
  <si>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</si>
  <si>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</si>
  <si>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</si>
  <si>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</si>
  <si>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</si>
  <si>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</si>
  <si>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</si>
  <si>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</si>
  <si>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</si>
  <si>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</si>
  <si>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</si>
  <si>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</si>
  <si>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</si>
  <si>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</si>
  <si>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</si>
  <si>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</si>
  <si>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</si>
  <si>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</si>
  <si>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</si>
  <si>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</si>
  <si>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</si>
  <si>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</si>
  <si>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</si>
  <si>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</si>
  <si>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</si>
  <si>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</si>
  <si>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</si>
  <si>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</si>
  <si>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</si>
  <si>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</si>
  <si>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</si>
  <si>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</si>
  <si>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</si>
  <si>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</si>
  <si>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</si>
  <si>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</si>
  <si>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</si>
  <si>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</si>
  <si>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</si>
  <si>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</si>
  <si>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</si>
  <si>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</si>
  <si>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</si>
  <si>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</si>
  <si>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</si>
  <si>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</si>
  <si>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</si>
  <si>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</si>
  <si>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</si>
  <si>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</si>
  <si>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</si>
  <si>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</si>
  <si>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</si>
  <si>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</si>
  <si>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6"/>
  </si>
  <si>
    <t>総務部　普及支援課</t>
  </si>
  <si>
    <t>課長　佐野　元次</t>
    <rPh sb="0" eb="2">
      <t>カチョウ</t>
    </rPh>
    <rPh sb="3" eb="5">
      <t>サノ</t>
    </rPh>
    <rPh sb="6" eb="7">
      <t>モト</t>
    </rPh>
    <rPh sb="7" eb="8">
      <t>ツギ</t>
    </rPh>
    <phoneticPr fontId="5"/>
  </si>
  <si>
    <t>○</t>
  </si>
  <si>
    <t>-</t>
  </si>
  <si>
    <t>知的財産推進計画2017（2017年5月16日、知的財産戦略本部会合決定）</t>
  </si>
  <si>
    <t>　中小企業の知財を活用した海外展開を戦略的に支援するため、専門家が海外知財戦略の策定や課題解決に係るコンサルティングを複数年にわたり行う。また、特許協力条約に基づく国際出願・国内移行等の費用について、複数年にわたり資金助成を行う。</t>
  </si>
  <si>
    <t>　独立行政法人中小企業基盤整備機構を通じて、経営、知財、海外ビジネスに精通した専門家がチームを組成し、戦略策定、課題解決支援に係るコンサルティングを3年間実施する。また、中小企業の国際出願費用等（先行技術調査費用、現地代理人費用、出願国応答費用等）の補助（補助率：1/2）を3年間実施する。</t>
  </si>
  <si>
    <t>-</t>
    <phoneticPr fontId="5"/>
  </si>
  <si>
    <t>-</t>
    <phoneticPr fontId="5"/>
  </si>
  <si>
    <t>-</t>
    <phoneticPr fontId="5"/>
  </si>
  <si>
    <t>-</t>
    <phoneticPr fontId="5"/>
  </si>
  <si>
    <t>-</t>
    <phoneticPr fontId="5"/>
  </si>
  <si>
    <t>-</t>
    <phoneticPr fontId="5"/>
  </si>
  <si>
    <t>-</t>
    <phoneticPr fontId="5"/>
  </si>
  <si>
    <t>支援件数</t>
    <rPh sb="0" eb="2">
      <t>シエン</t>
    </rPh>
    <rPh sb="2" eb="4">
      <t>ケンスウ</t>
    </rPh>
    <phoneticPr fontId="6"/>
  </si>
  <si>
    <t>件数</t>
    <rPh sb="0" eb="2">
      <t>ケンスウ</t>
    </rPh>
    <phoneticPr fontId="5"/>
  </si>
  <si>
    <t>-</t>
    <phoneticPr fontId="5"/>
  </si>
  <si>
    <t>執行額／支援件数</t>
    <rPh sb="0" eb="2">
      <t>シッコウ</t>
    </rPh>
    <rPh sb="2" eb="3">
      <t>ガク</t>
    </rPh>
    <rPh sb="4" eb="6">
      <t>シエン</t>
    </rPh>
    <rPh sb="6" eb="8">
      <t>ケンスウ</t>
    </rPh>
    <phoneticPr fontId="6"/>
  </si>
  <si>
    <t>執行額／
支援件数</t>
    <rPh sb="0" eb="2">
      <t>シッコウ</t>
    </rPh>
    <rPh sb="2" eb="3">
      <t>ガク</t>
    </rPh>
    <rPh sb="5" eb="7">
      <t>シエン</t>
    </rPh>
    <rPh sb="7" eb="9">
      <t>ケンスウ</t>
    </rPh>
    <phoneticPr fontId="5"/>
  </si>
  <si>
    <t>千円</t>
    <rPh sb="0" eb="2">
      <t>センエン</t>
    </rPh>
    <phoneticPr fontId="5"/>
  </si>
  <si>
    <t>35,899／10件</t>
    <rPh sb="9" eb="10">
      <t>ケン</t>
    </rPh>
    <phoneticPr fontId="5"/>
  </si>
  <si>
    <t>海外戦略策定や国際出願は、海外展開において最も重要なことの一つであるが、それらに要する費用が高額のため中小企業にとっては大きな負担となっており、支援ニーズが高い。</t>
    <rPh sb="0" eb="2">
      <t>カイガイ</t>
    </rPh>
    <rPh sb="2" eb="4">
      <t>センリャク</t>
    </rPh>
    <rPh sb="4" eb="6">
      <t>サクテイ</t>
    </rPh>
    <rPh sb="7" eb="9">
      <t>コクサイ</t>
    </rPh>
    <rPh sb="9" eb="11">
      <t>シュツガン</t>
    </rPh>
    <rPh sb="15" eb="17">
      <t>テンカイ</t>
    </rPh>
    <rPh sb="29" eb="30">
      <t>ヒト</t>
    </rPh>
    <rPh sb="40" eb="41">
      <t>ヨウ</t>
    </rPh>
    <phoneticPr fontId="5"/>
  </si>
  <si>
    <t>中小企業の海外進出を全国的に支援する観点から、国が支援する必要がある。</t>
  </si>
  <si>
    <t>海外戦略策定や国際出願等にかかる費用に対する助成は、中小企業にとっては大きな負担となっているため支援ニーズがあり、優先度の高い事業である。専門的な知見も必要であり、費用を助成する必要がある。</t>
    <rPh sb="11" eb="12">
      <t>トウ</t>
    </rPh>
    <rPh sb="35" eb="36">
      <t>オオ</t>
    </rPh>
    <rPh sb="38" eb="40">
      <t>フタン</t>
    </rPh>
    <phoneticPr fontId="5"/>
  </si>
  <si>
    <t>支援企業に対し、経営・知財・海外ビジネスのコンサルティングを実施する必要があるため、国からの支出先は、当該知見を有する独立行政法人中小企業基盤整備機構に限定している。</t>
    <rPh sb="0" eb="2">
      <t>シエン</t>
    </rPh>
    <rPh sb="2" eb="4">
      <t>キギョウ</t>
    </rPh>
    <rPh sb="5" eb="6">
      <t>タイ</t>
    </rPh>
    <rPh sb="8" eb="10">
      <t>ケイエイ</t>
    </rPh>
    <rPh sb="11" eb="13">
      <t>チザイ</t>
    </rPh>
    <rPh sb="14" eb="16">
      <t>カイガイ</t>
    </rPh>
    <rPh sb="30" eb="32">
      <t>ジッシ</t>
    </rPh>
    <rPh sb="34" eb="36">
      <t>ヒツヨウ</t>
    </rPh>
    <rPh sb="51" eb="53">
      <t>トウガイ</t>
    </rPh>
    <rPh sb="53" eb="55">
      <t>チケン</t>
    </rPh>
    <rPh sb="56" eb="57">
      <t>ユウ</t>
    </rPh>
    <rPh sb="59" eb="61">
      <t>ドクリツ</t>
    </rPh>
    <rPh sb="61" eb="63">
      <t>ギョウセイ</t>
    </rPh>
    <rPh sb="63" eb="65">
      <t>ホウジン</t>
    </rPh>
    <rPh sb="65" eb="67">
      <t>チュウショウ</t>
    </rPh>
    <rPh sb="67" eb="69">
      <t>キギョウ</t>
    </rPh>
    <rPh sb="69" eb="71">
      <t>キバン</t>
    </rPh>
    <rPh sb="71" eb="73">
      <t>セイビ</t>
    </rPh>
    <rPh sb="73" eb="75">
      <t>キコウ</t>
    </rPh>
    <phoneticPr fontId="5"/>
  </si>
  <si>
    <t>特許協力条約に基づく国際出願等の費用について、他の中小企業施策と比べても、補助率は2分の1であり、中小企業施策として妥当である。</t>
    <rPh sb="14" eb="15">
      <t>トウ</t>
    </rPh>
    <rPh sb="16" eb="18">
      <t>ヒヨウ</t>
    </rPh>
    <rPh sb="23" eb="24">
      <t>ホカ</t>
    </rPh>
    <rPh sb="25" eb="27">
      <t>チュウショウ</t>
    </rPh>
    <rPh sb="27" eb="29">
      <t>キギョウ</t>
    </rPh>
    <rPh sb="29" eb="31">
      <t>シサク</t>
    </rPh>
    <rPh sb="32" eb="33">
      <t>クラ</t>
    </rPh>
    <rPh sb="37" eb="40">
      <t>ホジョリツ</t>
    </rPh>
    <rPh sb="42" eb="43">
      <t>ブン</t>
    </rPh>
    <rPh sb="49" eb="51">
      <t>チュウショウ</t>
    </rPh>
    <rPh sb="51" eb="53">
      <t>キギョウ</t>
    </rPh>
    <rPh sb="53" eb="55">
      <t>シサク</t>
    </rPh>
    <rPh sb="58" eb="60">
      <t>ダトウ</t>
    </rPh>
    <phoneticPr fontId="5"/>
  </si>
  <si>
    <t>特許協力条約に基づく国際出願等の費用について、補助率は2分の1と設定し、かつ補助額の上限も定めていることから、妥当な水準である。</t>
    <rPh sb="14" eb="15">
      <t>トウ</t>
    </rPh>
    <rPh sb="16" eb="18">
      <t>ヒヨウ</t>
    </rPh>
    <rPh sb="23" eb="26">
      <t>ホジョリツ</t>
    </rPh>
    <rPh sb="28" eb="29">
      <t>ブン</t>
    </rPh>
    <rPh sb="32" eb="34">
      <t>セッテイ</t>
    </rPh>
    <rPh sb="38" eb="40">
      <t>ホジョ</t>
    </rPh>
    <rPh sb="40" eb="41">
      <t>ガク</t>
    </rPh>
    <rPh sb="42" eb="44">
      <t>ジョウゲン</t>
    </rPh>
    <rPh sb="45" eb="46">
      <t>サダ</t>
    </rPh>
    <rPh sb="55" eb="57">
      <t>ダトウ</t>
    </rPh>
    <rPh sb="58" eb="60">
      <t>スイジュン</t>
    </rPh>
    <phoneticPr fontId="5"/>
  </si>
  <si>
    <t>支援企業の選定にあたり、権利の取得可能性等を専門的に判断し、また、支援企業のコンサルティング事業を運営する費用として適切である。</t>
    <rPh sb="20" eb="21">
      <t>トウ</t>
    </rPh>
    <rPh sb="33" eb="35">
      <t>シエン</t>
    </rPh>
    <rPh sb="35" eb="37">
      <t>キギョウ</t>
    </rPh>
    <rPh sb="46" eb="48">
      <t>ジギョウ</t>
    </rPh>
    <rPh sb="49" eb="51">
      <t>ウンエイ</t>
    </rPh>
    <phoneticPr fontId="5"/>
  </si>
  <si>
    <t>補助対象は、国際出願にかかる先行技術調査費用、現地代理人費用、出願国応答費用等であり、真に必要なものに限定されている。</t>
    <rPh sb="0" eb="2">
      <t>ホジョ</t>
    </rPh>
    <rPh sb="2" eb="4">
      <t>タイショウ</t>
    </rPh>
    <rPh sb="43" eb="44">
      <t>シン</t>
    </rPh>
    <rPh sb="45" eb="47">
      <t>ヒツヨウ</t>
    </rPh>
    <rPh sb="51" eb="53">
      <t>ゲンテイ</t>
    </rPh>
    <phoneticPr fontId="5"/>
  </si>
  <si>
    <t>-</t>
    <phoneticPr fontId="5"/>
  </si>
  <si>
    <t>【知的財産推進計画2017（2017年5月16日、知的財産戦略本部会合決定】
・中小企業の海外展開を知財面から支援するため、中小企業の保有する知的財産の権利取得から権利行使・権利活用まで一気通貫の支援のさらなる強化を図る。</t>
    <phoneticPr fontId="5"/>
  </si>
  <si>
    <t>-</t>
    <phoneticPr fontId="5"/>
  </si>
  <si>
    <t>2年度予算額73,736千円／
2年度支援見込み件数 10</t>
    <rPh sb="1" eb="3">
      <t>ネンド</t>
    </rPh>
    <rPh sb="3" eb="5">
      <t>ヨサン</t>
    </rPh>
    <rPh sb="5" eb="6">
      <t>ガク</t>
    </rPh>
    <rPh sb="12" eb="14">
      <t>センエン</t>
    </rPh>
    <rPh sb="17" eb="19">
      <t>ネンド</t>
    </rPh>
    <rPh sb="19" eb="21">
      <t>シエン</t>
    </rPh>
    <rPh sb="21" eb="23">
      <t>ミコ</t>
    </rPh>
    <rPh sb="24" eb="26">
      <t>ケンスウ</t>
    </rPh>
    <phoneticPr fontId="5"/>
  </si>
  <si>
    <t>支援件数（審査結果判明分）に対する特許登録件数の割合70%以上</t>
    <rPh sb="0" eb="2">
      <t>シエン</t>
    </rPh>
    <rPh sb="2" eb="4">
      <t>ケンスウ</t>
    </rPh>
    <rPh sb="5" eb="7">
      <t>シンサ</t>
    </rPh>
    <rPh sb="7" eb="9">
      <t>ケッカ</t>
    </rPh>
    <rPh sb="9" eb="11">
      <t>ハンメイ</t>
    </rPh>
    <rPh sb="11" eb="12">
      <t>ブン</t>
    </rPh>
    <rPh sb="14" eb="15">
      <t>タイ</t>
    </rPh>
    <rPh sb="17" eb="19">
      <t>トッキョ</t>
    </rPh>
    <rPh sb="19" eb="21">
      <t>トウロク</t>
    </rPh>
    <rPh sb="21" eb="23">
      <t>ケンスウ</t>
    </rPh>
    <rPh sb="24" eb="26">
      <t>ワリアイ</t>
    </rPh>
    <rPh sb="29" eb="31">
      <t>イジョウ</t>
    </rPh>
    <phoneticPr fontId="6"/>
  </si>
  <si>
    <t>支援件数（審査結果判明分）に対する特許登録件数の割合</t>
    <rPh sb="0" eb="2">
      <t>シエン</t>
    </rPh>
    <rPh sb="2" eb="4">
      <t>ケンスウ</t>
    </rPh>
    <rPh sb="5" eb="7">
      <t>シンサ</t>
    </rPh>
    <rPh sb="7" eb="9">
      <t>ケッカ</t>
    </rPh>
    <rPh sb="9" eb="11">
      <t>ハンメイ</t>
    </rPh>
    <rPh sb="11" eb="12">
      <t>ブン</t>
    </rPh>
    <rPh sb="14" eb="15">
      <t>タイ</t>
    </rPh>
    <rPh sb="17" eb="19">
      <t>トッキョ</t>
    </rPh>
    <rPh sb="19" eb="21">
      <t>トウロク</t>
    </rPh>
    <rPh sb="21" eb="23">
      <t>ケンスウ</t>
    </rPh>
    <rPh sb="24" eb="26">
      <t>ワリアイ</t>
    </rPh>
    <phoneticPr fontId="6"/>
  </si>
  <si>
    <t>‐</t>
  </si>
  <si>
    <t>中小企業知的財産活動支援事業費補助金
(戦略的知財活用型中小企業海外展開支援事業費補助金)</t>
    <rPh sb="40" eb="41">
      <t>ヒ</t>
    </rPh>
    <rPh sb="41" eb="44">
      <t>ホジョキン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</si>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</sst>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155514</xdr:colOff>
      <xdr:row>741</xdr:row>
      <xdr:rowOff>204109</xdr:rowOff>
    </xdr:from>
    <xdr:to>
      <xdr:col>25</xdr:col>
      <xdr:colOff>159047</xdr:colOff>
      <xdr:row>744</xdr:row>
      <xdr:rowOff>338522</xdr:rowOff>
    </xdr:to>
    <xdr:sp macro="" textlink="">
      <xdr:nvSpPr>
        <xdr:cNvPr id="2" name="角丸四角形 1"/>
        <xdr:cNvSpPr/>
      </xdr:nvSpPr>
      <xdr:spPr>
        <a:xfrm>
          <a:off x="1992478" y="32122578"/>
          <a:ext cx="3269248" cy="118410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特許庁</a:t>
          </a:r>
          <a:endParaRPr kumimoji="1" lang="en-US" altLang="ja-JP" sz="4000"/>
        </a:p>
        <a:p>
          <a:pPr algn="ctr"/>
          <a:r>
            <a:rPr kumimoji="1" lang="ja-JP" altLang="en-US" sz="1400"/>
            <a:t>６５百万円</a:t>
          </a:r>
          <a:endParaRPr kumimoji="1" lang="en-US" altLang="ja-JP" sz="4000"/>
        </a:p>
      </xdr:txBody>
    </xdr:sp>
    <xdr:clientData/>
  </xdr:twoCellAnchor>
  <xdr:twoCellAnchor>
    <xdr:from>
      <xdr:col>13</xdr:col>
      <xdr:colOff>157354</xdr:colOff>
      <xdr:row>745</xdr:row>
      <xdr:rowOff>531</xdr:rowOff>
    </xdr:from>
    <xdr:to>
      <xdr:col>13</xdr:col>
      <xdr:colOff>157355</xdr:colOff>
      <xdr:row>748</xdr:row>
      <xdr:rowOff>266520</xdr:rowOff>
    </xdr:to>
    <xdr:cxnSp macro="">
      <xdr:nvCxnSpPr>
        <xdr:cNvPr id="3" name="直線矢印コネクタ 2"/>
        <xdr:cNvCxnSpPr/>
      </xdr:nvCxnSpPr>
      <xdr:spPr>
        <a:xfrm flipH="1">
          <a:off x="2810747" y="33318592"/>
          <a:ext cx="1" cy="131568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94285</xdr:colOff>
      <xdr:row>748</xdr:row>
      <xdr:rowOff>322649</xdr:rowOff>
    </xdr:from>
    <xdr:to>
      <xdr:col>24</xdr:col>
      <xdr:colOff>144855</xdr:colOff>
      <xdr:row>754</xdr:row>
      <xdr:rowOff>141149</xdr:rowOff>
    </xdr:to>
    <xdr:sp macro="" textlink="">
      <xdr:nvSpPr>
        <xdr:cNvPr id="4" name="正方形/長方形 3"/>
        <xdr:cNvSpPr/>
      </xdr:nvSpPr>
      <xdr:spPr>
        <a:xfrm>
          <a:off x="2135356" y="34690404"/>
          <a:ext cx="2908070" cy="1917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Ａ．独立行政法人中小企業基盤整備機構</a:t>
          </a:r>
          <a:endParaRPr kumimoji="1" lang="en-US" altLang="ja-JP" sz="1400"/>
        </a:p>
        <a:p>
          <a:pPr algn="ctr"/>
          <a:r>
            <a:rPr kumimoji="1" lang="ja-JP" altLang="en-US" sz="1400">
              <a:solidFill>
                <a:schemeClr val="dk1"/>
              </a:solidFill>
              <a:effectLst/>
              <a:latin typeface="+mn-lt"/>
              <a:ea typeface="+mn-ea"/>
              <a:cs typeface="+mn-cs"/>
            </a:rPr>
            <a:t>３６</a:t>
          </a:r>
          <a:r>
            <a:rPr kumimoji="1" lang="ja-JP" altLang="ja-JP" sz="1400">
              <a:solidFill>
                <a:schemeClr val="dk1"/>
              </a:solidFill>
              <a:effectLst/>
              <a:latin typeface="+mn-lt"/>
              <a:ea typeface="+mn-ea"/>
              <a:cs typeface="+mn-cs"/>
            </a:rPr>
            <a:t>百万円</a:t>
          </a:r>
          <a:endParaRPr kumimoji="1" lang="en-US" altLang="ja-JP" sz="1800"/>
        </a:p>
        <a:p>
          <a:pPr algn="ctr"/>
          <a:endParaRPr kumimoji="1" lang="ja-JP" altLang="en-US" sz="1100"/>
        </a:p>
        <a:p>
          <a:pPr algn="ctr"/>
          <a:r>
            <a:rPr kumimoji="1" lang="en-US" altLang="ja-JP" sz="1100"/>
            <a:t>〔</a:t>
          </a:r>
          <a:r>
            <a:rPr kumimoji="1" lang="ja-JP" altLang="en-US" sz="1100"/>
            <a:t>支援案件の公募・採択、執行管理、</a:t>
          </a:r>
        </a:p>
        <a:p>
          <a:pPr algn="ctr"/>
          <a:r>
            <a:rPr kumimoji="1" lang="ja-JP" altLang="en-US" sz="1100"/>
            <a:t>間接補助金支払業務、支援企業の海外知財戦略の策定や課題解決に係るコンサルティング実施</a:t>
          </a:r>
          <a:r>
            <a:rPr kumimoji="1" lang="en-US" altLang="ja-JP" sz="1100"/>
            <a:t>〕</a:t>
          </a:r>
        </a:p>
      </xdr:txBody>
    </xdr:sp>
    <xdr:clientData/>
  </xdr:twoCellAnchor>
  <xdr:twoCellAnchor>
    <xdr:from>
      <xdr:col>13</xdr:col>
      <xdr:colOff>147146</xdr:colOff>
      <xdr:row>754</xdr:row>
      <xdr:rowOff>236399</xdr:rowOff>
    </xdr:from>
    <xdr:to>
      <xdr:col>13</xdr:col>
      <xdr:colOff>147146</xdr:colOff>
      <xdr:row>757</xdr:row>
      <xdr:rowOff>150784</xdr:rowOff>
    </xdr:to>
    <xdr:cxnSp macro="">
      <xdr:nvCxnSpPr>
        <xdr:cNvPr id="5" name="直線矢印コネクタ 4"/>
        <xdr:cNvCxnSpPr/>
      </xdr:nvCxnSpPr>
      <xdr:spPr>
        <a:xfrm>
          <a:off x="2800539" y="36703542"/>
          <a:ext cx="0" cy="96407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99386</xdr:colOff>
      <xdr:row>757</xdr:row>
      <xdr:rowOff>160424</xdr:rowOff>
    </xdr:from>
    <xdr:to>
      <xdr:col>25</xdr:col>
      <xdr:colOff>168640</xdr:colOff>
      <xdr:row>759</xdr:row>
      <xdr:rowOff>347190</xdr:rowOff>
    </xdr:to>
    <xdr:sp macro="" textlink="">
      <xdr:nvSpPr>
        <xdr:cNvPr id="6" name="正方形/長方形 5"/>
        <xdr:cNvSpPr/>
      </xdr:nvSpPr>
      <xdr:spPr>
        <a:xfrm>
          <a:off x="2140457" y="37677261"/>
          <a:ext cx="3130862" cy="15280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Ｂ．中小企業</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百万円</a:t>
          </a:r>
          <a:endParaRPr kumimoji="1" lang="ja-JP" altLang="en-US" sz="1400"/>
        </a:p>
        <a:p>
          <a:pPr algn="ctr"/>
          <a:endParaRPr kumimoji="1" lang="ja-JP" altLang="en-US" sz="1100"/>
        </a:p>
        <a:p>
          <a:pPr algn="ctr"/>
          <a:r>
            <a:rPr kumimoji="1" lang="en-US" altLang="ja-JP" sz="1100"/>
            <a:t>〔</a:t>
          </a:r>
          <a:r>
            <a:rPr kumimoji="1" lang="ja-JP" altLang="en-US" sz="1100"/>
            <a:t>支援を受けた企業として、外国出願を実施</a:t>
          </a:r>
          <a:r>
            <a:rPr kumimoji="1" lang="en-US" altLang="ja-JP" sz="1100"/>
            <a:t>〕</a:t>
          </a:r>
        </a:p>
      </xdr:txBody>
    </xdr:sp>
    <xdr:clientData/>
  </xdr:twoCellAnchor>
  <xdr:oneCellAnchor>
    <xdr:from>
      <xdr:col>15</xdr:col>
      <xdr:colOff>9437</xdr:colOff>
      <xdr:row>746</xdr:row>
      <xdr:rowOff>171920</xdr:rowOff>
    </xdr:from>
    <xdr:ext cx="1082348" cy="325730"/>
    <xdr:sp macro="" textlink="">
      <xdr:nvSpPr>
        <xdr:cNvPr id="7" name="テキスト ボックス 6"/>
        <xdr:cNvSpPr txBox="1"/>
      </xdr:nvSpPr>
      <xdr:spPr>
        <a:xfrm>
          <a:off x="3071044" y="33839879"/>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補助金交付</a:t>
          </a:r>
        </a:p>
      </xdr:txBody>
    </xdr:sp>
    <xdr:clientData/>
  </xdr:oneCellAnchor>
  <xdr:oneCellAnchor>
    <xdr:from>
      <xdr:col>15</xdr:col>
      <xdr:colOff>24005</xdr:colOff>
      <xdr:row>755</xdr:row>
      <xdr:rowOff>200266</xdr:rowOff>
    </xdr:from>
    <xdr:ext cx="1441420" cy="325730"/>
    <xdr:sp macro="" textlink="">
      <xdr:nvSpPr>
        <xdr:cNvPr id="8" name="テキスト ボックス 7"/>
        <xdr:cNvSpPr txBox="1"/>
      </xdr:nvSpPr>
      <xdr:spPr>
        <a:xfrm>
          <a:off x="3085612" y="37017307"/>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間接補助金交付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411</v>
      </c>
      <c r="AT2" s="218"/>
      <c r="AU2" s="218"/>
      <c r="AV2" s="51" t="str">
        <f>IF(AW2="", "", "-")</f>
        <v/>
      </c>
      <c r="AW2" s="401"/>
      <c r="AX2" s="401"/>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32" t="s">
        <v>25</v>
      </c>
      <c r="B4" s="733"/>
      <c r="C4" s="733"/>
      <c r="D4" s="733"/>
      <c r="E4" s="733"/>
      <c r="F4" s="733"/>
      <c r="G4" s="708" t="s">
        <v>601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2" t="s">
        <v>423</v>
      </c>
      <c r="H5" s="563"/>
      <c r="I5" s="563"/>
      <c r="J5" s="563"/>
      <c r="K5" s="563"/>
      <c r="L5" s="563"/>
      <c r="M5" s="564" t="s">
        <v>66</v>
      </c>
      <c r="N5" s="565"/>
      <c r="O5" s="565"/>
      <c r="P5" s="565"/>
      <c r="Q5" s="565"/>
      <c r="R5" s="566"/>
      <c r="S5" s="567" t="s">
        <v>537</v>
      </c>
      <c r="T5" s="563"/>
      <c r="U5" s="563"/>
      <c r="V5" s="563"/>
      <c r="W5" s="563"/>
      <c r="X5" s="568"/>
      <c r="Y5" s="724" t="s">
        <v>3</v>
      </c>
      <c r="Z5" s="725"/>
      <c r="AA5" s="725"/>
      <c r="AB5" s="725"/>
      <c r="AC5" s="725"/>
      <c r="AD5" s="726"/>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x14ac:dyDescent="0.2">
      <c r="A6" s="734" t="s">
        <v>4</v>
      </c>
      <c r="B6" s="735"/>
      <c r="C6" s="735"/>
      <c r="D6" s="735"/>
      <c r="E6" s="735"/>
      <c r="F6" s="735"/>
      <c r="G6" s="885" t="str">
        <f>入力規則等!F39</f>
        <v>特許特別会計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568</v>
      </c>
      <c r="H7" s="838"/>
      <c r="I7" s="838"/>
      <c r="J7" s="838"/>
      <c r="K7" s="838"/>
      <c r="L7" s="838"/>
      <c r="M7" s="838"/>
      <c r="N7" s="838"/>
      <c r="O7" s="838"/>
      <c r="P7" s="838"/>
      <c r="Q7" s="838"/>
      <c r="R7" s="838"/>
      <c r="S7" s="838"/>
      <c r="T7" s="838"/>
      <c r="U7" s="838"/>
      <c r="V7" s="838"/>
      <c r="W7" s="838"/>
      <c r="X7" s="839"/>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259</v>
      </c>
      <c r="B8" s="835"/>
      <c r="C8" s="835"/>
      <c r="D8" s="835"/>
      <c r="E8" s="835"/>
      <c r="F8" s="836"/>
      <c r="G8" s="225" t="str">
        <f>入力規則等!A27</f>
        <v>知的財産</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2">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9" t="s">
        <v>30</v>
      </c>
      <c r="B10" s="750"/>
      <c r="C10" s="750"/>
      <c r="D10" s="750"/>
      <c r="E10" s="750"/>
      <c r="F10" s="750"/>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1"/>
    </row>
    <row r="13" spans="1:50" ht="21" customHeight="1" x14ac:dyDescent="0.2">
      <c r="A13" s="146"/>
      <c r="B13" s="147"/>
      <c r="C13" s="147"/>
      <c r="D13" s="147"/>
      <c r="E13" s="147"/>
      <c r="F13" s="148"/>
      <c r="G13" s="752" t="s">
        <v>6</v>
      </c>
      <c r="H13" s="753"/>
      <c r="I13" s="645" t="s">
        <v>7</v>
      </c>
      <c r="J13" s="646"/>
      <c r="K13" s="646"/>
      <c r="L13" s="646"/>
      <c r="M13" s="646"/>
      <c r="N13" s="646"/>
      <c r="O13" s="647"/>
      <c r="P13" s="116" t="s">
        <v>572</v>
      </c>
      <c r="Q13" s="117"/>
      <c r="R13" s="117"/>
      <c r="S13" s="117"/>
      <c r="T13" s="117"/>
      <c r="U13" s="117"/>
      <c r="V13" s="118"/>
      <c r="W13" s="116" t="s">
        <v>572</v>
      </c>
      <c r="X13" s="117"/>
      <c r="Y13" s="117"/>
      <c r="Z13" s="117"/>
      <c r="AA13" s="117"/>
      <c r="AB13" s="117"/>
      <c r="AC13" s="118"/>
      <c r="AD13" s="116">
        <v>65</v>
      </c>
      <c r="AE13" s="117"/>
      <c r="AF13" s="117"/>
      <c r="AG13" s="117"/>
      <c r="AH13" s="117"/>
      <c r="AI13" s="117"/>
      <c r="AJ13" s="118"/>
      <c r="AK13" s="116">
        <v>74</v>
      </c>
      <c r="AL13" s="117"/>
      <c r="AM13" s="117"/>
      <c r="AN13" s="117"/>
      <c r="AO13" s="117"/>
      <c r="AP13" s="117"/>
      <c r="AQ13" s="118"/>
      <c r="AR13" s="113" t="s">
        <v>602</v>
      </c>
      <c r="AS13" s="114"/>
      <c r="AT13" s="114"/>
      <c r="AU13" s="114"/>
      <c r="AV13" s="114"/>
      <c r="AW13" s="114"/>
      <c r="AX13" s="398"/>
    </row>
    <row r="14" spans="1:50" ht="21" customHeight="1" x14ac:dyDescent="0.2">
      <c r="A14" s="146"/>
      <c r="B14" s="147"/>
      <c r="C14" s="147"/>
      <c r="D14" s="147"/>
      <c r="E14" s="147"/>
      <c r="F14" s="148"/>
      <c r="G14" s="754"/>
      <c r="H14" s="755"/>
      <c r="I14" s="579" t="s">
        <v>8</v>
      </c>
      <c r="J14" s="636"/>
      <c r="K14" s="636"/>
      <c r="L14" s="636"/>
      <c r="M14" s="636"/>
      <c r="N14" s="636"/>
      <c r="O14" s="637"/>
      <c r="P14" s="116" t="s">
        <v>573</v>
      </c>
      <c r="Q14" s="117"/>
      <c r="R14" s="117"/>
      <c r="S14" s="117"/>
      <c r="T14" s="117"/>
      <c r="U14" s="117"/>
      <c r="V14" s="118"/>
      <c r="W14" s="116" t="s">
        <v>572</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72"/>
      <c r="AS14" s="672"/>
      <c r="AT14" s="672"/>
      <c r="AU14" s="672"/>
      <c r="AV14" s="672"/>
      <c r="AW14" s="672"/>
      <c r="AX14" s="673"/>
    </row>
    <row r="15" spans="1:50" ht="21" customHeight="1" x14ac:dyDescent="0.2">
      <c r="A15" s="146"/>
      <c r="B15" s="147"/>
      <c r="C15" s="147"/>
      <c r="D15" s="147"/>
      <c r="E15" s="147"/>
      <c r="F15" s="148"/>
      <c r="G15" s="754"/>
      <c r="H15" s="755"/>
      <c r="I15" s="579" t="s">
        <v>51</v>
      </c>
      <c r="J15" s="580"/>
      <c r="K15" s="580"/>
      <c r="L15" s="580"/>
      <c r="M15" s="580"/>
      <c r="N15" s="580"/>
      <c r="O15" s="581"/>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575</v>
      </c>
      <c r="AS15" s="117"/>
      <c r="AT15" s="117"/>
      <c r="AU15" s="117"/>
      <c r="AV15" s="117"/>
      <c r="AW15" s="117"/>
      <c r="AX15" s="635"/>
    </row>
    <row r="16" spans="1:50" ht="21" customHeight="1" x14ac:dyDescent="0.2">
      <c r="A16" s="146"/>
      <c r="B16" s="147"/>
      <c r="C16" s="147"/>
      <c r="D16" s="147"/>
      <c r="E16" s="147"/>
      <c r="F16" s="148"/>
      <c r="G16" s="754"/>
      <c r="H16" s="755"/>
      <c r="I16" s="579" t="s">
        <v>52</v>
      </c>
      <c r="J16" s="580"/>
      <c r="K16" s="580"/>
      <c r="L16" s="580"/>
      <c r="M16" s="580"/>
      <c r="N16" s="580"/>
      <c r="O16" s="581"/>
      <c r="P16" s="116" t="s">
        <v>574</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79" t="s">
        <v>50</v>
      </c>
      <c r="J17" s="636"/>
      <c r="K17" s="636"/>
      <c r="L17" s="636"/>
      <c r="M17" s="636"/>
      <c r="N17" s="636"/>
      <c r="O17" s="637"/>
      <c r="P17" s="116" t="s">
        <v>574</v>
      </c>
      <c r="Q17" s="117"/>
      <c r="R17" s="117"/>
      <c r="S17" s="117"/>
      <c r="T17" s="117"/>
      <c r="U17" s="117"/>
      <c r="V17" s="118"/>
      <c r="W17" s="116" t="s">
        <v>573</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65</v>
      </c>
      <c r="AE18" s="123"/>
      <c r="AF18" s="123"/>
      <c r="AG18" s="123"/>
      <c r="AH18" s="123"/>
      <c r="AI18" s="123"/>
      <c r="AJ18" s="124"/>
      <c r="AK18" s="122">
        <f>SUM(AK13:AQ17)</f>
        <v>74</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615"/>
      <c r="Q19" s="616"/>
      <c r="R19" s="616"/>
      <c r="S19" s="616"/>
      <c r="T19" s="616"/>
      <c r="U19" s="616"/>
      <c r="V19" s="617"/>
      <c r="W19" s="116"/>
      <c r="X19" s="117"/>
      <c r="Y19" s="117"/>
      <c r="Z19" s="117"/>
      <c r="AA19" s="117"/>
      <c r="AB19" s="117"/>
      <c r="AC19" s="118"/>
      <c r="AD19" s="116">
        <v>36</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0.55384615384615388</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5" t="s">
        <v>358</v>
      </c>
      <c r="H21" s="936"/>
      <c r="I21" s="936"/>
      <c r="J21" s="936"/>
      <c r="K21" s="936"/>
      <c r="L21" s="936"/>
      <c r="M21" s="936"/>
      <c r="N21" s="936"/>
      <c r="O21" s="936"/>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0.55384615384615388</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hidden="1" customHeight="1" x14ac:dyDescent="0.2">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602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341</v>
      </c>
      <c r="H28" s="230"/>
      <c r="I28" s="230"/>
      <c r="J28" s="230"/>
      <c r="K28" s="230"/>
      <c r="L28" s="230"/>
      <c r="M28" s="230"/>
      <c r="N28" s="230"/>
      <c r="O28" s="231"/>
      <c r="P28" s="122">
        <f>P29-SUM(P23:P27)</f>
        <v>74</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74</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7"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8" t="s">
        <v>235</v>
      </c>
      <c r="AR30" s="649"/>
      <c r="AS30" s="649"/>
      <c r="AT30" s="650"/>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2">
      <c r="A32" s="519"/>
      <c r="B32" s="517"/>
      <c r="C32" s="517"/>
      <c r="D32" s="517"/>
      <c r="E32" s="517"/>
      <c r="F32" s="518"/>
      <c r="G32" s="544" t="s">
        <v>598</v>
      </c>
      <c r="H32" s="545"/>
      <c r="I32" s="545"/>
      <c r="J32" s="545"/>
      <c r="K32" s="545"/>
      <c r="L32" s="545"/>
      <c r="M32" s="545"/>
      <c r="N32" s="545"/>
      <c r="O32" s="546"/>
      <c r="P32" s="165" t="s">
        <v>599</v>
      </c>
      <c r="Q32" s="165"/>
      <c r="R32" s="165"/>
      <c r="S32" s="165"/>
      <c r="T32" s="165"/>
      <c r="U32" s="165"/>
      <c r="V32" s="165"/>
      <c r="W32" s="165"/>
      <c r="X32" s="236"/>
      <c r="Y32" s="342" t="s">
        <v>12</v>
      </c>
      <c r="Z32" s="553"/>
      <c r="AA32" s="554"/>
      <c r="AB32" s="555"/>
      <c r="AC32" s="555"/>
      <c r="AD32" s="555"/>
      <c r="AE32" s="368" t="s">
        <v>602</v>
      </c>
      <c r="AF32" s="369"/>
      <c r="AG32" s="369"/>
      <c r="AH32" s="369"/>
      <c r="AI32" s="368" t="s">
        <v>602</v>
      </c>
      <c r="AJ32" s="369"/>
      <c r="AK32" s="369"/>
      <c r="AL32" s="369"/>
      <c r="AM32" s="368" t="s">
        <v>576</v>
      </c>
      <c r="AN32" s="369"/>
      <c r="AO32" s="369"/>
      <c r="AP32" s="369"/>
      <c r="AQ32" s="119" t="s">
        <v>576</v>
      </c>
      <c r="AR32" s="120"/>
      <c r="AS32" s="120"/>
      <c r="AT32" s="121"/>
      <c r="AU32" s="369" t="s">
        <v>577</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c r="AC33" s="526"/>
      <c r="AD33" s="526"/>
      <c r="AE33" s="368" t="s">
        <v>602</v>
      </c>
      <c r="AF33" s="369"/>
      <c r="AG33" s="369"/>
      <c r="AH33" s="369"/>
      <c r="AI33" s="368" t="s">
        <v>602</v>
      </c>
      <c r="AJ33" s="369"/>
      <c r="AK33" s="369"/>
      <c r="AL33" s="369"/>
      <c r="AM33" s="368" t="s">
        <v>576</v>
      </c>
      <c r="AN33" s="369"/>
      <c r="AO33" s="369"/>
      <c r="AP33" s="369"/>
      <c r="AQ33" s="119" t="s">
        <v>576</v>
      </c>
      <c r="AR33" s="120"/>
      <c r="AS33" s="120"/>
      <c r="AT33" s="121"/>
      <c r="AU33" s="369">
        <v>70</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t="s">
        <v>602</v>
      </c>
      <c r="AF34" s="369"/>
      <c r="AG34" s="369"/>
      <c r="AH34" s="369"/>
      <c r="AI34" s="368" t="s">
        <v>602</v>
      </c>
      <c r="AJ34" s="369"/>
      <c r="AK34" s="369"/>
      <c r="AL34" s="369"/>
      <c r="AM34" s="368" t="s">
        <v>576</v>
      </c>
      <c r="AN34" s="369"/>
      <c r="AO34" s="369"/>
      <c r="AP34" s="369"/>
      <c r="AQ34" s="119" t="s">
        <v>576</v>
      </c>
      <c r="AR34" s="120"/>
      <c r="AS34" s="120"/>
      <c r="AT34" s="121"/>
      <c r="AU34" s="369" t="s">
        <v>578</v>
      </c>
      <c r="AV34" s="369"/>
      <c r="AW34" s="369"/>
      <c r="AX34" s="371"/>
    </row>
    <row r="35" spans="1:50" ht="23.25" customHeight="1" x14ac:dyDescent="0.2">
      <c r="A35" s="906" t="s">
        <v>386</v>
      </c>
      <c r="B35" s="907"/>
      <c r="C35" s="907"/>
      <c r="D35" s="907"/>
      <c r="E35" s="907"/>
      <c r="F35" s="908"/>
      <c r="G35" s="912" t="s">
        <v>576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51" t="s">
        <v>353</v>
      </c>
      <c r="B37" s="652"/>
      <c r="C37" s="652"/>
      <c r="D37" s="652"/>
      <c r="E37" s="652"/>
      <c r="F37" s="653"/>
      <c r="G37" s="569" t="s">
        <v>146</v>
      </c>
      <c r="H37" s="385"/>
      <c r="I37" s="385"/>
      <c r="J37" s="385"/>
      <c r="K37" s="385"/>
      <c r="L37" s="385"/>
      <c r="M37" s="385"/>
      <c r="N37" s="385"/>
      <c r="O37" s="570"/>
      <c r="P37" s="638" t="s">
        <v>59</v>
      </c>
      <c r="Q37" s="385"/>
      <c r="R37" s="385"/>
      <c r="S37" s="385"/>
      <c r="T37" s="385"/>
      <c r="U37" s="385"/>
      <c r="V37" s="385"/>
      <c r="W37" s="385"/>
      <c r="X37" s="570"/>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4"/>
      <c r="B41" s="655"/>
      <c r="C41" s="655"/>
      <c r="D41" s="655"/>
      <c r="E41" s="655"/>
      <c r="F41" s="656"/>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51" t="s">
        <v>353</v>
      </c>
      <c r="B44" s="652"/>
      <c r="C44" s="652"/>
      <c r="D44" s="652"/>
      <c r="E44" s="652"/>
      <c r="F44" s="653"/>
      <c r="G44" s="569" t="s">
        <v>146</v>
      </c>
      <c r="H44" s="385"/>
      <c r="I44" s="385"/>
      <c r="J44" s="385"/>
      <c r="K44" s="385"/>
      <c r="L44" s="385"/>
      <c r="M44" s="385"/>
      <c r="N44" s="385"/>
      <c r="O44" s="570"/>
      <c r="P44" s="638" t="s">
        <v>59</v>
      </c>
      <c r="Q44" s="385"/>
      <c r="R44" s="385"/>
      <c r="S44" s="385"/>
      <c r="T44" s="385"/>
      <c r="U44" s="385"/>
      <c r="V44" s="385"/>
      <c r="W44" s="385"/>
      <c r="X44" s="570"/>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4"/>
      <c r="B48" s="655"/>
      <c r="C48" s="655"/>
      <c r="D48" s="655"/>
      <c r="E48" s="655"/>
      <c r="F48" s="656"/>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6" t="s">
        <v>353</v>
      </c>
      <c r="B51" s="517"/>
      <c r="C51" s="517"/>
      <c r="D51" s="517"/>
      <c r="E51" s="517"/>
      <c r="F51" s="518"/>
      <c r="G51" s="569" t="s">
        <v>146</v>
      </c>
      <c r="H51" s="385"/>
      <c r="I51" s="385"/>
      <c r="J51" s="385"/>
      <c r="K51" s="385"/>
      <c r="L51" s="385"/>
      <c r="M51" s="385"/>
      <c r="N51" s="385"/>
      <c r="O51" s="570"/>
      <c r="P51" s="638" t="s">
        <v>59</v>
      </c>
      <c r="Q51" s="385"/>
      <c r="R51" s="385"/>
      <c r="S51" s="385"/>
      <c r="T51" s="385"/>
      <c r="U51" s="385"/>
      <c r="V51" s="385"/>
      <c r="W51" s="385"/>
      <c r="X51" s="570"/>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4"/>
      <c r="B55" s="655"/>
      <c r="C55" s="655"/>
      <c r="D55" s="655"/>
      <c r="E55" s="655"/>
      <c r="F55" s="656"/>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6" t="s">
        <v>353</v>
      </c>
      <c r="B58" s="517"/>
      <c r="C58" s="517"/>
      <c r="D58" s="517"/>
      <c r="E58" s="517"/>
      <c r="F58" s="518"/>
      <c r="G58" s="569" t="s">
        <v>146</v>
      </c>
      <c r="H58" s="385"/>
      <c r="I58" s="385"/>
      <c r="J58" s="385"/>
      <c r="K58" s="385"/>
      <c r="L58" s="385"/>
      <c r="M58" s="385"/>
      <c r="N58" s="385"/>
      <c r="O58" s="570"/>
      <c r="P58" s="638" t="s">
        <v>59</v>
      </c>
      <c r="Q58" s="385"/>
      <c r="R58" s="385"/>
      <c r="S58" s="385"/>
      <c r="T58" s="385"/>
      <c r="U58" s="385"/>
      <c r="V58" s="385"/>
      <c r="W58" s="385"/>
      <c r="X58" s="570"/>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398</v>
      </c>
      <c r="AF65" s="373"/>
      <c r="AG65" s="373"/>
      <c r="AH65" s="374"/>
      <c r="AI65" s="372" t="s">
        <v>396</v>
      </c>
      <c r="AJ65" s="373"/>
      <c r="AK65" s="373"/>
      <c r="AL65" s="374"/>
      <c r="AM65" s="379" t="s">
        <v>425</v>
      </c>
      <c r="AN65" s="379"/>
      <c r="AO65" s="379"/>
      <c r="AP65" s="379"/>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354</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8"/>
      <c r="B75" s="849"/>
      <c r="C75" s="849"/>
      <c r="D75" s="849"/>
      <c r="E75" s="849"/>
      <c r="F75" s="850"/>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2"/>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3"/>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389</v>
      </c>
      <c r="B78" s="921"/>
      <c r="C78" s="921"/>
      <c r="D78" s="921"/>
      <c r="E78" s="918" t="s">
        <v>332</v>
      </c>
      <c r="F78" s="919"/>
      <c r="G78" s="56" t="s">
        <v>238</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2">
      <c r="A80" s="523" t="s">
        <v>147</v>
      </c>
      <c r="B80" s="854" t="s">
        <v>345</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row>
    <row r="81" spans="1:60" ht="22.5" hidden="1" customHeight="1" x14ac:dyDescent="0.2">
      <c r="A81" s="524"/>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10"/>
      <c r="R87" s="810"/>
      <c r="S87" s="810"/>
      <c r="T87" s="810"/>
      <c r="U87" s="810"/>
      <c r="V87" s="810"/>
      <c r="W87" s="810"/>
      <c r="X87" s="811"/>
      <c r="Y87" s="765" t="s">
        <v>62</v>
      </c>
      <c r="Z87" s="766"/>
      <c r="AA87" s="767"/>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12"/>
      <c r="Q88" s="812"/>
      <c r="R88" s="812"/>
      <c r="S88" s="812"/>
      <c r="T88" s="812"/>
      <c r="U88" s="812"/>
      <c r="V88" s="812"/>
      <c r="W88" s="812"/>
      <c r="X88" s="813"/>
      <c r="Y88" s="739" t="s">
        <v>54</v>
      </c>
      <c r="Z88" s="740"/>
      <c r="AA88" s="741"/>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4"/>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10"/>
      <c r="R92" s="810"/>
      <c r="S92" s="810"/>
      <c r="T92" s="810"/>
      <c r="U92" s="810"/>
      <c r="V92" s="810"/>
      <c r="W92" s="810"/>
      <c r="X92" s="811"/>
      <c r="Y92" s="765" t="s">
        <v>62</v>
      </c>
      <c r="Z92" s="766"/>
      <c r="AA92" s="767"/>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12"/>
      <c r="Q93" s="812"/>
      <c r="R93" s="812"/>
      <c r="S93" s="812"/>
      <c r="T93" s="812"/>
      <c r="U93" s="812"/>
      <c r="V93" s="812"/>
      <c r="W93" s="812"/>
      <c r="X93" s="813"/>
      <c r="Y93" s="739" t="s">
        <v>54</v>
      </c>
      <c r="Z93" s="740"/>
      <c r="AA93" s="741"/>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4"/>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10"/>
      <c r="R97" s="810"/>
      <c r="S97" s="810"/>
      <c r="T97" s="810"/>
      <c r="U97" s="810"/>
      <c r="V97" s="810"/>
      <c r="W97" s="810"/>
      <c r="X97" s="811"/>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12"/>
      <c r="Q98" s="812"/>
      <c r="R98" s="812"/>
      <c r="S98" s="812"/>
      <c r="T98" s="812"/>
      <c r="U98" s="812"/>
      <c r="V98" s="812"/>
      <c r="W98" s="812"/>
      <c r="X98" s="813"/>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88"/>
      <c r="C99" s="888"/>
      <c r="D99" s="888"/>
      <c r="E99" s="888"/>
      <c r="F99" s="889"/>
      <c r="G99" s="815"/>
      <c r="H99" s="251"/>
      <c r="I99" s="251"/>
      <c r="J99" s="251"/>
      <c r="K99" s="251"/>
      <c r="L99" s="251"/>
      <c r="M99" s="251"/>
      <c r="N99" s="251"/>
      <c r="O99" s="816"/>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0"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24" t="s">
        <v>55</v>
      </c>
      <c r="Z101" s="725"/>
      <c r="AA101" s="726"/>
      <c r="AB101" s="555" t="s">
        <v>580</v>
      </c>
      <c r="AC101" s="555"/>
      <c r="AD101" s="555"/>
      <c r="AE101" s="368" t="s">
        <v>602</v>
      </c>
      <c r="AF101" s="369"/>
      <c r="AG101" s="369"/>
      <c r="AH101" s="370"/>
      <c r="AI101" s="368" t="s">
        <v>602</v>
      </c>
      <c r="AJ101" s="369"/>
      <c r="AK101" s="369"/>
      <c r="AL101" s="370"/>
      <c r="AM101" s="368">
        <v>10</v>
      </c>
      <c r="AN101" s="369"/>
      <c r="AO101" s="369"/>
      <c r="AP101" s="370"/>
      <c r="AQ101" s="368" t="s">
        <v>578</v>
      </c>
      <c r="AR101" s="369"/>
      <c r="AS101" s="369"/>
      <c r="AT101" s="370"/>
      <c r="AU101" s="368" t="s">
        <v>581</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580</v>
      </c>
      <c r="AC102" s="555"/>
      <c r="AD102" s="555"/>
      <c r="AE102" s="362" t="s">
        <v>602</v>
      </c>
      <c r="AF102" s="362"/>
      <c r="AG102" s="362"/>
      <c r="AH102" s="362"/>
      <c r="AI102" s="362" t="s">
        <v>602</v>
      </c>
      <c r="AJ102" s="362"/>
      <c r="AK102" s="362"/>
      <c r="AL102" s="362"/>
      <c r="AM102" s="501">
        <v>10</v>
      </c>
      <c r="AN102" s="502"/>
      <c r="AO102" s="502"/>
      <c r="AP102" s="503"/>
      <c r="AQ102" s="501">
        <v>10</v>
      </c>
      <c r="AR102" s="502"/>
      <c r="AS102" s="502"/>
      <c r="AT102" s="503"/>
      <c r="AU102" s="501" t="s">
        <v>602</v>
      </c>
      <c r="AV102" s="502"/>
      <c r="AW102" s="502"/>
      <c r="AX102" s="503"/>
    </row>
    <row r="103" spans="1:60" ht="31.5" hidden="1" customHeight="1" x14ac:dyDescent="0.2">
      <c r="A103" s="489" t="s">
        <v>355</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2">
      <c r="A106" s="489" t="s">
        <v>355</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2">
      <c r="A109" s="489" t="s">
        <v>355</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355</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t="s">
        <v>602</v>
      </c>
      <c r="AF116" s="362"/>
      <c r="AG116" s="362"/>
      <c r="AH116" s="362"/>
      <c r="AI116" s="362" t="s">
        <v>602</v>
      </c>
      <c r="AJ116" s="362"/>
      <c r="AK116" s="362"/>
      <c r="AL116" s="362"/>
      <c r="AM116" s="362">
        <v>64796</v>
      </c>
      <c r="AN116" s="362"/>
      <c r="AO116" s="362"/>
      <c r="AP116" s="362"/>
      <c r="AQ116" s="368">
        <v>73736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602</v>
      </c>
      <c r="AF117" s="310"/>
      <c r="AG117" s="310"/>
      <c r="AH117" s="310"/>
      <c r="AI117" s="310" t="s">
        <v>602</v>
      </c>
      <c r="AJ117" s="310"/>
      <c r="AK117" s="310"/>
      <c r="AL117" s="310"/>
      <c r="AM117" s="310" t="s">
        <v>585</v>
      </c>
      <c r="AN117" s="310"/>
      <c r="AO117" s="310"/>
      <c r="AP117" s="310"/>
      <c r="AQ117" s="805" t="s">
        <v>597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2" t="s">
        <v>413</v>
      </c>
      <c r="B130" s="1000"/>
      <c r="C130" s="999" t="s">
        <v>239</v>
      </c>
      <c r="D130" s="1000"/>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03"/>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3"/>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100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100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100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100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100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 customHeight="1" x14ac:dyDescent="0.2">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3" t="s">
        <v>567</v>
      </c>
      <c r="AE702" s="904"/>
      <c r="AF702" s="905"/>
      <c r="AG702" s="893" t="s">
        <v>586</v>
      </c>
      <c r="AH702" s="894"/>
      <c r="AI702" s="894"/>
      <c r="AJ702" s="894"/>
      <c r="AK702" s="894"/>
      <c r="AL702" s="894"/>
      <c r="AM702" s="894"/>
      <c r="AN702" s="894"/>
      <c r="AO702" s="894"/>
      <c r="AP702" s="894"/>
      <c r="AQ702" s="894"/>
      <c r="AR702" s="894"/>
      <c r="AS702" s="894"/>
      <c r="AT702" s="894"/>
      <c r="AU702" s="894"/>
      <c r="AV702" s="894"/>
      <c r="AW702" s="894"/>
      <c r="AX702" s="895"/>
    </row>
    <row r="703" spans="1:50" ht="53.2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4" t="s">
        <v>587</v>
      </c>
      <c r="AH703" s="675"/>
      <c r="AI703" s="675"/>
      <c r="AJ703" s="675"/>
      <c r="AK703" s="675"/>
      <c r="AL703" s="675"/>
      <c r="AM703" s="675"/>
      <c r="AN703" s="675"/>
      <c r="AO703" s="675"/>
      <c r="AP703" s="675"/>
      <c r="AQ703" s="675"/>
      <c r="AR703" s="675"/>
      <c r="AS703" s="675"/>
      <c r="AT703" s="675"/>
      <c r="AU703" s="675"/>
      <c r="AV703" s="675"/>
      <c r="AW703" s="675"/>
      <c r="AX703" s="676"/>
    </row>
    <row r="704" spans="1:50" ht="70.5"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8"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567</v>
      </c>
      <c r="AE705" s="743"/>
      <c r="AF705" s="743"/>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7"/>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54" customHeight="1" x14ac:dyDescent="0.2">
      <c r="A708" s="665"/>
      <c r="B708" s="666"/>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7" t="s">
        <v>567</v>
      </c>
      <c r="AE708" s="678"/>
      <c r="AF708" s="678"/>
      <c r="AG708" s="530" t="s">
        <v>590</v>
      </c>
      <c r="AH708" s="531"/>
      <c r="AI708" s="531"/>
      <c r="AJ708" s="531"/>
      <c r="AK708" s="531"/>
      <c r="AL708" s="531"/>
      <c r="AM708" s="531"/>
      <c r="AN708" s="531"/>
      <c r="AO708" s="531"/>
      <c r="AP708" s="531"/>
      <c r="AQ708" s="531"/>
      <c r="AR708" s="531"/>
      <c r="AS708" s="531"/>
      <c r="AT708" s="531"/>
      <c r="AU708" s="531"/>
      <c r="AV708" s="531"/>
      <c r="AW708" s="531"/>
      <c r="AX708" s="532"/>
    </row>
    <row r="709" spans="1:50" ht="53.25" customHeight="1" x14ac:dyDescent="0.2">
      <c r="A709" s="665"/>
      <c r="B709" s="666"/>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4" t="s">
        <v>591</v>
      </c>
      <c r="AH709" s="675"/>
      <c r="AI709" s="675"/>
      <c r="AJ709" s="675"/>
      <c r="AK709" s="675"/>
      <c r="AL709" s="675"/>
      <c r="AM709" s="675"/>
      <c r="AN709" s="675"/>
      <c r="AO709" s="675"/>
      <c r="AP709" s="675"/>
      <c r="AQ709" s="675"/>
      <c r="AR709" s="675"/>
      <c r="AS709" s="675"/>
      <c r="AT709" s="675"/>
      <c r="AU709" s="675"/>
      <c r="AV709" s="675"/>
      <c r="AW709" s="675"/>
      <c r="AX709" s="676"/>
    </row>
    <row r="710" spans="1:50" ht="53.25" customHeight="1" x14ac:dyDescent="0.2">
      <c r="A710" s="665"/>
      <c r="B710" s="666"/>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567</v>
      </c>
      <c r="AE710" s="159"/>
      <c r="AF710" s="159"/>
      <c r="AG710" s="674" t="s">
        <v>592</v>
      </c>
      <c r="AH710" s="675"/>
      <c r="AI710" s="675"/>
      <c r="AJ710" s="675"/>
      <c r="AK710" s="675"/>
      <c r="AL710" s="675"/>
      <c r="AM710" s="675"/>
      <c r="AN710" s="675"/>
      <c r="AO710" s="675"/>
      <c r="AP710" s="675"/>
      <c r="AQ710" s="675"/>
      <c r="AR710" s="675"/>
      <c r="AS710" s="675"/>
      <c r="AT710" s="675"/>
      <c r="AU710" s="675"/>
      <c r="AV710" s="675"/>
      <c r="AW710" s="675"/>
      <c r="AX710" s="676"/>
    </row>
    <row r="711" spans="1:50" ht="52.5" customHeight="1" x14ac:dyDescent="0.2">
      <c r="A711" s="665"/>
      <c r="B711" s="666"/>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4" t="s">
        <v>593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600</v>
      </c>
      <c r="AE712" s="590"/>
      <c r="AF712" s="590"/>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4" t="s">
        <v>568</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2">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600</v>
      </c>
      <c r="AE714" s="596"/>
      <c r="AF714" s="597"/>
      <c r="AG714" s="699" t="s">
        <v>568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600</v>
      </c>
      <c r="AE715" s="678"/>
      <c r="AF715" s="787"/>
      <c r="AG715" s="530" t="s">
        <v>594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600</v>
      </c>
      <c r="AE716" s="769"/>
      <c r="AF716" s="769"/>
      <c r="AG716" s="674" t="s">
        <v>576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2">
      <c r="A717" s="665"/>
      <c r="B717" s="666"/>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600</v>
      </c>
      <c r="AE717" s="159"/>
      <c r="AF717" s="159"/>
      <c r="AG717" s="674" t="s">
        <v>576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2">
      <c r="A718" s="667"/>
      <c r="B718" s="668"/>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600</v>
      </c>
      <c r="AE718" s="159"/>
      <c r="AF718" s="159"/>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7"/>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0"/>
      <c r="B720" s="661"/>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60"/>
      <c r="B721" s="661"/>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60"/>
      <c r="B722" s="661"/>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60"/>
      <c r="B723" s="661"/>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60"/>
      <c r="B724" s="661"/>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2"/>
      <c r="B725" s="663"/>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8" t="s">
        <v>48</v>
      </c>
      <c r="B726" s="629"/>
      <c r="C726" s="447" t="s">
        <v>53</v>
      </c>
      <c r="D726" s="585"/>
      <c r="E726" s="585"/>
      <c r="F726" s="586"/>
      <c r="G726" s="808" t="s">
        <v>602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8" customHeight="1" thickBot="1" x14ac:dyDescent="0.25">
      <c r="A727" s="630"/>
      <c r="B727" s="631"/>
      <c r="C727" s="705" t="s">
        <v>57</v>
      </c>
      <c r="D727" s="706"/>
      <c r="E727" s="706"/>
      <c r="F727" s="707"/>
      <c r="G727" s="806" t="s">
        <v>602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5" t="s">
        <v>602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c r="B731" s="626"/>
      <c r="C731" s="626"/>
      <c r="D731" s="626"/>
      <c r="E731" s="627"/>
      <c r="F731" s="690" t="s">
        <v>602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59"/>
      <c r="B733" s="760"/>
      <c r="C733" s="760"/>
      <c r="D733" s="760"/>
      <c r="E733" s="761"/>
      <c r="F733" s="776" t="s">
        <v>602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8" t="s">
        <v>595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409</v>
      </c>
      <c r="B737" s="101"/>
      <c r="C737" s="101"/>
      <c r="D737" s="102"/>
      <c r="E737" s="103" t="s">
        <v>596</v>
      </c>
      <c r="F737" s="103"/>
      <c r="G737" s="103"/>
      <c r="H737" s="103"/>
      <c r="I737" s="103"/>
      <c r="J737" s="103"/>
      <c r="K737" s="103"/>
      <c r="L737" s="103"/>
      <c r="M737" s="103"/>
      <c r="N737" s="109" t="s">
        <v>404</v>
      </c>
      <c r="O737" s="109"/>
      <c r="P737" s="109"/>
      <c r="Q737" s="109"/>
      <c r="R737" s="103" t="s">
        <v>578</v>
      </c>
      <c r="S737" s="103"/>
      <c r="T737" s="103"/>
      <c r="U737" s="103"/>
      <c r="V737" s="103"/>
      <c r="W737" s="103"/>
      <c r="X737" s="103"/>
      <c r="Y737" s="103"/>
      <c r="Z737" s="103"/>
      <c r="AA737" s="109" t="s">
        <v>403</v>
      </c>
      <c r="AB737" s="109"/>
      <c r="AC737" s="109"/>
      <c r="AD737" s="109"/>
      <c r="AE737" s="103" t="s">
        <v>578</v>
      </c>
      <c r="AF737" s="103"/>
      <c r="AG737" s="103"/>
      <c r="AH737" s="103"/>
      <c r="AI737" s="103"/>
      <c r="AJ737" s="103"/>
      <c r="AK737" s="103"/>
      <c r="AL737" s="103"/>
      <c r="AM737" s="103"/>
      <c r="AN737" s="109" t="s">
        <v>402</v>
      </c>
      <c r="AO737" s="109"/>
      <c r="AP737" s="109"/>
      <c r="AQ737" s="109"/>
      <c r="AR737" s="110" t="s">
        <v>578</v>
      </c>
      <c r="AS737" s="111"/>
      <c r="AT737" s="111"/>
      <c r="AU737" s="111"/>
      <c r="AV737" s="111"/>
      <c r="AW737" s="111"/>
      <c r="AX737" s="112"/>
      <c r="AY737" s="88"/>
      <c r="AZ737" s="88"/>
    </row>
    <row r="738" spans="1:52" ht="24.75" customHeight="1" x14ac:dyDescent="0.2">
      <c r="A738" s="100" t="s">
        <v>401</v>
      </c>
      <c r="B738" s="101"/>
      <c r="C738" s="101"/>
      <c r="D738" s="102"/>
      <c r="E738" s="103" t="s">
        <v>578</v>
      </c>
      <c r="F738" s="103"/>
      <c r="G738" s="103"/>
      <c r="H738" s="103"/>
      <c r="I738" s="103"/>
      <c r="J738" s="103"/>
      <c r="K738" s="103"/>
      <c r="L738" s="103"/>
      <c r="M738" s="103"/>
      <c r="N738" s="109" t="s">
        <v>400</v>
      </c>
      <c r="O738" s="109"/>
      <c r="P738" s="109"/>
      <c r="Q738" s="109"/>
      <c r="R738" s="103" t="s">
        <v>578</v>
      </c>
      <c r="S738" s="103"/>
      <c r="T738" s="103"/>
      <c r="U738" s="103"/>
      <c r="V738" s="103"/>
      <c r="W738" s="103"/>
      <c r="X738" s="103"/>
      <c r="Y738" s="103"/>
      <c r="Z738" s="103"/>
      <c r="AA738" s="109" t="s">
        <v>399</v>
      </c>
      <c r="AB738" s="109"/>
      <c r="AC738" s="109"/>
      <c r="AD738" s="109"/>
      <c r="AE738" s="103" t="s">
        <v>578</v>
      </c>
      <c r="AF738" s="103"/>
      <c r="AG738" s="103"/>
      <c r="AH738" s="103"/>
      <c r="AI738" s="103"/>
      <c r="AJ738" s="103"/>
      <c r="AK738" s="103"/>
      <c r="AL738" s="103"/>
      <c r="AM738" s="103"/>
      <c r="AN738" s="109" t="s">
        <v>398</v>
      </c>
      <c r="AO738" s="109"/>
      <c r="AP738" s="109"/>
      <c r="AQ738" s="109"/>
      <c r="AR738" s="110" t="s">
        <v>578</v>
      </c>
      <c r="AS738" s="111"/>
      <c r="AT738" s="111"/>
      <c r="AU738" s="111"/>
      <c r="AV738" s="111"/>
      <c r="AW738" s="111"/>
      <c r="AX738" s="112"/>
    </row>
    <row r="739" spans="1:52" ht="24.75" customHeight="1" x14ac:dyDescent="0.2">
      <c r="A739" s="100" t="s">
        <v>397</v>
      </c>
      <c r="B739" s="101"/>
      <c r="C739" s="101"/>
      <c r="D739" s="102"/>
      <c r="E739" s="103" t="s">
        <v>578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394</v>
      </c>
      <c r="J740" s="125"/>
      <c r="K740" s="92" t="str">
        <f>IF(OR(I740="　", I740=""), "", "-")</f>
        <v>-</v>
      </c>
      <c r="L740" s="126">
        <v>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70" t="s">
        <v>392</v>
      </c>
      <c r="B780" s="771"/>
      <c r="C780" s="771"/>
      <c r="D780" s="771"/>
      <c r="E780" s="771"/>
      <c r="F780" s="772"/>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60"/>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60"/>
      <c r="B782" s="773"/>
      <c r="C782" s="773"/>
      <c r="D782" s="773"/>
      <c r="E782" s="773"/>
      <c r="F782" s="774"/>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60"/>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0"/>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60"/>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0"/>
      <c r="B793" s="773"/>
      <c r="C793" s="773"/>
      <c r="D793" s="773"/>
      <c r="E793" s="773"/>
      <c r="F793" s="774"/>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73"/>
      <c r="C795" s="773"/>
      <c r="D795" s="773"/>
      <c r="E795" s="773"/>
      <c r="F795" s="774"/>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3"/>
      <c r="C806" s="773"/>
      <c r="D806" s="773"/>
      <c r="E806" s="773"/>
      <c r="F806" s="774"/>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3"/>
      <c r="C808" s="773"/>
      <c r="D808" s="773"/>
      <c r="E808" s="773"/>
      <c r="F808" s="77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3"/>
      <c r="C821" s="773"/>
      <c r="D821" s="773"/>
      <c r="E821" s="773"/>
      <c r="F821" s="77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7" priority="13919">
      <formula>IF(RIGHT(TEXT(P18,"0.#"),1)=".",FALSE,TRUE)</formula>
    </cfRule>
    <cfRule type="expression" dxfId="2806" priority="13920">
      <formula>IF(RIGHT(TEXT(P18,"0.#"),1)=".",TRUE,FALSE)</formula>
    </cfRule>
  </conditionalFormatting>
  <conditionalFormatting sqref="Y783">
    <cfRule type="expression" dxfId="2805" priority="13915">
      <formula>IF(RIGHT(TEXT(Y783,"0.#"),1)=".",FALSE,TRUE)</formula>
    </cfRule>
    <cfRule type="expression" dxfId="2804" priority="13916">
      <formula>IF(RIGHT(TEXT(Y783,"0.#"),1)=".",TRUE,FALSE)</formula>
    </cfRule>
  </conditionalFormatting>
  <conditionalFormatting sqref="Y792">
    <cfRule type="expression" dxfId="2803" priority="13911">
      <formula>IF(RIGHT(TEXT(Y792,"0.#"),1)=".",FALSE,TRUE)</formula>
    </cfRule>
    <cfRule type="expression" dxfId="2802" priority="13912">
      <formula>IF(RIGHT(TEXT(Y792,"0.#"),1)=".",TRUE,FALSE)</formula>
    </cfRule>
  </conditionalFormatting>
  <conditionalFormatting sqref="Y823:Y830 Y821 Y810:Y817 Y808 Y797:Y804 Y795">
    <cfRule type="expression" dxfId="2801" priority="13693">
      <formula>IF(RIGHT(TEXT(Y795,"0.#"),1)=".",FALSE,TRUE)</formula>
    </cfRule>
    <cfRule type="expression" dxfId="2800" priority="13694">
      <formula>IF(RIGHT(TEXT(Y795,"0.#"),1)=".",TRUE,FALSE)</formula>
    </cfRule>
  </conditionalFormatting>
  <conditionalFormatting sqref="AR15:AX15 AK13:AX13">
    <cfRule type="expression" dxfId="2799" priority="13741">
      <formula>IF(RIGHT(TEXT(AK13,"0.#"),1)=".",FALSE,TRUE)</formula>
    </cfRule>
    <cfRule type="expression" dxfId="2798" priority="13742">
      <formula>IF(RIGHT(TEXT(AK13,"0.#"),1)=".",TRUE,FALSE)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4:Y791 Y782">
    <cfRule type="expression" dxfId="2793" priority="13717">
      <formula>IF(RIGHT(TEXT(Y782,"0.#"),1)=".",FALSE,TRUE)</formula>
    </cfRule>
    <cfRule type="expression" dxfId="2792" priority="13718">
      <formula>IF(RIGHT(TEXT(Y782,"0.#"),1)=".",TRUE,FALSE)</formula>
    </cfRule>
  </conditionalFormatting>
  <conditionalFormatting sqref="AU783">
    <cfRule type="expression" dxfId="2791" priority="13715">
      <formula>IF(RIGHT(TEXT(AU783,"0.#"),1)=".",FALSE,TRUE)</formula>
    </cfRule>
    <cfRule type="expression" dxfId="2790" priority="13716">
      <formula>IF(RIGHT(TEXT(AU783,"0.#"),1)=".",TRUE,FALSE)</formula>
    </cfRule>
  </conditionalFormatting>
  <conditionalFormatting sqref="AU792">
    <cfRule type="expression" dxfId="2789" priority="13713">
      <formula>IF(RIGHT(TEXT(AU792,"0.#"),1)=".",FALSE,TRUE)</formula>
    </cfRule>
    <cfRule type="expression" dxfId="2788" priority="13714">
      <formula>IF(RIGHT(TEXT(AU792,"0.#"),1)=".",TRUE,FALSE)</formula>
    </cfRule>
  </conditionalFormatting>
  <conditionalFormatting sqref="AU784:AU791 AU782">
    <cfRule type="expression" dxfId="2787" priority="13711">
      <formula>IF(RIGHT(TEXT(AU782,"0.#"),1)=".",FALSE,TRUE)</formula>
    </cfRule>
    <cfRule type="expression" dxfId="2786" priority="13712">
      <formula>IF(RIGHT(TEXT(AU782,"0.#"),1)=".",TRUE,FALSE)</formula>
    </cfRule>
  </conditionalFormatting>
  <conditionalFormatting sqref="Y822 Y809 Y796">
    <cfRule type="expression" dxfId="2785" priority="13697">
      <formula>IF(RIGHT(TEXT(Y796,"0.#"),1)=".",FALSE,TRUE)</formula>
    </cfRule>
    <cfRule type="expression" dxfId="2784" priority="13698">
      <formula>IF(RIGHT(TEXT(Y796,"0.#"),1)=".",TRUE,FALSE)</formula>
    </cfRule>
  </conditionalFormatting>
  <conditionalFormatting sqref="Y831 Y818 Y805">
    <cfRule type="expression" dxfId="2783" priority="13695">
      <formula>IF(RIGHT(TEXT(Y805,"0.#"),1)=".",FALSE,TRUE)</formula>
    </cfRule>
    <cfRule type="expression" dxfId="2782" priority="13696">
      <formula>IF(RIGHT(TEXT(Y805,"0.#"),1)=".",TRUE,FALSE)</formula>
    </cfRule>
  </conditionalFormatting>
  <conditionalFormatting sqref="AU822 AU809 AU796">
    <cfRule type="expression" dxfId="2781" priority="13691">
      <formula>IF(RIGHT(TEXT(AU796,"0.#"),1)=".",FALSE,TRUE)</formula>
    </cfRule>
    <cfRule type="expression" dxfId="2780" priority="13692">
      <formula>IF(RIGHT(TEXT(AU796,"0.#"),1)=".",TRUE,FALSE)</formula>
    </cfRule>
  </conditionalFormatting>
  <conditionalFormatting sqref="AU831 AU818 AU805">
    <cfRule type="expression" dxfId="2779" priority="13689">
      <formula>IF(RIGHT(TEXT(AU805,"0.#"),1)=".",FALSE,TRUE)</formula>
    </cfRule>
    <cfRule type="expression" dxfId="2778" priority="13690">
      <formula>IF(RIGHT(TEXT(AU805,"0.#"),1)=".",TRUE,FALSE)</formula>
    </cfRule>
  </conditionalFormatting>
  <conditionalFormatting sqref="AU823:AU830 AU821 AU810:AU817 AU808 AU797:AU804 AU795">
    <cfRule type="expression" dxfId="2777" priority="13687">
      <formula>IF(RIGHT(TEXT(AU795,"0.#"),1)=".",FALSE,TRUE)</formula>
    </cfRule>
    <cfRule type="expression" dxfId="2776" priority="13688">
      <formula>IF(RIGHT(TEXT(AU795,"0.#"),1)=".",TRUE,FALSE)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40:AO867">
    <cfRule type="expression" dxfId="2535" priority="6665">
      <formula>IF(AND(AL840&gt;=0, RIGHT(TEXT(AL840,"0.#"),1)&lt;&gt;"."),TRUE,FALSE)</formula>
    </cfRule>
    <cfRule type="expression" dxfId="2534" priority="6666">
      <formula>IF(AND(AL840&gt;=0, RIGHT(TEXT(AL840,"0.#"),1)="."),TRUE,FALSE)</formula>
    </cfRule>
    <cfRule type="expression" dxfId="2533" priority="6667">
      <formula>IF(AND(AL840&lt;0, RIGHT(TEXT(AL840,"0.#"),1)&lt;&gt;"."),TRUE,FALSE)</formula>
    </cfRule>
    <cfRule type="expression" dxfId="2532" priority="6668">
      <formula>IF(AND(AL840&lt;0, RIGHT(TEXT(AL840,"0.#"),1)="."),TRUE,FALSE)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40:Y867">
    <cfRule type="expression" dxfId="2461" priority="2993">
      <formula>IF(RIGHT(TEXT(Y840,"0.#"),1)=".",FALSE,TRUE)</formula>
    </cfRule>
    <cfRule type="expression" dxfId="2460" priority="2994">
      <formula>IF(RIGHT(TEXT(Y840,"0.#"),1)=".",TRUE,FALSE)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3:AO1132">
    <cfRule type="expression" dxfId="2431" priority="2899">
      <formula>IF(AND(AL1103&gt;=0, RIGHT(TEXT(AL1103,"0.#"),1)&lt;&gt;"."),TRUE,FALSE)</formula>
    </cfRule>
    <cfRule type="expression" dxfId="2430" priority="2900">
      <formula>IF(AND(AL1103&gt;=0, RIGHT(TEXT(AL1103,"0.#"),1)="."),TRUE,FALSE)</formula>
    </cfRule>
    <cfRule type="expression" dxfId="2429" priority="2901">
      <formula>IF(AND(AL1103&lt;0, RIGHT(TEXT(AL1103,"0.#"),1)&lt;&gt;"."),TRUE,FALSE)</formula>
    </cfRule>
    <cfRule type="expression" dxfId="2428" priority="2902">
      <formula>IF(AND(AL1103&lt;0, RIGHT(TEXT(AL1103,"0.#"),1)="."),TRUE,FALSE)</formula>
    </cfRule>
  </conditionalFormatting>
  <conditionalFormatting sqref="Y1103:Y1132">
    <cfRule type="expression" dxfId="2427" priority="2897">
      <formula>IF(RIGHT(TEXT(Y1103,"0.#"),1)=".",FALSE,TRUE)</formula>
    </cfRule>
    <cfRule type="expression" dxfId="2426" priority="2898">
      <formula>IF(RIGHT(TEXT(Y1103,"0.#"),1)=".",TRUE,FALSE)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8:AO839">
    <cfRule type="expression" dxfId="2417" priority="2851">
      <formula>IF(AND(AL838&gt;=0, RIGHT(TEXT(AL838,"0.#"),1)&lt;&gt;"."),TRUE,FALSE)</formula>
    </cfRule>
    <cfRule type="expression" dxfId="2416" priority="2852">
      <formula>IF(AND(AL838&gt;=0, RIGHT(TEXT(AL838,"0.#"),1)="."),TRUE,FALSE)</formula>
    </cfRule>
    <cfRule type="expression" dxfId="2415" priority="2853">
      <formula>IF(AND(AL838&lt;0, RIGHT(TEXT(AL838,"0.#"),1)&lt;&gt;"."),TRUE,FALSE)</formula>
    </cfRule>
    <cfRule type="expression" dxfId="2414" priority="2854">
      <formula>IF(AND(AL838&lt;0, RIGHT(TEXT(AL838,"0.#"),1)="."),TRUE,FALSE)</formula>
    </cfRule>
  </conditionalFormatting>
  <conditionalFormatting sqref="Y838:Y839">
    <cfRule type="expression" dxfId="2413" priority="2849">
      <formula>IF(RIGHT(TEXT(Y838,"0.#"),1)=".",FALSE,TRUE)</formula>
    </cfRule>
    <cfRule type="expression" dxfId="2412" priority="2850">
      <formula>IF(RIGHT(TEXT(Y838,"0.#"),1)=".",TRUE,FALSE)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3:Y900">
    <cfRule type="expression" dxfId="2095" priority="2109">
      <formula>IF(RIGHT(TEXT(Y873,"0.#"),1)=".",FALSE,TRUE)</formula>
    </cfRule>
    <cfRule type="expression" dxfId="2094" priority="2110">
      <formula>IF(RIGHT(TEXT(Y873,"0.#"),1)=".",TRUE,FALSE)</formula>
    </cfRule>
  </conditionalFormatting>
  <conditionalFormatting sqref="Y871:Y872">
    <cfRule type="expression" dxfId="2093" priority="2103">
      <formula>IF(RIGHT(TEXT(Y871,"0.#"),1)=".",FALSE,TRUE)</formula>
    </cfRule>
    <cfRule type="expression" dxfId="2092" priority="2104">
      <formula>IF(RIGHT(TEXT(Y871,"0.#"),1)=".",TRUE,FALSE)</formula>
    </cfRule>
  </conditionalFormatting>
  <conditionalFormatting sqref="Y906:Y933">
    <cfRule type="expression" dxfId="2091" priority="2097">
      <formula>IF(RIGHT(TEXT(Y906,"0.#"),1)=".",FALSE,TRUE)</formula>
    </cfRule>
    <cfRule type="expression" dxfId="2090" priority="2098">
      <formula>IF(RIGHT(TEXT(Y906,"0.#"),1)=".",TRUE,FALSE)</formula>
    </cfRule>
  </conditionalFormatting>
  <conditionalFormatting sqref="Y904:Y905">
    <cfRule type="expression" dxfId="2089" priority="2091">
      <formula>IF(RIGHT(TEXT(Y904,"0.#"),1)=".",FALSE,TRUE)</formula>
    </cfRule>
    <cfRule type="expression" dxfId="2088" priority="2092">
      <formula>IF(RIGHT(TEXT(Y904,"0.#"),1)=".",TRUE,FALSE)</formula>
    </cfRule>
  </conditionalFormatting>
  <conditionalFormatting sqref="Y939:Y966">
    <cfRule type="expression" dxfId="2087" priority="2085">
      <formula>IF(RIGHT(TEXT(Y939,"0.#"),1)=".",FALSE,TRUE)</formula>
    </cfRule>
    <cfRule type="expression" dxfId="2086" priority="2086">
      <formula>IF(RIGHT(TEXT(Y939,"0.#"),1)=".",TRUE,FALSE)</formula>
    </cfRule>
  </conditionalFormatting>
  <conditionalFormatting sqref="Y937:Y938">
    <cfRule type="expression" dxfId="2085" priority="2079">
      <formula>IF(RIGHT(TEXT(Y937,"0.#"),1)=".",FALSE,TRUE)</formula>
    </cfRule>
    <cfRule type="expression" dxfId="2084" priority="2080">
      <formula>IF(RIGHT(TEXT(Y937,"0.#"),1)=".",TRUE,FALSE)</formula>
    </cfRule>
  </conditionalFormatting>
  <conditionalFormatting sqref="Y972:Y999">
    <cfRule type="expression" dxfId="2083" priority="2073">
      <formula>IF(RIGHT(TEXT(Y972,"0.#"),1)=".",FALSE,TRUE)</formula>
    </cfRule>
    <cfRule type="expression" dxfId="2082" priority="2074">
      <formula>IF(RIGHT(TEXT(Y972,"0.#"),1)=".",TRUE,FALSE)</formula>
    </cfRule>
  </conditionalFormatting>
  <conditionalFormatting sqref="Y970:Y971">
    <cfRule type="expression" dxfId="2081" priority="2067">
      <formula>IF(RIGHT(TEXT(Y970,"0.#"),1)=".",FALSE,TRUE)</formula>
    </cfRule>
    <cfRule type="expression" dxfId="2080" priority="2068">
      <formula>IF(RIGHT(TEXT(Y970,"0.#"),1)=".",TRUE,FALSE)</formula>
    </cfRule>
  </conditionalFormatting>
  <conditionalFormatting sqref="Y1005:Y1032">
    <cfRule type="expression" dxfId="2079" priority="2061">
      <formula>IF(RIGHT(TEXT(Y1005,"0.#"),1)=".",FALSE,TRUE)</formula>
    </cfRule>
    <cfRule type="expression" dxfId="2078" priority="2062">
      <formula>IF(RIGHT(TEXT(Y1005,"0.#"),1)=".",TRUE,FALSE)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3:AO900">
    <cfRule type="expression" dxfId="1997" priority="2111">
      <formula>IF(AND(AL873&gt;=0, RIGHT(TEXT(AL873,"0.#"),1)&lt;&gt;"."),TRUE,FALSE)</formula>
    </cfRule>
    <cfRule type="expression" dxfId="1996" priority="2112">
      <formula>IF(AND(AL873&gt;=0, RIGHT(TEXT(AL873,"0.#"),1)="."),TRUE,FALSE)</formula>
    </cfRule>
    <cfRule type="expression" dxfId="1995" priority="2113">
      <formula>IF(AND(AL873&lt;0, RIGHT(TEXT(AL873,"0.#"),1)&lt;&gt;"."),TRUE,FALSE)</formula>
    </cfRule>
    <cfRule type="expression" dxfId="1994" priority="2114">
      <formula>IF(AND(AL873&lt;0, RIGHT(TEXT(AL873,"0.#"),1)="."),TRUE,FALSE)</formula>
    </cfRule>
  </conditionalFormatting>
  <conditionalFormatting sqref="AL871:AO872">
    <cfRule type="expression" dxfId="1993" priority="2105">
      <formula>IF(AND(AL871&gt;=0, RIGHT(TEXT(AL871,"0.#"),1)&lt;&gt;"."),TRUE,FALSE)</formula>
    </cfRule>
    <cfRule type="expression" dxfId="1992" priority="2106">
      <formula>IF(AND(AL871&gt;=0, RIGHT(TEXT(AL871,"0.#"),1)="."),TRUE,FALSE)</formula>
    </cfRule>
    <cfRule type="expression" dxfId="1991" priority="2107">
      <formula>IF(AND(AL871&lt;0, RIGHT(TEXT(AL871,"0.#"),1)&lt;&gt;"."),TRUE,FALSE)</formula>
    </cfRule>
    <cfRule type="expression" dxfId="1990" priority="2108">
      <formula>IF(AND(AL871&lt;0, RIGHT(TEXT(AL871,"0.#"),1)="."),TRUE,FALSE)</formula>
    </cfRule>
  </conditionalFormatting>
  <conditionalFormatting sqref="AL906:AO933">
    <cfRule type="expression" dxfId="1989" priority="2099">
      <formula>IF(AND(AL906&gt;=0, RIGHT(TEXT(AL906,"0.#"),1)&lt;&gt;"."),TRUE,FALSE)</formula>
    </cfRule>
    <cfRule type="expression" dxfId="1988" priority="2100">
      <formula>IF(AND(AL906&gt;=0, RIGHT(TEXT(AL906,"0.#"),1)="."),TRUE,FALSE)</formula>
    </cfRule>
    <cfRule type="expression" dxfId="1987" priority="2101">
      <formula>IF(AND(AL906&lt;0, RIGHT(TEXT(AL906,"0.#"),1)&lt;&gt;"."),TRUE,FALSE)</formula>
    </cfRule>
    <cfRule type="expression" dxfId="1986" priority="2102">
      <formula>IF(AND(AL906&lt;0, RIGHT(TEXT(AL906,"0.#"),1)="."),TRUE,FALSE)</formula>
    </cfRule>
  </conditionalFormatting>
  <conditionalFormatting sqref="AL904:AO905">
    <cfRule type="expression" dxfId="1985" priority="2093">
      <formula>IF(AND(AL904&gt;=0, RIGHT(TEXT(AL904,"0.#"),1)&lt;&gt;"."),TRUE,FALSE)</formula>
    </cfRule>
    <cfRule type="expression" dxfId="1984" priority="2094">
      <formula>IF(AND(AL904&gt;=0, RIGHT(TEXT(AL904,"0.#"),1)="."),TRUE,FALSE)</formula>
    </cfRule>
    <cfRule type="expression" dxfId="1983" priority="2095">
      <formula>IF(AND(AL904&lt;0, RIGHT(TEXT(AL904,"0.#"),1)&lt;&gt;"."),TRUE,FALSE)</formula>
    </cfRule>
    <cfRule type="expression" dxfId="1982" priority="2096">
      <formula>IF(AND(AL904&lt;0, RIGHT(TEXT(AL904,"0.#"),1)="."),TRUE,FALSE)</formula>
    </cfRule>
  </conditionalFormatting>
  <conditionalFormatting sqref="AL939:AO966">
    <cfRule type="expression" dxfId="1981" priority="2087">
      <formula>IF(AND(AL939&gt;=0, RIGHT(TEXT(AL939,"0.#"),1)&lt;&gt;"."),TRUE,FALSE)</formula>
    </cfRule>
    <cfRule type="expression" dxfId="1980" priority="2088">
      <formula>IF(AND(AL939&gt;=0, RIGHT(TEXT(AL939,"0.#"),1)="."),TRUE,FALSE)</formula>
    </cfRule>
    <cfRule type="expression" dxfId="1979" priority="2089">
      <formula>IF(AND(AL939&lt;0, RIGHT(TEXT(AL939,"0.#"),1)&lt;&gt;"."),TRUE,FALSE)</formula>
    </cfRule>
    <cfRule type="expression" dxfId="1978" priority="2090">
      <formula>IF(AND(AL939&lt;0, RIGHT(TEXT(AL939,"0.#"),1)="."),TRUE,FALSE)</formula>
    </cfRule>
  </conditionalFormatting>
  <conditionalFormatting sqref="AL937:AO938">
    <cfRule type="expression" dxfId="1977" priority="2081">
      <formula>IF(AND(AL937&gt;=0, RIGHT(TEXT(AL937,"0.#"),1)&lt;&gt;"."),TRUE,FALSE)</formula>
    </cfRule>
    <cfRule type="expression" dxfId="1976" priority="2082">
      <formula>IF(AND(AL937&gt;=0, RIGHT(TEXT(AL937,"0.#"),1)="."),TRUE,FALSE)</formula>
    </cfRule>
    <cfRule type="expression" dxfId="1975" priority="2083">
      <formula>IF(AND(AL937&lt;0, RIGHT(TEXT(AL937,"0.#"),1)&lt;&gt;"."),TRUE,FALSE)</formula>
    </cfRule>
    <cfRule type="expression" dxfId="1974" priority="2084">
      <formula>IF(AND(AL937&lt;0, RIGHT(TEXT(AL937,"0.#"),1)="."),TRUE,FALSE)</formula>
    </cfRule>
  </conditionalFormatting>
  <conditionalFormatting sqref="AL972:AO999">
    <cfRule type="expression" dxfId="1973" priority="2075">
      <formula>IF(AND(AL972&gt;=0, RIGHT(TEXT(AL972,"0.#"),1)&lt;&gt;"."),TRUE,FALSE)</formula>
    </cfRule>
    <cfRule type="expression" dxfId="1972" priority="2076">
      <formula>IF(AND(AL972&gt;=0, RIGHT(TEXT(AL972,"0.#"),1)="."),TRUE,FALSE)</formula>
    </cfRule>
    <cfRule type="expression" dxfId="1971" priority="2077">
      <formula>IF(AND(AL972&lt;0, RIGHT(TEXT(AL972,"0.#"),1)&lt;&gt;"."),TRUE,FALSE)</formula>
    </cfRule>
    <cfRule type="expression" dxfId="1970" priority="2078">
      <formula>IF(AND(AL972&lt;0, RIGHT(TEXT(AL972,"0.#"),1)="."),TRUE,FALSE)</formula>
    </cfRule>
  </conditionalFormatting>
  <conditionalFormatting sqref="AL970:AO971">
    <cfRule type="expression" dxfId="1969" priority="2069">
      <formula>IF(AND(AL970&gt;=0, RIGHT(TEXT(AL970,"0.#"),1)&lt;&gt;"."),TRUE,FALSE)</formula>
    </cfRule>
    <cfRule type="expression" dxfId="1968" priority="2070">
      <formula>IF(AND(AL970&gt;=0, RIGHT(TEXT(AL970,"0.#"),1)="."),TRUE,FALSE)</formula>
    </cfRule>
    <cfRule type="expression" dxfId="1967" priority="2071">
      <formula>IF(AND(AL970&lt;0, RIGHT(TEXT(AL970,"0.#"),1)&lt;&gt;"."),TRUE,FALSE)</formula>
    </cfRule>
    <cfRule type="expression" dxfId="1966" priority="2072">
      <formula>IF(AND(AL970&lt;0, RIGHT(TEXT(AL970,"0.#"),1)="."),TRUE,FALSE)</formula>
    </cfRule>
  </conditionalFormatting>
  <conditionalFormatting sqref="AL1005:AO1032">
    <cfRule type="expression" dxfId="1965" priority="2063">
      <formula>IF(AND(AL1005&gt;=0, RIGHT(TEXT(AL1005,"0.#"),1)&lt;&gt;"."),TRUE,FALSE)</formula>
    </cfRule>
    <cfRule type="expression" dxfId="1964" priority="2064">
      <formula>IF(AND(AL1005&gt;=0, RIGHT(TEXT(AL1005,"0.#"),1)="."),TRUE,FALSE)</formula>
    </cfRule>
    <cfRule type="expression" dxfId="1963" priority="2065">
      <formula>IF(AND(AL1005&lt;0, RIGHT(TEXT(AL1005,"0.#"),1)&lt;&gt;"."),TRUE,FALSE)</formula>
    </cfRule>
    <cfRule type="expression" dxfId="1962" priority="2066">
      <formula>IF(AND(AL1005&lt;0, RIGHT(TEXT(AL1005,"0.#"),1)="."),TRUE,FALSE)</formula>
    </cfRule>
  </conditionalFormatting>
  <conditionalFormatting sqref="AL1003:AO1004">
    <cfRule type="expression" dxfId="1961" priority="2057">
      <formula>IF(AND(AL1003&gt;=0, RIGHT(TEXT(AL1003,"0.#"),1)&lt;&gt;"."),TRUE,FALSE)</formula>
    </cfRule>
    <cfRule type="expression" dxfId="1960" priority="2058">
      <formula>IF(AND(AL1003&gt;=0, RIGHT(TEXT(AL1003,"0.#"),1)="."),TRUE,FALSE)</formula>
    </cfRule>
    <cfRule type="expression" dxfId="1959" priority="2059">
      <formula>IF(AND(AL1003&lt;0, RIGHT(TEXT(AL1003,"0.#"),1)&lt;&gt;"."),TRUE,FALSE)</formula>
    </cfRule>
    <cfRule type="expression" dxfId="1958" priority="2060">
      <formula>IF(AND(AL1003&lt;0, RIGHT(TEXT(AL1003,"0.#"),1)="."),TRUE,FALSE)</formula>
    </cfRule>
  </conditionalFormatting>
  <conditionalFormatting sqref="Y1003:Y1004">
    <cfRule type="expression" dxfId="1957" priority="2055">
      <formula>IF(RIGHT(TEXT(Y1003,"0.#"),1)=".",FALSE,TRUE)</formula>
    </cfRule>
    <cfRule type="expression" dxfId="1956" priority="2056">
      <formula>IF(RIGHT(TEXT(Y1003,"0.#"),1)=".",TRUE,FALSE)</formula>
    </cfRule>
  </conditionalFormatting>
  <conditionalFormatting sqref="AL1038:AO1065">
    <cfRule type="expression" dxfId="1955" priority="2051">
      <formula>IF(AND(AL1038&gt;=0, RIGHT(TEXT(AL1038,"0.#"),1)&lt;&gt;"."),TRUE,FALSE)</formula>
    </cfRule>
    <cfRule type="expression" dxfId="1954" priority="2052">
      <formula>IF(AND(AL1038&gt;=0, RIGHT(TEXT(AL1038,"0.#"),1)="."),TRUE,FALSE)</formula>
    </cfRule>
    <cfRule type="expression" dxfId="1953" priority="2053">
      <formula>IF(AND(AL1038&lt;0, RIGHT(TEXT(AL1038,"0.#"),1)&lt;&gt;"."),TRUE,FALSE)</formula>
    </cfRule>
    <cfRule type="expression" dxfId="1952" priority="2054">
      <formula>IF(AND(AL1038&lt;0, RIGHT(TEXT(AL1038,"0.#"),1)="."),TRUE,FALSE)</formula>
    </cfRule>
  </conditionalFormatting>
  <conditionalFormatting sqref="Y1038:Y1065">
    <cfRule type="expression" dxfId="1951" priority="2049">
      <formula>IF(RIGHT(TEXT(Y1038,"0.#"),1)=".",FALSE,TRUE)</formula>
    </cfRule>
    <cfRule type="expression" dxfId="1950" priority="2050">
      <formula>IF(RIGHT(TEXT(Y1038,"0.#"),1)=".",TRUE,FALSE)</formula>
    </cfRule>
  </conditionalFormatting>
  <conditionalFormatting sqref="AL1036:AO1037">
    <cfRule type="expression" dxfId="1949" priority="2045">
      <formula>IF(AND(AL1036&gt;=0, RIGHT(TEXT(AL1036,"0.#"),1)&lt;&gt;"."),TRUE,FALSE)</formula>
    </cfRule>
    <cfRule type="expression" dxfId="1948" priority="2046">
      <formula>IF(AND(AL1036&gt;=0, RIGHT(TEXT(AL1036,"0.#"),1)="."),TRUE,FALSE)</formula>
    </cfRule>
    <cfRule type="expression" dxfId="1947" priority="2047">
      <formula>IF(AND(AL1036&lt;0, RIGHT(TEXT(AL1036,"0.#"),1)&lt;&gt;"."),TRUE,FALSE)</formula>
    </cfRule>
    <cfRule type="expression" dxfId="1946" priority="2048">
      <formula>IF(AND(AL1036&lt;0, RIGHT(TEXT(AL1036,"0.#"),1)="."),TRUE,FALSE)</formula>
    </cfRule>
  </conditionalFormatting>
  <conditionalFormatting sqref="Y1036:Y1037">
    <cfRule type="expression" dxfId="1945" priority="2043">
      <formula>IF(RIGHT(TEXT(Y1036,"0.#"),1)=".",FALSE,TRUE)</formula>
    </cfRule>
    <cfRule type="expression" dxfId="1944" priority="2044">
      <formula>IF(RIGHT(TEXT(Y1036,"0.#"),1)=".",TRUE,FALSE)</formula>
    </cfRule>
  </conditionalFormatting>
  <conditionalFormatting sqref="AL1071:AO1098">
    <cfRule type="expression" dxfId="1943" priority="2039">
      <formula>IF(AND(AL1071&gt;=0, RIGHT(TEXT(AL1071,"0.#"),1)&lt;&gt;"."),TRUE,FALSE)</formula>
    </cfRule>
    <cfRule type="expression" dxfId="1942" priority="2040">
      <formula>IF(AND(AL1071&gt;=0, RIGHT(TEXT(AL1071,"0.#"),1)="."),TRUE,FALSE)</formula>
    </cfRule>
    <cfRule type="expression" dxfId="1941" priority="2041">
      <formula>IF(AND(AL1071&lt;0, RIGHT(TEXT(AL1071,"0.#"),1)&lt;&gt;"."),TRUE,FALSE)</formula>
    </cfRule>
    <cfRule type="expression" dxfId="1940" priority="2042">
      <formula>IF(AND(AL1071&lt;0, RIGHT(TEXT(AL1071,"0.#"),1)="."),TRUE,FALSE)</formula>
    </cfRule>
  </conditionalFormatting>
  <conditionalFormatting sqref="Y1071:Y1098">
    <cfRule type="expression" dxfId="1939" priority="2037">
      <formula>IF(RIGHT(TEXT(Y1071,"0.#"),1)=".",FALSE,TRUE)</formula>
    </cfRule>
    <cfRule type="expression" dxfId="1938" priority="2038">
      <formula>IF(RIGHT(TEXT(Y1071,"0.#"),1)=".",TRUE,FALSE)</formula>
    </cfRule>
  </conditionalFormatting>
  <conditionalFormatting sqref="AL1069:AO1070">
    <cfRule type="expression" dxfId="1937" priority="2033">
      <formula>IF(AND(AL1069&gt;=0, RIGHT(TEXT(AL1069,"0.#"),1)&lt;&gt;"."),TRUE,FALSE)</formula>
    </cfRule>
    <cfRule type="expression" dxfId="1936" priority="2034">
      <formula>IF(AND(AL1069&gt;=0, RIGHT(TEXT(AL1069,"0.#"),1)="."),TRUE,FALSE)</formula>
    </cfRule>
    <cfRule type="expression" dxfId="1935" priority="2035">
      <formula>IF(AND(AL1069&lt;0, RIGHT(TEXT(AL1069,"0.#"),1)&lt;&gt;"."),TRUE,FALSE)</formula>
    </cfRule>
    <cfRule type="expression" dxfId="1934" priority="2036">
      <formula>IF(AND(AL1069&lt;0, RIGHT(TEXT(AL1069,"0.#"),1)="."),TRUE,FALSE)</formula>
    </cfRule>
  </conditionalFormatting>
  <conditionalFormatting sqref="Y1069:Y1070">
    <cfRule type="expression" dxfId="1933" priority="2031">
      <formula>IF(RIGHT(TEXT(Y1069,"0.#"),1)=".",FALSE,TRUE)</formula>
    </cfRule>
    <cfRule type="expression" dxfId="1932" priority="2032">
      <formula>IF(RIGHT(TEXT(Y1069,"0.#"),1)=".",TRUE,FALSE)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P14:AJ14">
    <cfRule type="expression" dxfId="737" priority="39">
      <formula>IF(RIGHT(TEXT(P14,"0.#"),1)=".",FALSE,TRUE)</formula>
    </cfRule>
    <cfRule type="expression" dxfId="736" priority="40">
      <formula>IF(RIGHT(TEXT(P14,"0.#"),1)=".",TRUE,FALSE)</formula>
    </cfRule>
  </conditionalFormatting>
  <conditionalFormatting sqref="P15:AJ17 P13:AJ13">
    <cfRule type="expression" dxfId="735" priority="37">
      <formula>IF(RIGHT(TEXT(P13,"0.#"),1)=".",FALSE,TRUE)</formula>
    </cfRule>
    <cfRule type="expression" dxfId="734" priority="38">
      <formula>IF(RIGHT(TEXT(P13,"0.#"),1)=".",TRUE,FALSE)</formula>
    </cfRule>
  </conditionalFormatting>
  <conditionalFormatting sqref="AK14:AQ14">
    <cfRule type="expression" dxfId="733" priority="35">
      <formula>IF(RIGHT(TEXT(AK14,"0.#"),1)=".",FALSE,TRUE)</formula>
    </cfRule>
    <cfRule type="expression" dxfId="732" priority="36">
      <formula>IF(RIGHT(TEXT(AK14,"0.#"),1)=".",TRUE,FALSE)</formula>
    </cfRule>
  </conditionalFormatting>
  <conditionalFormatting sqref="AK15:AQ17">
    <cfRule type="expression" dxfId="731" priority="33">
      <formula>IF(RIGHT(TEXT(AK15,"0.#"),1)=".",FALSE,TRUE)</formula>
    </cfRule>
    <cfRule type="expression" dxfId="730" priority="34">
      <formula>IF(RIGHT(TEXT(AK15,"0.#"),1)=".",TRUE,FALSE)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
    <cfRule type="expression" dxfId="717" priority="19">
      <formula>IF(RIGHT(TEXT(AQ32,"0.#"),1)=".",FALSE,TRUE)</formula>
    </cfRule>
    <cfRule type="expression" dxfId="716" priority="20">
      <formula>IF(RIGHT(TEXT(AQ32,"0.#"),1)=".",TRUE,FALSE)</formula>
    </cfRule>
  </conditionalFormatting>
  <conditionalFormatting sqref="AM34">
    <cfRule type="expression" dxfId="715" priority="13">
      <formula>IF(RIGHT(TEXT(AM34,"0.#"),1)=".",FALSE,TRUE)</formula>
    </cfRule>
    <cfRule type="expression" dxfId="714" priority="14">
      <formula>IF(RIGHT(TEXT(AM34,"0.#"),1)=".",TRUE,FALSE)</formula>
    </cfRule>
  </conditionalFormatting>
  <conditionalFormatting sqref="AE34">
    <cfRule type="expression" dxfId="713" priority="17">
      <formula>IF(RIGHT(TEXT(AE34,"0.#"),1)=".",FALSE,TRUE)</formula>
    </cfRule>
    <cfRule type="expression" dxfId="712" priority="18">
      <formula>IF(RIGHT(TEXT(AE34,"0.#"),1)=".",TRUE,FALSE)</formula>
    </cfRule>
  </conditionalFormatting>
  <conditionalFormatting sqref="AI34">
    <cfRule type="expression" dxfId="711" priority="15">
      <formula>IF(RIGHT(TEXT(AI34,"0.#"),1)=".",FALSE,TRUE)</formula>
    </cfRule>
    <cfRule type="expression" dxfId="710" priority="16">
      <formula>IF(RIGHT(TEXT(AI34,"0.#"),1)=".",TRUE,FALSE)</formula>
    </cfRule>
  </conditionalFormatting>
  <conditionalFormatting sqref="AQ34">
    <cfRule type="expression" dxfId="709" priority="11">
      <formula>IF(RIGHT(TEXT(AQ34,"0.#"),1)=".",FALSE,TRUE)</formula>
    </cfRule>
    <cfRule type="expression" dxfId="708" priority="12">
      <formula>IF(RIGHT(TEXT(AQ34,"0.#"),1)=".",TRUE,FALSE)</formula>
    </cfRule>
  </conditionalFormatting>
  <conditionalFormatting sqref="AM101">
    <cfRule type="expression" dxfId="707" priority="9">
      <formula>IF(RIGHT(TEXT(AM101,"0.#"),1)=".",FALSE,TRUE)</formula>
    </cfRule>
    <cfRule type="expression" dxfId="706" priority="10">
      <formula>IF(RIGHT(TEXT(AM101,"0.#"),1)=".",TRUE,FALSE)</formula>
    </cfRule>
  </conditionalFormatting>
  <conditionalFormatting sqref="AM102">
    <cfRule type="expression" dxfId="705" priority="7">
      <formula>IF(RIGHT(TEXT(AM102,"0.#"),1)=".",FALSE,TRUE)</formula>
    </cfRule>
    <cfRule type="expression" dxfId="704" priority="8">
      <formula>IF(RIGHT(TEXT(AM102,"0.#"),1)=".",TRUE,FALSE)</formula>
    </cfRule>
  </conditionalFormatting>
  <conditionalFormatting sqref="AQ117">
    <cfRule type="expression" dxfId="703" priority="5">
      <formula>IF(RIGHT(TEXT(AQ117,"0.#"),1)=".",FALSE,TRUE)</formula>
    </cfRule>
    <cfRule type="expression" dxfId="702" priority="6">
      <formula>IF(RIGHT(TEXT(AQ117,"0.#"),1)=".",TRUE,FALSE)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699" max="16383" man="1"/>
    <brk id="727" max="49" man="1"/>
    <brk id="805" max="16383" man="1"/>
    <brk id="832" max="16383"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567</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567</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2"/>
      <c r="Z2" s="416"/>
      <c r="AA2" s="417"/>
      <c r="AB2" s="1016" t="s">
        <v>11</v>
      </c>
      <c r="AC2" s="1017"/>
      <c r="AD2" s="101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7" t="s">
        <v>54</v>
      </c>
      <c r="Z5" s="1005"/>
      <c r="AA5" s="1006"/>
      <c r="AB5" s="526"/>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2"/>
      <c r="Z9" s="416"/>
      <c r="AA9" s="417"/>
      <c r="AB9" s="1016" t="s">
        <v>11</v>
      </c>
      <c r="AC9" s="1017"/>
      <c r="AD9" s="101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6"/>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4"/>
      <c r="B13" s="655"/>
      <c r="C13" s="655"/>
      <c r="D13" s="655"/>
      <c r="E13" s="655"/>
      <c r="F13" s="65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2"/>
      <c r="Z16" s="416"/>
      <c r="AA16" s="417"/>
      <c r="AB16" s="1016" t="s">
        <v>11</v>
      </c>
      <c r="AC16" s="1017"/>
      <c r="AD16" s="101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6"/>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4"/>
      <c r="B20" s="655"/>
      <c r="C20" s="655"/>
      <c r="D20" s="655"/>
      <c r="E20" s="655"/>
      <c r="F20" s="65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2"/>
      <c r="Z23" s="416"/>
      <c r="AA23" s="417"/>
      <c r="AB23" s="1016" t="s">
        <v>11</v>
      </c>
      <c r="AC23" s="1017"/>
      <c r="AD23" s="101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6"/>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4"/>
      <c r="B27" s="655"/>
      <c r="C27" s="655"/>
      <c r="D27" s="655"/>
      <c r="E27" s="655"/>
      <c r="F27" s="65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2"/>
      <c r="Z30" s="416"/>
      <c r="AA30" s="417"/>
      <c r="AB30" s="1016" t="s">
        <v>11</v>
      </c>
      <c r="AC30" s="1017"/>
      <c r="AD30" s="101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6"/>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4"/>
      <c r="B34" s="655"/>
      <c r="C34" s="655"/>
      <c r="D34" s="655"/>
      <c r="E34" s="655"/>
      <c r="F34" s="65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2"/>
      <c r="Z37" s="416"/>
      <c r="AA37" s="417"/>
      <c r="AB37" s="1016" t="s">
        <v>11</v>
      </c>
      <c r="AC37" s="1017"/>
      <c r="AD37" s="101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6"/>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4"/>
      <c r="B41" s="655"/>
      <c r="C41" s="655"/>
      <c r="D41" s="655"/>
      <c r="E41" s="655"/>
      <c r="F41" s="65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2"/>
      <c r="Z44" s="416"/>
      <c r="AA44" s="417"/>
      <c r="AB44" s="1016" t="s">
        <v>11</v>
      </c>
      <c r="AC44" s="1017"/>
      <c r="AD44" s="101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6"/>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4"/>
      <c r="B48" s="655"/>
      <c r="C48" s="655"/>
      <c r="D48" s="655"/>
      <c r="E48" s="655"/>
      <c r="F48" s="65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2"/>
      <c r="Z51" s="416"/>
      <c r="AA51" s="417"/>
      <c r="AB51" s="372" t="s">
        <v>11</v>
      </c>
      <c r="AC51" s="1017"/>
      <c r="AD51" s="101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6"/>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4"/>
      <c r="B55" s="655"/>
      <c r="C55" s="655"/>
      <c r="D55" s="655"/>
      <c r="E55" s="655"/>
      <c r="F55" s="65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2"/>
      <c r="Z58" s="416"/>
      <c r="AA58" s="417"/>
      <c r="AB58" s="1016" t="s">
        <v>11</v>
      </c>
      <c r="AC58" s="1017"/>
      <c r="AD58" s="101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6"/>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4"/>
      <c r="B62" s="655"/>
      <c r="C62" s="655"/>
      <c r="D62" s="655"/>
      <c r="E62" s="655"/>
      <c r="F62" s="65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2"/>
      <c r="Z65" s="416"/>
      <c r="AA65" s="417"/>
      <c r="AB65" s="1016" t="s">
        <v>11</v>
      </c>
      <c r="AC65" s="1017"/>
      <c r="AD65" s="101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6"/>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4"/>
      <c r="B69" s="655"/>
      <c r="C69" s="655"/>
      <c r="D69" s="655"/>
      <c r="E69" s="655"/>
      <c r="F69" s="656"/>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2B184A4-0B8F-4E88-A524-A3F17A0BBC93}">
  <ds:schemaRefs>
    <ds:schemaRef ds:uri="http://schemas.microsoft.com/sharepoint/v3/contenttype/forms"/>
  </ds:schemaRefs>
</ds:datastoreItem>
</file>

<file path=customXml/itemProps2.xml><?xml version="1.0" encoding="utf-8"?>
<ds:datastoreItem xmlns:ds="http://schemas.openxmlformats.org/officeDocument/2006/customXml" ds:itemID="{D2AA3526-471D-4E91-8D6C-14BDDF5DF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BC122D-3BE2-446E-A10D-7241F1B35D9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2020-06-08T06:36:09Z</cp:lastPrinted>
  <dcterms:created xsi:type="dcterms:W3CDTF">2012-03-13T00:50:25Z</dcterms:created>
  <dcterms:modified xsi:type="dcterms:W3CDTF">2020-07-22T12:55:39Z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