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<sst xmlns="http://schemas.openxmlformats.org/spreadsheetml/2006/main" count="2912" uniqueCount="626">
  <si>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</si>
  <si>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</si>
  <si>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</si>
  <si>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</si>
  <si>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</si>
  <si>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</si>
  <si>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</si>
  <si>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</si>
  <si>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</si>
  <si>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</si>
  <si>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</si>
  <si>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</si>
  <si>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</si>
  <si>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</si>
  <si>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</si>
  <si>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</si>
  <si>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</si>
  <si>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</si>
  <si>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</si>
  <si>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</si>
  <si>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</si>
  <si>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</si>
  <si>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</si>
  <si>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</si>
  <si>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</si>
  <si>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</si>
  <si>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</si>
  <si>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</si>
  <si>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</si>
  <si>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</si>
  <si>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</si>
  <si>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</si>
  <si>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</si>
  <si>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</si>
  <si>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</si>
  <si>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</si>
  <si>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</si>
  <si>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</si>
  <si>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</si>
  <si>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</si>
  <si>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</si>
  <si>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</si>
  <si>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</si>
  <si>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</si>
  <si>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</si>
  <si>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</si>
  <si>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</si>
  <si>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</si>
  <si>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</si>
  <si>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</si>
  <si>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</si>
  <si>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</si>
  <si>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</si>
  <si>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</si>
  <si>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</si>
  <si>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</si>
  <si>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</si>
  <si>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</si>
  <si>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</si>
  <si>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</si>
  <si>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</si>
  <si>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</si>
  <si>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</si>
  <si>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</si>
  <si>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</si>
  <si>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</si>
  <si>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</si>
  <si>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</si>
  <si>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</si>
  <si>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</si>
  <si>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</si>
  <si>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</si>
  <si>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</si>
  <si>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</si>
  <si>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</si>
  <si>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</si>
  <si>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</si>
  <si>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</si>
  <si>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</si>
  <si>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</si>
  <si>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</si>
  <si>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</si>
  <si>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</si>
  <si>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</si>
  <si>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</si>
  <si>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</si>
  <si>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</si>
  <si>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</si>
  <si>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</si>
  <si>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</si>
  <si>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</si>
  <si>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</si>
  <si>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</si>
  <si>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</si>
  <si>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</si>
  <si>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</si>
  <si>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</si>
  <si>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</si>
  <si>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</si>
  <si>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</si>
  <si>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</si>
  <si>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</si>
  <si>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</si>
  <si>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</si>
  <si>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</si>
  <si>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</si>
  <si>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</si>
  <si>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</si>
  <si>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</si>
  <si>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</si>
  <si>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</si>
  <si>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</si>
  <si>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</si>
  <si>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</si>
  <si>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</si>
  <si>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</si>
  <si>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</si>
  <si>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</si>
  <si>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</si>
  <si>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</si>
  <si>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</si>
  <si>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</si>
  <si>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</si>
  <si>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</si>
  <si>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</si>
  <si>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</si>
  <si>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</si>
  <si>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</si>
  <si>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</si>
  <si>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</si>
  <si>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</si>
  <si>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</si>
  <si>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</si>
  <si>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</si>
  <si>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</si>
  <si>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</si>
  <si>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</si>
  <si>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</si>
  <si>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</si>
  <si>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</si>
  <si>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</si>
  <si>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</si>
  <si>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</si>
  <si>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</si>
  <si>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</si>
  <si>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</si>
  <si>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</si>
  <si>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</si>
  <si>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</si>
  <si>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</si>
  <si>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</si>
  <si>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</si>
  <si>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</si>
  <si>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</si>
  <si>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</si>
  <si>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</si>
  <si>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</si>
  <si>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</si>
  <si>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</si>
  <si>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</si>
  <si>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</si>
  <si>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</si>
  <si>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</si>
  <si>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</si>
  <si>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</si>
  <si>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</si>
  <si>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</si>
  <si>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</si>
  <si>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</si>
  <si>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</si>
  <si>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</si>
  <si>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</si>
  <si>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</si>
  <si>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</si>
  <si>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</si>
  <si>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</si>
  <si>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</si>
  <si>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</si>
  <si>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</si>
  <si>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</si>
  <si>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</si>
  <si>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</si>
  <si>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</si>
  <si>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</si>
  <si>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</si>
  <si>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</si>
  <si>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</si>
  <si>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</si>
  <si>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</si>
  <si>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</si>
  <si>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</si>
  <si>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</si>
  <si>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</si>
  <si>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</si>
  <si>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</si>
  <si>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</si>
  <si>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</si>
  <si>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</si>
  <si>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</si>
  <si>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</si>
  <si>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</si>
  <si>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</si>
  <si>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</si>
  <si>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</si>
  <si>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</si>
  <si>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</si>
  <si>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</si>
  <si>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</si>
  <si>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</si>
  <si>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</si>
  <si>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</si>
  <si>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</si>
  <si>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</si>
  <si>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</si>
  <si>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</si>
  <si>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</si>
  <si>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</si>
  <si>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</si>
  <si>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</si>
  <si>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</si>
  <si>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</si>
  <si>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</si>
  <si>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</si>
  <si>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</si>
  <si>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</si>
  <si>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</si>
  <si>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</si>
  <si>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</si>
  <si>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</si>
  <si>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</si>
  <si>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</si>
  <si>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</si>
  <si>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</si>
  <si>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</si>
  <si>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</si>
  <si>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</si>
  <si>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</si>
  <si>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</si>
  <si>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</si>
  <si>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</si>
  <si>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</si>
  <si>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</si>
  <si>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</si>
  <si>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</si>
  <si>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</si>
  <si>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</si>
  <si>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</si>
  <si>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</si>
  <si>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</si>
  <si>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</si>
  <si>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</si>
  <si>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</si>
  <si>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</si>
  <si>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</si>
  <si>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</si>
  <si>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</si>
  <si>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</si>
  <si>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</si>
  <si>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</si>
  <si>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</si>
  <si>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</si>
  <si>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</si>
  <si>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</si>
  <si>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</si>
  <si>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</si>
  <si>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</si>
  <si>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</si>
  <si>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</si>
  <si>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</si>
  <si>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</si>
  <si>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</si>
  <si>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</si>
  <si>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</si>
  <si>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</si>
  <si>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</si>
  <si>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</si>
  <si>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</si>
  <si>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</si>
  <si>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</si>
  <si>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</si>
  <si>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</si>
  <si>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</si>
  <si>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</si>
  <si>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</si>
  <si>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</si>
  <si>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</si>
  <si>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</si>
  <si>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</si>
  <si>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</si>
  <si>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</si>
  <si>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</si>
  <si>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</si>
  <si>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</si>
  <si>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</si>
  <si>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</si>
  <si>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</si>
  <si>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</si>
  <si>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</si>
  <si>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</si>
  <si>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</si>
  <si>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</si>
  <si>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</si>
  <si>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</si>
  <si>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</si>
  <si>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</si>
  <si>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</si>
  <si>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</si>
  <si>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</si>
  <si>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</si>
  <si>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</si>
  <si>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</si>
  <si>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</si>
  <si>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</si>
  <si>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</si>
  <si>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</si>
  <si>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</si>
  <si>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</si>
  <si>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</si>
  <si>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</si>
  <si>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</si>
  <si>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</si>
  <si>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</si>
  <si>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</si>
  <si>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</si>
  <si>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</si>
  <si>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</si>
  <si>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</si>
  <si>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</si>
  <si>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</si>
  <si>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</si>
  <si>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</si>
  <si>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</si>
  <si>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</si>
  <si>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</si>
  <si>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</si>
  <si>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</si>
  <si>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</si>
  <si>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</si>
  <si>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</si>
  <si>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</si>
  <si>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</si>
  <si>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</si>
  <si>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</si>
  <si>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</si>
  <si>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</si>
  <si>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</si>
  <si>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</si>
  <si>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</si>
  <si>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</si>
  <si>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</si>
  <si>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</si>
  <si>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</si>
  <si>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</si>
  <si>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</si>
  <si>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</si>
  <si>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</si>
  <si>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</si>
  <si>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</si>
  <si>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</si>
  <si>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</si>
  <si>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</si>
  <si>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</si>
  <si>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</si>
  <si>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</si>
  <si>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</si>
  <si>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</si>
  <si>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</si>
  <si>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</si>
  <si>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</si>
  <si>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</si>
  <si>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</si>
  <si>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</si>
  <si>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</si>
  <si>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</si>
  <si>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</si>
  <si>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</si>
  <si>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</si>
  <si>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</si>
  <si>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</si>
  <si>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</si>
  <si>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</si>
  <si>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</si>
  <si>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</si>
  <si>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</si>
  <si>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</si>
  <si>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</si>
  <si>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</si>
  <si>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</si>
  <si>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</si>
  <si>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</si>
  <si>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</si>
  <si>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</si>
  <si>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</si>
  <si>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</si>
  <si>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</si>
  <si>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</si>
  <si>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</si>
  <si>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</si>
  <si>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</si>
  <si>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</si>
  <si>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</si>
  <si>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</si>
  <si>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</si>
  <si>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</si>
  <si>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</si>
  <si>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</si>
  <si>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</si>
  <si>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</si>
  <si>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</si>
  <si>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</si>
  <si>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</si>
  <si>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</si>
  <si>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</si>
  <si>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</si>
  <si>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</si>
  <si>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</si>
  <si>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</si>
  <si>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</si>
  <si>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</si>
  <si>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</si>
  <si>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</si>
  <si>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</si>
  <si>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</si>
  <si>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</si>
  <si>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</si>
  <si>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</si>
  <si>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</si>
  <si>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</si>
  <si>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</si>
  <si>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</si>
  <si>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</si>
  <si>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</si>
  <si>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</si>
  <si>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</si>
  <si>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</si>
  <si>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</si>
  <si>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</si>
  <si>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</si>
  <si>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</si>
  <si>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</si>
  <si>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</si>
  <si>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</si>
  <si>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</si>
  <si>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</si>
  <si>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</si>
  <si>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</si>
  <si>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</si>
  <si>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</si>
  <si>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</si>
  <si>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</si>
  <si>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</si>
  <si>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</si>
  <si>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</si>
  <si>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</si>
  <si>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</si>
  <si>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</si>
  <si>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</si>
  <si>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</si>
  <si>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</si>
  <si>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</si>
  <si>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</si>
  <si>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</si>
  <si>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</si>
  <si>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</si>
  <si>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</si>
  <si>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</si>
  <si>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</si>
  <si>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</si>
  <si>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</si>
  <si>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</si>
  <si>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</si>
  <si>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</si>
  <si>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</si>
  <si>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</si>
  <si>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</si>
  <si>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</si>
  <si>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</si>
  <si>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</si>
  <si>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</si>
  <si>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</si>
  <si>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</si>
  <si>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</si>
  <si>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</si>
  <si>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</si>
  <si>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</si>
  <si>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</si>
  <si>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</si>
  <si>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</si>
  <si>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</si>
  <si>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</si>
  <si>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</si>
  <si>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</si>
  <si>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</si>
  <si>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</si>
  <si>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</si>
  <si>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</si>
  <si>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</si>
  <si>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</si>
  <si>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</si>
  <si>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</si>
  <si>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</si>
  <si>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</si>
  <si>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</si>
  <si>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</si>
  <si>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</si>
  <si>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</si>
  <si>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</si>
  <si>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</si>
  <si>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</si>
  <si>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</si>
  <si>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</si>
  <si>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</si>
  <si>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</si>
  <si>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</si>
  <si>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</si>
  <si>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</si>
  <si>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</si>
  <si>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</si>
  <si>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</si>
  <si>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</si>
  <si>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</si>
  <si>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</si>
  <si>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</si>
  <si>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</si>
  <si>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</si>
  <si>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</si>
  <si>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</si>
  <si>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</si>
  <si>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</si>
  <si>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</si>
  <si>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</si>
  <si>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</si>
  <si>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</si>
  <si>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</si>
  <si>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</si>
  <si>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</si>
  <si>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</si>
  <si>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</si>
  <si>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</si>
  <si>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</si>
  <si>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</si>
  <si>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</si>
  <si>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</si>
  <si>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</si>
  <si>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</si>
  <si>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</si>
  <si>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</si>
  <si>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</si>
  <si>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</si>
  <si>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</si>
  <si>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</si>
  <si>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</si>
  <si>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</si>
  <si>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</si>
  <si>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</si>
  <si>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</si>
  <si>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</si>
  <si>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</si>
  <si>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</si>
  <si>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</si>
  <si>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</si>
  <si>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</si>
  <si>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中小企業等知的財産活用支援事業委託費
（中小企業知財経営支援金融機能活用促進事業）</t>
    <rPh sb="20" eb="22">
      <t>チュウショウ</t>
    </rPh>
    <rPh sb="22" eb="24">
      <t>キギョウ</t>
    </rPh>
    <rPh sb="24" eb="26">
      <t>チザイ</t>
    </rPh>
    <rPh sb="26" eb="28">
      <t>ケイエイ</t>
    </rPh>
    <rPh sb="28" eb="30">
      <t>シエン</t>
    </rPh>
    <rPh sb="30" eb="32">
      <t>キンユウ</t>
    </rPh>
    <rPh sb="32" eb="34">
      <t>キノウ</t>
    </rPh>
    <rPh sb="34" eb="36">
      <t>カツヨウ</t>
    </rPh>
    <rPh sb="36" eb="38">
      <t>ソクシン</t>
    </rPh>
    <rPh sb="38" eb="40">
      <t>ジギョウ</t>
    </rPh>
    <phoneticPr fontId="5"/>
  </si>
  <si>
    <t>特許庁</t>
    <rPh sb="0" eb="3">
      <t>トッキョチョウ</t>
    </rPh>
    <phoneticPr fontId="5"/>
  </si>
  <si>
    <t>総務部　普及支援課</t>
    <rPh sb="0" eb="2">
      <t>ソウム</t>
    </rPh>
    <rPh sb="2" eb="3">
      <t>ブ</t>
    </rPh>
    <rPh sb="4" eb="9">
      <t>フキュウシエンカ</t>
    </rPh>
    <phoneticPr fontId="5"/>
  </si>
  <si>
    <t>課長　佐野　元次</t>
    <rPh sb="0" eb="2">
      <t>カチョウ</t>
    </rPh>
    <rPh sb="3" eb="5">
      <t>サノ</t>
    </rPh>
    <rPh sb="6" eb="8">
      <t>モトジ</t>
    </rPh>
    <phoneticPr fontId="5"/>
  </si>
  <si>
    <t>-</t>
    <phoneticPr fontId="5"/>
  </si>
  <si>
    <t>○</t>
  </si>
  <si>
    <t>知的財産推進計画２０１９（２０１９年６月２１日決定）</t>
    <rPh sb="0" eb="2">
      <t>チテキ</t>
    </rPh>
    <rPh sb="2" eb="4">
      <t>ザイサン</t>
    </rPh>
    <rPh sb="4" eb="6">
      <t>スイシン</t>
    </rPh>
    <rPh sb="6" eb="8">
      <t>ケイカク</t>
    </rPh>
    <rPh sb="17" eb="18">
      <t>ネン</t>
    </rPh>
    <rPh sb="19" eb="20">
      <t>ガツ</t>
    </rPh>
    <rPh sb="22" eb="23">
      <t>ニチ</t>
    </rPh>
    <rPh sb="23" eb="25">
      <t>ケッテイ</t>
    </rPh>
    <phoneticPr fontId="5"/>
  </si>
  <si>
    <t>-</t>
    <phoneticPr fontId="5"/>
  </si>
  <si>
    <t>-</t>
    <phoneticPr fontId="5"/>
  </si>
  <si>
    <t>中小企業等知的財産活用支援事業委託費</t>
  </si>
  <si>
    <t>知財に着目して取引先企業の事業性を理解し、経営支援を行った金融機関数。</t>
    <rPh sb="0" eb="2">
      <t>チザイ</t>
    </rPh>
    <rPh sb="3" eb="5">
      <t>チャクモク</t>
    </rPh>
    <rPh sb="7" eb="9">
      <t>トリヒキ</t>
    </rPh>
    <rPh sb="9" eb="10">
      <t>サキ</t>
    </rPh>
    <rPh sb="10" eb="12">
      <t>キギョウ</t>
    </rPh>
    <rPh sb="13" eb="16">
      <t>ジギョウセイ</t>
    </rPh>
    <rPh sb="17" eb="19">
      <t>リカイ</t>
    </rPh>
    <rPh sb="21" eb="23">
      <t>ケイエイ</t>
    </rPh>
    <rPh sb="23" eb="25">
      <t>シエン</t>
    </rPh>
    <rPh sb="26" eb="27">
      <t>オコナ</t>
    </rPh>
    <rPh sb="29" eb="31">
      <t>キンユウ</t>
    </rPh>
    <rPh sb="31" eb="33">
      <t>キカン</t>
    </rPh>
    <rPh sb="33" eb="34">
      <t>スウ</t>
    </rPh>
    <phoneticPr fontId="5"/>
  </si>
  <si>
    <t>機関</t>
    <rPh sb="0" eb="2">
      <t>キカン</t>
    </rPh>
    <phoneticPr fontId="5"/>
  </si>
  <si>
    <t>-</t>
    <phoneticPr fontId="5"/>
  </si>
  <si>
    <t>令和元年度から令和5年度までの5年間で、知財を切り口とした経営支援が可能な金融機関を150機関とする。</t>
    <rPh sb="20" eb="22">
      <t>チザイ</t>
    </rPh>
    <rPh sb="23" eb="24">
      <t>キ</t>
    </rPh>
    <rPh sb="25" eb="26">
      <t>クチ</t>
    </rPh>
    <rPh sb="29" eb="31">
      <t>ケイエイ</t>
    </rPh>
    <rPh sb="31" eb="33">
      <t>シエン</t>
    </rPh>
    <rPh sb="34" eb="36">
      <t>カノウ</t>
    </rPh>
    <rPh sb="37" eb="39">
      <t>キンユウ</t>
    </rPh>
    <rPh sb="39" eb="41">
      <t>キカン</t>
    </rPh>
    <rPh sb="45" eb="47">
      <t>キカン</t>
    </rPh>
    <phoneticPr fontId="5"/>
  </si>
  <si>
    <t>知財ビジネス提案書
万円／件　　　　　　　　　　　　　　</t>
    <rPh sb="0" eb="2">
      <t>チザイ</t>
    </rPh>
    <rPh sb="6" eb="9">
      <t>テイアンショ</t>
    </rPh>
    <rPh sb="10" eb="12">
      <t>マンエン</t>
    </rPh>
    <rPh sb="13" eb="14">
      <t>ケン</t>
    </rPh>
    <phoneticPr fontId="5"/>
  </si>
  <si>
    <t>万円</t>
    <rPh sb="0" eb="2">
      <t>マンエン</t>
    </rPh>
    <phoneticPr fontId="5"/>
  </si>
  <si>
    <t>知財ビジネス評価書
万円／件　</t>
    <rPh sb="0" eb="2">
      <t>チザイ</t>
    </rPh>
    <rPh sb="6" eb="9">
      <t>ヒョウカショ</t>
    </rPh>
    <rPh sb="10" eb="12">
      <t>マンエン</t>
    </rPh>
    <rPh sb="13" eb="14">
      <t>ケン</t>
    </rPh>
    <phoneticPr fontId="5"/>
  </si>
  <si>
    <t>知財ビジネス評価書（VC向け）
万円／件　　　　　　　　　　　　</t>
    <rPh sb="0" eb="2">
      <t>チザイ</t>
    </rPh>
    <rPh sb="6" eb="9">
      <t>ヒョウカショ</t>
    </rPh>
    <rPh sb="12" eb="13">
      <t>ム</t>
    </rPh>
    <rPh sb="16" eb="18">
      <t>マンエン</t>
    </rPh>
    <rPh sb="19" eb="20">
      <t>ケン</t>
    </rPh>
    <phoneticPr fontId="5"/>
  </si>
  <si>
    <t>中小企業には、金融機関に知的財産を活用した事業を理解してもらい、資金調達や本業支援を受けたいというニーズがあり、一方で金融機関は、特許等の知的財産に着目してアドバイスを行うことに苦手意識を持っているため、両者に対する支援として知財金融がニーズを満たしている。</t>
    <rPh sb="0" eb="2">
      <t>チュウショウ</t>
    </rPh>
    <rPh sb="2" eb="4">
      <t>キギョウ</t>
    </rPh>
    <rPh sb="7" eb="9">
      <t>キンユウ</t>
    </rPh>
    <rPh sb="9" eb="11">
      <t>キカン</t>
    </rPh>
    <rPh sb="12" eb="14">
      <t>チテキ</t>
    </rPh>
    <rPh sb="14" eb="16">
      <t>ザイサン</t>
    </rPh>
    <rPh sb="17" eb="19">
      <t>カツヨウ</t>
    </rPh>
    <rPh sb="21" eb="23">
      <t>ジギョウ</t>
    </rPh>
    <rPh sb="24" eb="26">
      <t>リカイ</t>
    </rPh>
    <rPh sb="32" eb="34">
      <t>シキン</t>
    </rPh>
    <rPh sb="34" eb="36">
      <t>チョウタツ</t>
    </rPh>
    <rPh sb="37" eb="39">
      <t>ホンギョウ</t>
    </rPh>
    <rPh sb="39" eb="41">
      <t>シエン</t>
    </rPh>
    <rPh sb="42" eb="43">
      <t>ウ</t>
    </rPh>
    <rPh sb="56" eb="58">
      <t>イッポウ</t>
    </rPh>
    <rPh sb="59" eb="61">
      <t>キンユウ</t>
    </rPh>
    <rPh sb="61" eb="63">
      <t>キカン</t>
    </rPh>
    <rPh sb="65" eb="67">
      <t>トッキョ</t>
    </rPh>
    <rPh sb="67" eb="68">
      <t>ナド</t>
    </rPh>
    <rPh sb="69" eb="71">
      <t>チテキ</t>
    </rPh>
    <rPh sb="71" eb="73">
      <t>ザイサン</t>
    </rPh>
    <rPh sb="74" eb="76">
      <t>チャクモク</t>
    </rPh>
    <rPh sb="84" eb="85">
      <t>オコナ</t>
    </rPh>
    <rPh sb="89" eb="91">
      <t>ニガテ</t>
    </rPh>
    <rPh sb="91" eb="93">
      <t>イシキ</t>
    </rPh>
    <rPh sb="94" eb="95">
      <t>モ</t>
    </rPh>
    <rPh sb="102" eb="104">
      <t>リョウシャ</t>
    </rPh>
    <rPh sb="105" eb="106">
      <t>タイ</t>
    </rPh>
    <rPh sb="108" eb="110">
      <t>シエン</t>
    </rPh>
    <rPh sb="113" eb="115">
      <t>チザイ</t>
    </rPh>
    <rPh sb="115" eb="117">
      <t>キンユウ</t>
    </rPh>
    <rPh sb="122" eb="123">
      <t>ミ</t>
    </rPh>
    <phoneticPr fontId="5"/>
  </si>
  <si>
    <t>無</t>
  </si>
  <si>
    <t>国の支援によって知財ビジネス提案書・評価書を金融機関が利用出来る機会を提供することで、地域金融機関に知財を切り口とした融資検討や成長支援提案をする意義を認識させ、定着させることにより、金融機関が独自で知財金融に取り組むことが可能となってくる。</t>
    <rPh sb="14" eb="17">
      <t>テイアンショ</t>
    </rPh>
    <phoneticPr fontId="5"/>
  </si>
  <si>
    <t>知財金融普及のため、金融機関向けの説明会の開催や調査会社の適切な管理が出来る事業者を公募で選定することで合理的に実施している。</t>
    <rPh sb="24" eb="26">
      <t>チョウサ</t>
    </rPh>
    <rPh sb="26" eb="28">
      <t>カイシャ</t>
    </rPh>
    <rPh sb="29" eb="31">
      <t>テキセツ</t>
    </rPh>
    <rPh sb="32" eb="34">
      <t>カンリ</t>
    </rPh>
    <phoneticPr fontId="5"/>
  </si>
  <si>
    <t>‐</t>
  </si>
  <si>
    <t>予算は、知財ビジネス提案書・評価書作成費、マニュアル作成費、調査費、謝金・旅費、その他普及に関する費目となっており、事業目的に即し真に必要なものに限定されている。</t>
    <rPh sb="10" eb="13">
      <t>テイアンショ</t>
    </rPh>
    <rPh sb="26" eb="28">
      <t>サクセイ</t>
    </rPh>
    <rPh sb="28" eb="29">
      <t>ヒ</t>
    </rPh>
    <rPh sb="30" eb="32">
      <t>チョウサ</t>
    </rPh>
    <rPh sb="32" eb="33">
      <t>ヒ</t>
    </rPh>
    <rPh sb="42" eb="43">
      <t>タ</t>
    </rPh>
    <rPh sb="43" eb="45">
      <t>フキュウ</t>
    </rPh>
    <rPh sb="46" eb="47">
      <t>カン</t>
    </rPh>
    <rPh sb="49" eb="51">
      <t>ヒモク</t>
    </rPh>
    <rPh sb="58" eb="60">
      <t>ジギョウ</t>
    </rPh>
    <rPh sb="60" eb="62">
      <t>モクテキ</t>
    </rPh>
    <rPh sb="63" eb="64">
      <t>ソク</t>
    </rPh>
    <rPh sb="65" eb="66">
      <t>シン</t>
    </rPh>
    <rPh sb="67" eb="69">
      <t>ヒツヨウ</t>
    </rPh>
    <phoneticPr fontId="5"/>
  </si>
  <si>
    <t>セミナーや説明会を適宜WEB開催にする等により会場費のコスト削減を図る。</t>
    <rPh sb="5" eb="8">
      <t>セツメイカイ</t>
    </rPh>
    <rPh sb="8" eb="9">
      <t>カイジョウ</t>
    </rPh>
    <rPh sb="9" eb="11">
      <t>テキギ</t>
    </rPh>
    <rPh sb="14" eb="16">
      <t>カイサイ</t>
    </rPh>
    <rPh sb="19" eb="20">
      <t>トウ</t>
    </rPh>
    <rPh sb="23" eb="26">
      <t>カイジョウヒ</t>
    </rPh>
    <rPh sb="30" eb="32">
      <t>サクゲン</t>
    </rPh>
    <rPh sb="33" eb="34">
      <t>ハカ</t>
    </rPh>
    <phoneticPr fontId="5"/>
  </si>
  <si>
    <t>企画競争により、最も効果的な実施内容を選定している。</t>
    <rPh sb="0" eb="2">
      <t>キカク</t>
    </rPh>
    <rPh sb="2" eb="4">
      <t>キョウソウ</t>
    </rPh>
    <rPh sb="8" eb="9">
      <t>モット</t>
    </rPh>
    <rPh sb="10" eb="13">
      <t>コウカテキ</t>
    </rPh>
    <rPh sb="14" eb="16">
      <t>ジッシ</t>
    </rPh>
    <rPh sb="16" eb="18">
      <t>ナイヨウ</t>
    </rPh>
    <rPh sb="19" eb="21">
      <t>センテイ</t>
    </rPh>
    <phoneticPr fontId="5"/>
  </si>
  <si>
    <t>三菱UFJリサーチ&amp;コンサルティング株式会社</t>
    <rPh sb="0" eb="2">
      <t>ミツビシ</t>
    </rPh>
    <rPh sb="9" eb="22">
      <t>アンドコンサルティングカブシキガイシャ</t>
    </rPh>
    <phoneticPr fontId="5"/>
  </si>
  <si>
    <t>知財ビジネス提案書作成や伴走型支援の包括的な受託業務等</t>
    <rPh sb="0" eb="2">
      <t>チザイ</t>
    </rPh>
    <rPh sb="6" eb="9">
      <t>テイアンショ</t>
    </rPh>
    <rPh sb="9" eb="11">
      <t>サクセイ</t>
    </rPh>
    <rPh sb="12" eb="14">
      <t>バンソウ</t>
    </rPh>
    <rPh sb="14" eb="15">
      <t>ガタ</t>
    </rPh>
    <rPh sb="15" eb="17">
      <t>シエン</t>
    </rPh>
    <rPh sb="18" eb="21">
      <t>ホウカツテキ</t>
    </rPh>
    <rPh sb="22" eb="24">
      <t>ジュタク</t>
    </rPh>
    <rPh sb="24" eb="26">
      <t>ギョウム</t>
    </rPh>
    <rPh sb="26" eb="27">
      <t>ナド</t>
    </rPh>
    <phoneticPr fontId="5"/>
  </si>
  <si>
    <t>正林国際特許商標事務所</t>
    <phoneticPr fontId="5"/>
  </si>
  <si>
    <t>株式会社パテント・ファイナンス・コンサルティング</t>
    <phoneticPr fontId="5"/>
  </si>
  <si>
    <t>特定非営利活動法人日本動産鑑定</t>
    <phoneticPr fontId="5"/>
  </si>
  <si>
    <t>IP Valuation特許事務所</t>
    <phoneticPr fontId="5"/>
  </si>
  <si>
    <t>一般社団法人知財経営ネットワーク</t>
    <phoneticPr fontId="5"/>
  </si>
  <si>
    <t>株式会社工業市場研究所</t>
    <phoneticPr fontId="5"/>
  </si>
  <si>
    <t xml:space="preserve"> 特許業務法人 創成国際特許事務所</t>
    <phoneticPr fontId="5"/>
  </si>
  <si>
    <t>つくば未来経営コンサルティング事務所</t>
    <phoneticPr fontId="5"/>
  </si>
  <si>
    <t>-</t>
    <phoneticPr fontId="5"/>
  </si>
  <si>
    <t>-</t>
    <phoneticPr fontId="5"/>
  </si>
  <si>
    <t>知財ビジネス評価書・提案書作成</t>
    <rPh sb="0" eb="2">
      <t>チザイ</t>
    </rPh>
    <rPh sb="6" eb="9">
      <t>ヒョウカショ</t>
    </rPh>
    <rPh sb="10" eb="13">
      <t>テイアンショ</t>
    </rPh>
    <rPh sb="13" eb="15">
      <t>サクセイ</t>
    </rPh>
    <phoneticPr fontId="5"/>
  </si>
  <si>
    <t>一般社団法人国際知財活用促進連盟</t>
    <phoneticPr fontId="5"/>
  </si>
  <si>
    <t>株式会社 ＡＩＲＩ</t>
    <rPh sb="0" eb="4">
      <t>カブシキガイシャ</t>
    </rPh>
    <phoneticPr fontId="5"/>
  </si>
  <si>
    <t>事業費</t>
    <rPh sb="0" eb="3">
      <t>ジギョウヒ</t>
    </rPh>
    <phoneticPr fontId="5"/>
  </si>
  <si>
    <t>人件費</t>
    <rPh sb="0" eb="3">
      <t>ジンケンヒ</t>
    </rPh>
    <phoneticPr fontId="5"/>
  </si>
  <si>
    <t>一般管理費</t>
    <rPh sb="0" eb="5">
      <t>イッパンカンリヒ</t>
    </rPh>
    <phoneticPr fontId="5"/>
  </si>
  <si>
    <t>知財ビジネス評価書・提案書作成費</t>
    <rPh sb="0" eb="2">
      <t>チザイ</t>
    </rPh>
    <rPh sb="6" eb="9">
      <t>ヒョウカショ</t>
    </rPh>
    <rPh sb="10" eb="13">
      <t>テイアンショ</t>
    </rPh>
    <rPh sb="13" eb="15">
      <t>サクセイ</t>
    </rPh>
    <rPh sb="15" eb="16">
      <t>ヒ</t>
    </rPh>
    <phoneticPr fontId="5"/>
  </si>
  <si>
    <t>-</t>
    <phoneticPr fontId="5"/>
  </si>
  <si>
    <t>一部の地方自治体では金融機関に対する知財意識向上の取組みを行っているが、全国に約５００機関存在する地域金融機関に効率的に働きかけるには、国による支援が必要。</t>
    <rPh sb="0" eb="2">
      <t>イチブ</t>
    </rPh>
    <rPh sb="3" eb="5">
      <t>チホウ</t>
    </rPh>
    <rPh sb="5" eb="8">
      <t>ジチタイ</t>
    </rPh>
    <rPh sb="10" eb="12">
      <t>キンユウ</t>
    </rPh>
    <rPh sb="12" eb="14">
      <t>キカン</t>
    </rPh>
    <rPh sb="15" eb="16">
      <t>タイ</t>
    </rPh>
    <rPh sb="18" eb="20">
      <t>チザイ</t>
    </rPh>
    <rPh sb="20" eb="22">
      <t>イシキ</t>
    </rPh>
    <rPh sb="22" eb="24">
      <t>コウジョウ</t>
    </rPh>
    <rPh sb="25" eb="27">
      <t>トリク</t>
    </rPh>
    <rPh sb="29" eb="30">
      <t>オコナ</t>
    </rPh>
    <rPh sb="36" eb="38">
      <t>ゼンコク</t>
    </rPh>
    <rPh sb="39" eb="40">
      <t>ヤク</t>
    </rPh>
    <rPh sb="43" eb="45">
      <t>キカン</t>
    </rPh>
    <rPh sb="45" eb="47">
      <t>ソンザイ</t>
    </rPh>
    <rPh sb="49" eb="51">
      <t>チイキ</t>
    </rPh>
    <rPh sb="51" eb="53">
      <t>キンユウ</t>
    </rPh>
    <rPh sb="53" eb="55">
      <t>キカン</t>
    </rPh>
    <rPh sb="56" eb="58">
      <t>コウリツ</t>
    </rPh>
    <rPh sb="58" eb="59">
      <t>テキ</t>
    </rPh>
    <rPh sb="60" eb="61">
      <t>ハタラ</t>
    </rPh>
    <rPh sb="68" eb="69">
      <t>クニ</t>
    </rPh>
    <rPh sb="72" eb="74">
      <t>シエン</t>
    </rPh>
    <rPh sb="75" eb="77">
      <t>ヒツヨウ</t>
    </rPh>
    <phoneticPr fontId="5"/>
  </si>
  <si>
    <t>知的財産推進計画２０１９において、地方・中小の知財戦略強化支援のための施策の方向性として知財ビジネス提案書の作成支援を行うことが記載されている。</t>
    <rPh sb="0" eb="2">
      <t>チテキ</t>
    </rPh>
    <rPh sb="2" eb="4">
      <t>ザイサン</t>
    </rPh>
    <rPh sb="4" eb="6">
      <t>スイシン</t>
    </rPh>
    <rPh sb="6" eb="8">
      <t>ケイカク</t>
    </rPh>
    <rPh sb="35" eb="37">
      <t>シサク</t>
    </rPh>
    <rPh sb="38" eb="41">
      <t>ホウコウセイ</t>
    </rPh>
    <rPh sb="44" eb="46">
      <t>チザイ</t>
    </rPh>
    <rPh sb="50" eb="53">
      <t>テイアンショ</t>
    </rPh>
    <rPh sb="54" eb="56">
      <t>サクセイ</t>
    </rPh>
    <rPh sb="56" eb="58">
      <t>シエン</t>
    </rPh>
    <rPh sb="59" eb="60">
      <t>オコナ</t>
    </rPh>
    <rPh sb="64" eb="66">
      <t>キサイ</t>
    </rPh>
    <phoneticPr fontId="5"/>
  </si>
  <si>
    <t>目標値以上の成果実績となっている。</t>
    <rPh sb="0" eb="3">
      <t>モクヒョウチ</t>
    </rPh>
    <rPh sb="3" eb="5">
      <t>イジョウ</t>
    </rPh>
    <rPh sb="6" eb="8">
      <t>セイカ</t>
    </rPh>
    <rPh sb="8" eb="10">
      <t>ジッセキ</t>
    </rPh>
    <phoneticPr fontId="5"/>
  </si>
  <si>
    <t>見込みに見合った実績となっている。</t>
    <rPh sb="0" eb="2">
      <t>ミコ</t>
    </rPh>
    <rPh sb="4" eb="6">
      <t>ミア</t>
    </rPh>
    <rPh sb="8" eb="10">
      <t>ジッセキ</t>
    </rPh>
    <phoneticPr fontId="5"/>
  </si>
  <si>
    <t>マニュアルや事例集等を普及活動において活用している。</t>
    <rPh sb="6" eb="8">
      <t>ジレイ</t>
    </rPh>
    <rPh sb="8" eb="9">
      <t>シュウ</t>
    </rPh>
    <rPh sb="9" eb="10">
      <t>トウ</t>
    </rPh>
    <rPh sb="11" eb="15">
      <t>フキュウカツドウ</t>
    </rPh>
    <rPh sb="19" eb="21">
      <t>カツヨウ</t>
    </rPh>
    <phoneticPr fontId="5"/>
  </si>
  <si>
    <t>特段不十分な点検項目はない。</t>
    <rPh sb="0" eb="2">
      <t>トクダン</t>
    </rPh>
    <rPh sb="2" eb="5">
      <t>フジュウブン</t>
    </rPh>
    <rPh sb="6" eb="8">
      <t>テンケン</t>
    </rPh>
    <rPh sb="8" eb="10">
      <t>コウモク</t>
    </rPh>
    <phoneticPr fontId="5"/>
  </si>
  <si>
    <t>成果実績、活動実績は目標値を上回っており、現状の実施体制を維持する。</t>
    <rPh sb="0" eb="2">
      <t>セイカ</t>
    </rPh>
    <rPh sb="2" eb="4">
      <t>ジッセキ</t>
    </rPh>
    <rPh sb="5" eb="7">
      <t>カツドウ</t>
    </rPh>
    <rPh sb="7" eb="9">
      <t>ジッセキ</t>
    </rPh>
    <rPh sb="10" eb="13">
      <t>モクヒョウチ</t>
    </rPh>
    <rPh sb="14" eb="16">
      <t>ウワマワ</t>
    </rPh>
    <rPh sb="21" eb="23">
      <t>ゲンジョウ</t>
    </rPh>
    <rPh sb="24" eb="26">
      <t>ジッシ</t>
    </rPh>
    <rPh sb="26" eb="28">
      <t>タイセイ</t>
    </rPh>
    <rPh sb="29" eb="31">
      <t>イジ</t>
    </rPh>
    <phoneticPr fontId="5"/>
  </si>
  <si>
    <t>業務を行う者の人件費</t>
    <phoneticPr fontId="5"/>
  </si>
  <si>
    <t>調査会社への外注費、説明会開催費、資料作成費、謝金・旅費等</t>
    <rPh sb="10" eb="13">
      <t>セツメイカイ</t>
    </rPh>
    <rPh sb="23" eb="25">
      <t>シャキン</t>
    </rPh>
    <rPh sb="26" eb="28">
      <t>リョヒ</t>
    </rPh>
    <phoneticPr fontId="5"/>
  </si>
  <si>
    <t>A.三菱UFJリサーチ&amp;コンサルティング株式会社</t>
    <phoneticPr fontId="5"/>
  </si>
  <si>
    <t>B.正林国際特許商標事務所</t>
    <phoneticPr fontId="5"/>
  </si>
  <si>
    <t>-</t>
    <phoneticPr fontId="5"/>
  </si>
  <si>
    <t>知財ビジネス提案書・評価書作成を請け負う調査会社については、１件あたりの作成費用の上限を設定して選定要件の一つとしているため妥当であると考える。</t>
    <rPh sb="0" eb="2">
      <t>チザイ</t>
    </rPh>
    <rPh sb="6" eb="9">
      <t>テイアンショ</t>
    </rPh>
    <rPh sb="10" eb="13">
      <t>ヒョウカショ</t>
    </rPh>
    <rPh sb="13" eb="15">
      <t>サクセイ</t>
    </rPh>
    <rPh sb="16" eb="17">
      <t>ウ</t>
    </rPh>
    <rPh sb="18" eb="19">
      <t>オ</t>
    </rPh>
    <rPh sb="20" eb="22">
      <t>チョウサ</t>
    </rPh>
    <rPh sb="22" eb="24">
      <t>カイシャ</t>
    </rPh>
    <rPh sb="31" eb="32">
      <t>ケン</t>
    </rPh>
    <rPh sb="36" eb="38">
      <t>サクセイ</t>
    </rPh>
    <rPh sb="38" eb="40">
      <t>ヒヨウ</t>
    </rPh>
    <rPh sb="41" eb="43">
      <t>ジョウゲン</t>
    </rPh>
    <rPh sb="44" eb="46">
      <t>セッテイ</t>
    </rPh>
    <rPh sb="48" eb="50">
      <t>センテイ</t>
    </rPh>
    <rPh sb="50" eb="52">
      <t>ヨウケン</t>
    </rPh>
    <rPh sb="53" eb="54">
      <t>ヒト</t>
    </rPh>
    <rPh sb="62" eb="64">
      <t>ダトウ</t>
    </rPh>
    <rPh sb="68" eb="69">
      <t>カンガ</t>
    </rPh>
    <phoneticPr fontId="5"/>
  </si>
  <si>
    <t>知財ビジネス提案書・評価書の提供や伴走型支援を行うことにより実施された経営支援を行った金融機関数</t>
    <rPh sb="0" eb="2">
      <t>チザイ</t>
    </rPh>
    <rPh sb="6" eb="9">
      <t>テイアンショ</t>
    </rPh>
    <rPh sb="10" eb="13">
      <t>ヒョウカショ</t>
    </rPh>
    <rPh sb="14" eb="16">
      <t>テイキョウ</t>
    </rPh>
    <rPh sb="17" eb="19">
      <t>バンソウ</t>
    </rPh>
    <rPh sb="19" eb="20">
      <t>ガタ</t>
    </rPh>
    <rPh sb="20" eb="22">
      <t>シエン</t>
    </rPh>
    <rPh sb="23" eb="24">
      <t>オコナ</t>
    </rPh>
    <rPh sb="30" eb="32">
      <t>ジッシ</t>
    </rPh>
    <rPh sb="35" eb="37">
      <t>ケイエイ</t>
    </rPh>
    <rPh sb="37" eb="39">
      <t>シエン</t>
    </rPh>
    <rPh sb="40" eb="41">
      <t>オコナ</t>
    </rPh>
    <rPh sb="43" eb="45">
      <t>キンユウ</t>
    </rPh>
    <rPh sb="45" eb="47">
      <t>キカン</t>
    </rPh>
    <rPh sb="47" eb="48">
      <t>スウ</t>
    </rPh>
    <phoneticPr fontId="5"/>
  </si>
  <si>
    <t>中小企業等の知的財産を踏まえた事業の評価や経営課題に対する解決策をまとめた「知財ビジネス評価書・提案書」を金融機関へ提供し、「知財活用への気づき」を与えると共に、取引先への本業支援を促す。また、知財専門家と金融機関が共に中小企業を訪問して、経営支援の内容を検討し実践することで、対象企業の事業維持・拡大を目指す。
　</t>
    <phoneticPr fontId="5"/>
  </si>
  <si>
    <t>令和２年度は以下の取組を実施予定。
・知財ビジネス評価書提供（中小企業の経営力の源泉となる技術力やブランド力等の知的財産と事業との関係性を評価したレポート）
・知財ビジネス提案書作成支援（知財ビジネス評価書を提供した金融機関と知財専門家が中小企業を訪問し、評価書の内容を基に経営支援を実施）
・知財金融を普及させるための周知資料の作成やフォーラム等の開催
・知財ビジネス評価書や提案書の効果分析</t>
    <rPh sb="0" eb="2">
      <t>レイワ</t>
    </rPh>
    <rPh sb="4" eb="5">
      <t>ド</t>
    </rPh>
    <rPh sb="6" eb="8">
      <t>イカ</t>
    </rPh>
    <rPh sb="9" eb="11">
      <t>トリク</t>
    </rPh>
    <rPh sb="12" eb="14">
      <t>ジッシ</t>
    </rPh>
    <rPh sb="14" eb="16">
      <t>ヨテイ</t>
    </rPh>
    <rPh sb="19" eb="21">
      <t>チザイ</t>
    </rPh>
    <rPh sb="25" eb="28">
      <t>ヒョウカショ</t>
    </rPh>
    <rPh sb="28" eb="30">
      <t>テイキョウ</t>
    </rPh>
    <rPh sb="31" eb="33">
      <t>チュウショウ</t>
    </rPh>
    <rPh sb="33" eb="35">
      <t>キギョウ</t>
    </rPh>
    <rPh sb="36" eb="38">
      <t>ケイエイ</t>
    </rPh>
    <rPh sb="38" eb="39">
      <t>リョク</t>
    </rPh>
    <rPh sb="40" eb="42">
      <t>ゲンセン</t>
    </rPh>
    <rPh sb="45" eb="48">
      <t>ギジュツリョク</t>
    </rPh>
    <rPh sb="53" eb="54">
      <t>リョク</t>
    </rPh>
    <rPh sb="54" eb="55">
      <t>トウ</t>
    </rPh>
    <rPh sb="56" eb="60">
      <t>チテキザイサン</t>
    </rPh>
    <rPh sb="61" eb="63">
      <t>ジギョウ</t>
    </rPh>
    <rPh sb="65" eb="68">
      <t>カンケイセイ</t>
    </rPh>
    <rPh sb="69" eb="71">
      <t>ヒョウカ</t>
    </rPh>
    <rPh sb="80" eb="82">
      <t>チザイ</t>
    </rPh>
    <rPh sb="86" eb="89">
      <t>テイアンショ</t>
    </rPh>
    <rPh sb="89" eb="91">
      <t>サクセイ</t>
    </rPh>
    <rPh sb="91" eb="93">
      <t>シエン</t>
    </rPh>
    <rPh sb="94" eb="96">
      <t>チザイ</t>
    </rPh>
    <rPh sb="100" eb="103">
      <t>ヒョウカショ</t>
    </rPh>
    <rPh sb="104" eb="106">
      <t>テイキョウ</t>
    </rPh>
    <rPh sb="108" eb="112">
      <t>キンユウキカン</t>
    </rPh>
    <rPh sb="113" eb="115">
      <t>チザイ</t>
    </rPh>
    <rPh sb="115" eb="118">
      <t>センモンカ</t>
    </rPh>
    <rPh sb="119" eb="123">
      <t>チュウショウキギョウ</t>
    </rPh>
    <rPh sb="124" eb="126">
      <t>ホウモン</t>
    </rPh>
    <rPh sb="128" eb="131">
      <t>ヒョウカショ</t>
    </rPh>
    <rPh sb="132" eb="134">
      <t>ナイヨウ</t>
    </rPh>
    <rPh sb="135" eb="136">
      <t>モト</t>
    </rPh>
    <rPh sb="137" eb="139">
      <t>ケイエイ</t>
    </rPh>
    <rPh sb="139" eb="141">
      <t>シエン</t>
    </rPh>
    <rPh sb="142" eb="144">
      <t>ジッシ</t>
    </rPh>
    <rPh sb="152" eb="154">
      <t>フキュウ</t>
    </rPh>
    <rPh sb="160" eb="162">
      <t>シュウチ</t>
    </rPh>
    <rPh sb="162" eb="164">
      <t>シリョウ</t>
    </rPh>
    <rPh sb="165" eb="167">
      <t>サクセイ</t>
    </rPh>
    <rPh sb="173" eb="174">
      <t>トウ</t>
    </rPh>
    <rPh sb="175" eb="177">
      <t>カイサイ</t>
    </rPh>
    <rPh sb="179" eb="181">
      <t>チザイ</t>
    </rPh>
    <rPh sb="185" eb="188">
      <t>ヒョウカショ</t>
    </rPh>
    <rPh sb="189" eb="192">
      <t>テイアンショ</t>
    </rPh>
    <rPh sb="193" eb="195">
      <t>コウカ</t>
    </rPh>
    <rPh sb="195" eb="197">
      <t>ブンセキ</t>
    </rPh>
    <phoneticPr fontId="5"/>
  </si>
  <si>
    <t>企画競争による公募を開始し、３社から公募を受け付けた。</t>
    <rPh sb="0" eb="2">
      <t>キカク</t>
    </rPh>
    <rPh sb="2" eb="4">
      <t>キョウソウ</t>
    </rPh>
    <rPh sb="7" eb="9">
      <t>コウボ</t>
    </rPh>
    <rPh sb="10" eb="12">
      <t>カイシ</t>
    </rPh>
    <rPh sb="15" eb="16">
      <t>シャ</t>
    </rPh>
    <rPh sb="18" eb="20">
      <t>コウボ</t>
    </rPh>
    <rPh sb="21" eb="22">
      <t>ウ</t>
    </rPh>
    <rPh sb="23" eb="24">
      <t>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</si>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</sst>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154785</xdr:colOff>
      <xdr:row>744</xdr:row>
      <xdr:rowOff>0</xdr:rowOff>
    </xdr:from>
    <xdr:to>
      <xdr:col>34</xdr:col>
      <xdr:colOff>99242</xdr:colOff>
      <xdr:row>762</xdr:row>
      <xdr:rowOff>411182</xdr:rowOff>
    </xdr:to>
    <xdr:grpSp>
      <xdr:nvGrpSpPr>
        <xdr:cNvPr id="2" name="グループ化 1"/>
        <xdr:cNvGrpSpPr/>
      </xdr:nvGrpSpPr>
      <xdr:grpSpPr>
        <a:xfrm>
          <a:off x="4076844" y="30001882"/>
          <a:ext cx="2372398" cy="7642712"/>
          <a:chOff x="3893343" y="36358958"/>
          <a:chExt cx="2655095" cy="7114561"/>
        </a:xfrm>
      </xdr:grpSpPr>
      <xdr:sp macro="" textlink="">
        <xdr:nvSpPr>
          <xdr:cNvPr id="3" name="大かっこ 2"/>
          <xdr:cNvSpPr>
            <a:spLocks noChangeArrowheads="1"/>
          </xdr:cNvSpPr>
        </xdr:nvSpPr>
        <xdr:spPr bwMode="auto">
          <a:xfrm>
            <a:off x="3968269" y="42723425"/>
            <a:ext cx="2519216" cy="750094"/>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ctr" rtl="0">
              <a:lnSpc>
                <a:spcPts val="1500"/>
              </a:lnSpc>
              <a:defRPr sz="1000"/>
            </a:pPr>
            <a:r>
              <a:rPr lang="ja-JP" altLang="en-US" sz="1200"/>
              <a:t>知財ビジネス提案書・評価書の作成</a:t>
            </a:r>
          </a:p>
        </xdr:txBody>
      </xdr:sp>
      <xdr:grpSp>
        <xdr:nvGrpSpPr>
          <xdr:cNvPr id="4" name="グループ化 3"/>
          <xdr:cNvGrpSpPr/>
        </xdr:nvGrpSpPr>
        <xdr:grpSpPr>
          <a:xfrm>
            <a:off x="3893343" y="36358958"/>
            <a:ext cx="2655095" cy="6265416"/>
            <a:chOff x="4262437" y="35501708"/>
            <a:chExt cx="2655095" cy="6265416"/>
          </a:xfrm>
        </xdr:grpSpPr>
        <xdr:sp macro="" textlink="">
          <xdr:nvSpPr>
            <xdr:cNvPr id="5" name="Rectangle 1"/>
            <xdr:cNvSpPr>
              <a:spLocks noChangeArrowheads="1"/>
            </xdr:cNvSpPr>
          </xdr:nvSpPr>
          <xdr:spPr bwMode="auto">
            <a:xfrm>
              <a:off x="4611846" y="35501708"/>
              <a:ext cx="2047243" cy="925471"/>
            </a:xfrm>
            <a:prstGeom prst="rect">
              <a:avLst/>
            </a:prstGeom>
            <a:solidFill>
              <a:srgbClr val="FFFFFF"/>
            </a:solidFill>
            <a:ln w="9525">
              <a:solidFill>
                <a:srgbClr val="000000"/>
              </a:solidFill>
              <a:miter lim="800000"/>
              <a:headEnd/>
              <a:tailEnd/>
            </a:ln>
          </xdr:spPr>
          <xdr:txBody>
            <a:bodyPr vertOverflow="clip" wrap="square" lIns="36576" tIns="22860" rIns="0" bIns="0" anchor="ctr"/>
            <a:lstStyle/>
            <a:p>
              <a:pPr algn="ctr" rtl="0">
                <a:lnSpc>
                  <a:spcPts val="1700"/>
                </a:lnSpc>
                <a:defRPr sz="1000"/>
              </a:pPr>
              <a:r>
                <a:rPr lang="ja-JP" altLang="en-US" sz="1400" b="0" i="0" u="none" strike="noStrike" baseline="0">
                  <a:solidFill>
                    <a:srgbClr val="000000"/>
                  </a:solidFill>
                  <a:latin typeface="ＭＳ Ｐゴシック"/>
                  <a:ea typeface="ＭＳ Ｐゴシック"/>
                </a:rPr>
                <a:t>特許庁</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endParaRPr lang="ja-JP" altLang="en-US"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１４５百万円</a:t>
              </a:r>
            </a:p>
          </xdr:txBody>
        </xdr:sp>
        <xdr:sp macro="" textlink="">
          <xdr:nvSpPr>
            <xdr:cNvPr id="6" name="大かっこ 21"/>
            <xdr:cNvSpPr>
              <a:spLocks noChangeArrowheads="1"/>
            </xdr:cNvSpPr>
          </xdr:nvSpPr>
          <xdr:spPr bwMode="auto">
            <a:xfrm>
              <a:off x="4532465" y="36544184"/>
              <a:ext cx="2210638" cy="545541"/>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Rectangle 12"/>
            <xdr:cNvSpPr>
              <a:spLocks noChangeArrowheads="1"/>
            </xdr:cNvSpPr>
          </xdr:nvSpPr>
          <xdr:spPr bwMode="auto">
            <a:xfrm>
              <a:off x="4657413" y="36468844"/>
              <a:ext cx="2017404" cy="6667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ゴシック"/>
                  <a:ea typeface="ＭＳ Ｐゴシック"/>
                </a:rPr>
                <a:t>事業設計、実施事業者の公募・選定、執行管理、確定検査</a:t>
              </a:r>
            </a:p>
          </xdr:txBody>
        </xdr:sp>
        <xdr:sp macro="" textlink="">
          <xdr:nvSpPr>
            <xdr:cNvPr id="8" name="Rectangle 1"/>
            <xdr:cNvSpPr>
              <a:spLocks noChangeArrowheads="1"/>
            </xdr:cNvSpPr>
          </xdr:nvSpPr>
          <xdr:spPr bwMode="auto">
            <a:xfrm>
              <a:off x="4527008" y="38552437"/>
              <a:ext cx="2164303" cy="607218"/>
            </a:xfrm>
            <a:prstGeom prst="rect">
              <a:avLst/>
            </a:prstGeom>
            <a:solidFill>
              <a:srgbClr val="FFFFFF"/>
            </a:solidFill>
            <a:ln w="9525">
              <a:solidFill>
                <a:srgbClr val="000000"/>
              </a:solidFill>
              <a:miter lim="800000"/>
              <a:headEnd/>
              <a:tailEnd/>
            </a:ln>
          </xdr:spPr>
          <xdr:txBody>
            <a:bodyPr vertOverflow="clip" wrap="square" lIns="36576" tIns="22860" rIns="0" bIns="0" anchor="ctr"/>
            <a:lstStyle/>
            <a:p>
              <a:pPr algn="ctr" rtl="0">
                <a:lnSpc>
                  <a:spcPts val="1700"/>
                </a:lnSpc>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mn-ea"/>
                </a:rPr>
                <a:t>民間事業者</a:t>
              </a:r>
              <a:endParaRPr lang="en-US" altLang="ja-JP" sz="1400" b="0" i="0" u="none" strike="noStrike" baseline="0">
                <a:solidFill>
                  <a:srgbClr val="000000"/>
                </a:solidFill>
                <a:latin typeface="ＭＳ Ｐゴシック"/>
                <a:ea typeface="+mn-ea"/>
              </a:endParaRPr>
            </a:p>
            <a:p>
              <a:pPr algn="ctr" rtl="0">
                <a:lnSpc>
                  <a:spcPts val="1700"/>
                </a:lnSpc>
                <a:defRPr sz="1000"/>
              </a:pPr>
              <a:r>
                <a:rPr lang="ja-JP" altLang="en-US" sz="1400" b="0" i="0" u="none" strike="noStrike" baseline="0">
                  <a:solidFill>
                    <a:srgbClr val="000000"/>
                  </a:solidFill>
                  <a:latin typeface="ＭＳ Ｐゴシック"/>
                  <a:ea typeface="+mn-ea"/>
                </a:rPr>
                <a:t>１４５百万円</a:t>
              </a:r>
              <a:endParaRPr lang="en-US" altLang="ja-JP" sz="1400" b="0" i="0" u="none" strike="noStrike" baseline="0">
                <a:solidFill>
                  <a:srgbClr val="000000"/>
                </a:solidFill>
                <a:latin typeface="ＭＳ Ｐゴシック"/>
                <a:ea typeface="ＭＳ Ｐゴシック"/>
              </a:endParaRPr>
            </a:p>
          </xdr:txBody>
        </xdr:sp>
        <xdr:sp macro="" textlink="">
          <xdr:nvSpPr>
            <xdr:cNvPr id="9" name="Rectangle 10"/>
            <xdr:cNvSpPr>
              <a:spLocks noChangeArrowheads="1"/>
            </xdr:cNvSpPr>
          </xdr:nvSpPr>
          <xdr:spPr bwMode="auto">
            <a:xfrm>
              <a:off x="4528974" y="41112280"/>
              <a:ext cx="2178652" cy="65484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600"/>
                </a:lnSpc>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．民間調査会社複数者</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６５百万円</a:t>
              </a:r>
              <a:endParaRPr lang="en-US" altLang="ja-JP" sz="1400" b="0" i="0" u="none" strike="noStrike" baseline="0">
                <a:solidFill>
                  <a:srgbClr val="000000"/>
                </a:solidFill>
                <a:latin typeface="ＭＳ Ｐゴシック"/>
                <a:ea typeface="ＭＳ Ｐゴシック"/>
              </a:endParaRPr>
            </a:p>
          </xdr:txBody>
        </xdr:sp>
        <xdr:sp macro="" textlink="">
          <xdr:nvSpPr>
            <xdr:cNvPr id="10" name="大かっこ 22"/>
            <xdr:cNvSpPr>
              <a:spLocks noChangeArrowheads="1"/>
            </xdr:cNvSpPr>
          </xdr:nvSpPr>
          <xdr:spPr bwMode="auto">
            <a:xfrm>
              <a:off x="4262437" y="39231092"/>
              <a:ext cx="2655095" cy="993376"/>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lnSpc>
                  <a:spcPts val="1300"/>
                </a:lnSpc>
                <a:defRPr sz="1000"/>
              </a:pPr>
              <a:r>
                <a:rPr lang="ja-JP" altLang="en-US" sz="1200"/>
                <a:t>金融機関へ公募説明会実施、知財ビジネス提案書・評価書の提供、金融機関への伴走型支援、知財金融セミナー開催、事例集作成、パンフレット等作成</a:t>
              </a:r>
            </a:p>
          </xdr:txBody>
        </xdr:sp>
        <xdr:cxnSp macro="">
          <xdr:nvCxnSpPr>
            <xdr:cNvPr id="11" name="直線矢印コネクタ 10"/>
            <xdr:cNvCxnSpPr/>
          </xdr:nvCxnSpPr>
          <xdr:spPr>
            <a:xfrm>
              <a:off x="5607210" y="37195125"/>
              <a:ext cx="0" cy="916781"/>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xnSp macro="">
          <xdr:nvCxnSpPr>
            <xdr:cNvPr id="12" name="直線矢印コネクタ 11"/>
            <xdr:cNvCxnSpPr/>
          </xdr:nvCxnSpPr>
          <xdr:spPr>
            <a:xfrm>
              <a:off x="5618300" y="40227821"/>
              <a:ext cx="0" cy="85255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sp macro="" textlink="">
          <xdr:nvSpPr>
            <xdr:cNvPr id="13" name="テキスト ボックス 12"/>
            <xdr:cNvSpPr txBox="1"/>
          </xdr:nvSpPr>
          <xdr:spPr>
            <a:xfrm>
              <a:off x="4505797" y="38211125"/>
              <a:ext cx="2213418" cy="2616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412</v>
      </c>
      <c r="AT2" s="218"/>
      <c r="AU2" s="218"/>
      <c r="AV2" s="51" t="str">
        <f>IF(AW2="", "", "-")</f>
        <v/>
      </c>
      <c r="AW2" s="401"/>
      <c r="AX2" s="401"/>
    </row>
    <row r="3" spans="1:50" ht="21" customHeight="1" thickBot="1" x14ac:dyDescent="0.25">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421</v>
      </c>
      <c r="H5" s="560"/>
      <c r="I5" s="560"/>
      <c r="J5" s="560"/>
      <c r="K5" s="560"/>
      <c r="L5" s="560"/>
      <c r="M5" s="561" t="s">
        <v>66</v>
      </c>
      <c r="N5" s="562"/>
      <c r="O5" s="562"/>
      <c r="P5" s="562"/>
      <c r="Q5" s="562"/>
      <c r="R5" s="563"/>
      <c r="S5" s="564" t="s">
        <v>535</v>
      </c>
      <c r="T5" s="560"/>
      <c r="U5" s="560"/>
      <c r="V5" s="560"/>
      <c r="W5" s="560"/>
      <c r="X5" s="565"/>
      <c r="Y5" s="718" t="s">
        <v>3</v>
      </c>
      <c r="Z5" s="719"/>
      <c r="AA5" s="719"/>
      <c r="AB5" s="719"/>
      <c r="AC5" s="719"/>
      <c r="AD5" s="720"/>
      <c r="AE5" s="721" t="s">
        <v>564</v>
      </c>
      <c r="AF5" s="721"/>
      <c r="AG5" s="721"/>
      <c r="AH5" s="721"/>
      <c r="AI5" s="721"/>
      <c r="AJ5" s="721"/>
      <c r="AK5" s="721"/>
      <c r="AL5" s="721"/>
      <c r="AM5" s="721"/>
      <c r="AN5" s="721"/>
      <c r="AO5" s="721"/>
      <c r="AP5" s="722"/>
      <c r="AQ5" s="723" t="s">
        <v>565</v>
      </c>
      <c r="AR5" s="724"/>
      <c r="AS5" s="724"/>
      <c r="AT5" s="724"/>
      <c r="AU5" s="724"/>
      <c r="AV5" s="724"/>
      <c r="AW5" s="724"/>
      <c r="AX5" s="725"/>
    </row>
    <row r="6" spans="1:50" ht="39" customHeight="1" x14ac:dyDescent="0.2">
      <c r="A6" s="728" t="s">
        <v>4</v>
      </c>
      <c r="B6" s="729"/>
      <c r="C6" s="729"/>
      <c r="D6" s="729"/>
      <c r="E6" s="729"/>
      <c r="F6" s="729"/>
      <c r="G6" s="881" t="str">
        <f>入力規則等!F39</f>
        <v>特許特別会計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393</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知的財産</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622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623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566</v>
      </c>
      <c r="Q13" s="117"/>
      <c r="R13" s="117"/>
      <c r="S13" s="117"/>
      <c r="T13" s="117"/>
      <c r="U13" s="117"/>
      <c r="V13" s="118"/>
      <c r="W13" s="116" t="s">
        <v>570</v>
      </c>
      <c r="X13" s="117"/>
      <c r="Y13" s="117"/>
      <c r="Z13" s="117"/>
      <c r="AA13" s="117"/>
      <c r="AB13" s="117"/>
      <c r="AC13" s="118"/>
      <c r="AD13" s="116">
        <v>153</v>
      </c>
      <c r="AE13" s="117"/>
      <c r="AF13" s="117"/>
      <c r="AG13" s="117"/>
      <c r="AH13" s="117"/>
      <c r="AI13" s="117"/>
      <c r="AJ13" s="118"/>
      <c r="AK13" s="116">
        <v>153</v>
      </c>
      <c r="AL13" s="117"/>
      <c r="AM13" s="117"/>
      <c r="AN13" s="117"/>
      <c r="AO13" s="117"/>
      <c r="AP13" s="117"/>
      <c r="AQ13" s="118"/>
      <c r="AR13" s="113" t="s">
        <v>625</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566</v>
      </c>
      <c r="AL15" s="117"/>
      <c r="AM15" s="117"/>
      <c r="AN15" s="117"/>
      <c r="AO15" s="117"/>
      <c r="AP15" s="117"/>
      <c r="AQ15" s="118"/>
      <c r="AR15" s="116" t="s">
        <v>566</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566</v>
      </c>
      <c r="Q17" s="117"/>
      <c r="R17" s="117"/>
      <c r="S17" s="117"/>
      <c r="T17" s="117"/>
      <c r="U17" s="117"/>
      <c r="V17" s="118"/>
      <c r="W17" s="116" t="s">
        <v>570</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153</v>
      </c>
      <c r="AE18" s="123"/>
      <c r="AF18" s="123"/>
      <c r="AG18" s="123"/>
      <c r="AH18" s="123"/>
      <c r="AI18" s="123"/>
      <c r="AJ18" s="124"/>
      <c r="AK18" s="122">
        <f>SUM(AK13:AQ17)</f>
        <v>153</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v>145</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IF(W18=0, "-", SUM(W19)/W18)</f>
        <v>-</v>
      </c>
      <c r="X20" s="540"/>
      <c r="Y20" s="540"/>
      <c r="Z20" s="540"/>
      <c r="AA20" s="540"/>
      <c r="AB20" s="540"/>
      <c r="AC20" s="540"/>
      <c r="AD20" s="540">
        <f>IF(AD18=0, "-", SUM(AD19)/AD18)</f>
        <v>0.94771241830065356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0" t="s">
        <v>358</v>
      </c>
      <c r="H21" s="931"/>
      <c r="I21" s="931"/>
      <c r="J21" s="931"/>
      <c r="K21" s="931"/>
      <c r="L21" s="931"/>
      <c r="M21" s="931"/>
      <c r="N21" s="931"/>
      <c r="O21" s="931"/>
      <c r="P21" s="540" t="str">
        <f>IF(P19=0, "-", SUM(P19)/SUM(P13,P14))</f>
        <v>-</v>
      </c>
      <c r="Q21" s="540"/>
      <c r="R21" s="540"/>
      <c r="S21" s="540"/>
      <c r="T21" s="540"/>
      <c r="U21" s="540"/>
      <c r="V21" s="540"/>
      <c r="W21" s="540" t="str">
        <f>IF(W19=0, "-", SUM(W19)/SUM(W13,W14))</f>
        <v>-</v>
      </c>
      <c r="X21" s="540"/>
      <c r="Y21" s="540"/>
      <c r="Z21" s="540"/>
      <c r="AA21" s="540"/>
      <c r="AB21" s="540"/>
      <c r="AC21" s="540"/>
      <c r="AD21" s="540">
        <f>IF(AD19=0, "-", SUM(AD19)/SUM(AD13,AD14))</f>
        <v>0.94771241830065356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571</v>
      </c>
      <c r="H23" s="191"/>
      <c r="I23" s="191"/>
      <c r="J23" s="191"/>
      <c r="K23" s="191"/>
      <c r="L23" s="191"/>
      <c r="M23" s="191"/>
      <c r="N23" s="191"/>
      <c r="O23" s="192"/>
      <c r="P23" s="113">
        <v>153</v>
      </c>
      <c r="Q23" s="114"/>
      <c r="R23" s="114"/>
      <c r="S23" s="114"/>
      <c r="T23" s="114"/>
      <c r="U23" s="114"/>
      <c r="V23" s="115"/>
      <c r="W23" s="113" t="s">
        <v>625</v>
      </c>
      <c r="X23" s="114"/>
      <c r="Y23" s="114"/>
      <c r="Z23" s="114"/>
      <c r="AA23" s="114"/>
      <c r="AB23" s="114"/>
      <c r="AC23" s="115"/>
      <c r="AD23" s="207" t="s">
        <v>412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219">
        <f>AK13</f>
        <v>153</v>
      </c>
      <c r="Q29" s="220"/>
      <c r="R29" s="220"/>
      <c r="S29" s="220"/>
      <c r="T29" s="220"/>
      <c r="U29" s="220"/>
      <c r="V29" s="221"/>
      <c r="W29" s="219" t="str">
        <f>AR13</f>
        <v>-</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v>
      </c>
      <c r="AR31" s="140"/>
      <c r="AS31" s="141" t="s">
        <v>236</v>
      </c>
      <c r="AT31" s="176"/>
      <c r="AU31" s="275">
        <v>5</v>
      </c>
      <c r="AV31" s="275"/>
      <c r="AW31" s="383" t="s">
        <v>181</v>
      </c>
      <c r="AX31" s="384"/>
    </row>
    <row r="32" spans="1:50" ht="23.25" customHeight="1" x14ac:dyDescent="0.2">
      <c r="A32" s="516"/>
      <c r="B32" s="514"/>
      <c r="C32" s="514"/>
      <c r="D32" s="514"/>
      <c r="E32" s="514"/>
      <c r="F32" s="515"/>
      <c r="G32" s="541" t="s">
        <v>575</v>
      </c>
      <c r="H32" s="542"/>
      <c r="I32" s="542"/>
      <c r="J32" s="542"/>
      <c r="K32" s="542"/>
      <c r="L32" s="542"/>
      <c r="M32" s="542"/>
      <c r="N32" s="542"/>
      <c r="O32" s="543"/>
      <c r="P32" s="165" t="s">
        <v>572</v>
      </c>
      <c r="Q32" s="165"/>
      <c r="R32" s="165"/>
      <c r="S32" s="165"/>
      <c r="T32" s="165"/>
      <c r="U32" s="165"/>
      <c r="V32" s="165"/>
      <c r="W32" s="165"/>
      <c r="X32" s="236"/>
      <c r="Y32" s="342" t="s">
        <v>12</v>
      </c>
      <c r="Z32" s="550"/>
      <c r="AA32" s="551"/>
      <c r="AB32" s="552" t="s">
        <v>573</v>
      </c>
      <c r="AC32" s="552"/>
      <c r="AD32" s="552"/>
      <c r="AE32" s="368" t="s">
        <v>566</v>
      </c>
      <c r="AF32" s="369"/>
      <c r="AG32" s="369"/>
      <c r="AH32" s="369"/>
      <c r="AI32" s="368" t="s">
        <v>566</v>
      </c>
      <c r="AJ32" s="369"/>
      <c r="AK32" s="369"/>
      <c r="AL32" s="369"/>
      <c r="AM32" s="368">
        <v>45</v>
      </c>
      <c r="AN32" s="369"/>
      <c r="AO32" s="369"/>
      <c r="AP32" s="369"/>
      <c r="AQ32" s="119" t="s">
        <v>625</v>
      </c>
      <c r="AR32" s="120"/>
      <c r="AS32" s="120"/>
      <c r="AT32" s="121"/>
      <c r="AU32" s="369" t="s">
        <v>625</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573</v>
      </c>
      <c r="AC33" s="523"/>
      <c r="AD33" s="523"/>
      <c r="AE33" s="368" t="s">
        <v>566</v>
      </c>
      <c r="AF33" s="369"/>
      <c r="AG33" s="369"/>
      <c r="AH33" s="369"/>
      <c r="AI33" s="368" t="s">
        <v>566</v>
      </c>
      <c r="AJ33" s="369"/>
      <c r="AK33" s="369"/>
      <c r="AL33" s="369"/>
      <c r="AM33" s="368">
        <v>30</v>
      </c>
      <c r="AN33" s="369"/>
      <c r="AO33" s="369"/>
      <c r="AP33" s="369"/>
      <c r="AQ33" s="119">
        <v>90</v>
      </c>
      <c r="AR33" s="120"/>
      <c r="AS33" s="120"/>
      <c r="AT33" s="121"/>
      <c r="AU33" s="369">
        <v>150</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566</v>
      </c>
      <c r="AF34" s="369"/>
      <c r="AG34" s="369"/>
      <c r="AH34" s="369"/>
      <c r="AI34" s="368" t="s">
        <v>566</v>
      </c>
      <c r="AJ34" s="369"/>
      <c r="AK34" s="369"/>
      <c r="AL34" s="369"/>
      <c r="AM34" s="368">
        <f>AM32/AM33%</f>
        <v>150</v>
      </c>
      <c r="AN34" s="369"/>
      <c r="AO34" s="369"/>
      <c r="AP34" s="369"/>
      <c r="AQ34" s="119" t="s">
        <v>625</v>
      </c>
      <c r="AR34" s="120"/>
      <c r="AS34" s="120"/>
      <c r="AT34" s="121"/>
      <c r="AU34" s="369" t="s">
        <v>625</v>
      </c>
      <c r="AV34" s="369"/>
      <c r="AW34" s="369"/>
      <c r="AX34" s="371"/>
    </row>
    <row r="35" spans="1:50" ht="23.25" customHeight="1" x14ac:dyDescent="0.2">
      <c r="A35" s="901" t="s">
        <v>384</v>
      </c>
      <c r="B35" s="902"/>
      <c r="C35" s="902"/>
      <c r="D35" s="902"/>
      <c r="E35" s="902"/>
      <c r="F35" s="903"/>
      <c r="G35" s="907" t="s">
        <v>566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396</v>
      </c>
      <c r="AF65" s="373"/>
      <c r="AG65" s="373"/>
      <c r="AH65" s="374"/>
      <c r="AI65" s="372" t="s">
        <v>394</v>
      </c>
      <c r="AJ65" s="373"/>
      <c r="AK65" s="373"/>
      <c r="AL65" s="374"/>
      <c r="AM65" s="379" t="s">
        <v>423</v>
      </c>
      <c r="AN65" s="379"/>
      <c r="AO65" s="379"/>
      <c r="AP65" s="379"/>
      <c r="AQ65" s="871" t="s">
        <v>235</v>
      </c>
      <c r="AR65" s="867"/>
      <c r="AS65" s="867"/>
      <c r="AT65" s="868"/>
      <c r="AU65" s="980" t="s">
        <v>134</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2"/>
    </row>
    <row r="67" spans="1:50" ht="23.25" hidden="1" customHeight="1" x14ac:dyDescent="0.2">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374</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374</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375</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373</v>
      </c>
      <c r="X70" s="948"/>
      <c r="Y70" s="953" t="s">
        <v>12</v>
      </c>
      <c r="Z70" s="953"/>
      <c r="AA70" s="954"/>
      <c r="AB70" s="955" t="s">
        <v>374</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374</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375</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5" t="s">
        <v>387</v>
      </c>
      <c r="B78" s="916"/>
      <c r="C78" s="916"/>
      <c r="D78" s="916"/>
      <c r="E78" s="913" t="s">
        <v>332</v>
      </c>
      <c r="F78" s="914"/>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4"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2" t="s">
        <v>436</v>
      </c>
      <c r="AR100" s="933"/>
      <c r="AS100" s="933"/>
      <c r="AT100" s="934"/>
      <c r="AU100" s="932" t="s">
        <v>437</v>
      </c>
      <c r="AV100" s="933"/>
      <c r="AW100" s="933"/>
      <c r="AX100" s="935"/>
    </row>
    <row r="101" spans="1:60" ht="23.25" customHeight="1" x14ac:dyDescent="0.2">
      <c r="A101" s="492"/>
      <c r="B101" s="493"/>
      <c r="C101" s="493"/>
      <c r="D101" s="493"/>
      <c r="E101" s="493"/>
      <c r="F101" s="494"/>
      <c r="G101" s="165" t="s">
        <v>621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573</v>
      </c>
      <c r="AC101" s="552"/>
      <c r="AD101" s="552"/>
      <c r="AE101" s="368" t="s">
        <v>574</v>
      </c>
      <c r="AF101" s="369"/>
      <c r="AG101" s="369"/>
      <c r="AH101" s="370"/>
      <c r="AI101" s="368" t="s">
        <v>574</v>
      </c>
      <c r="AJ101" s="369"/>
      <c r="AK101" s="369"/>
      <c r="AL101" s="370"/>
      <c r="AM101" s="368">
        <v>45</v>
      </c>
      <c r="AN101" s="369"/>
      <c r="AO101" s="369"/>
      <c r="AP101" s="370"/>
      <c r="AQ101" s="368" t="s">
        <v>625</v>
      </c>
      <c r="AR101" s="369"/>
      <c r="AS101" s="369"/>
      <c r="AT101" s="370"/>
      <c r="AU101" s="368" t="s">
        <v>625</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573</v>
      </c>
      <c r="AC102" s="552"/>
      <c r="AD102" s="552"/>
      <c r="AE102" s="362" t="s">
        <v>574</v>
      </c>
      <c r="AF102" s="362"/>
      <c r="AG102" s="362"/>
      <c r="AH102" s="362"/>
      <c r="AI102" s="362" t="s">
        <v>574</v>
      </c>
      <c r="AJ102" s="362"/>
      <c r="AK102" s="362"/>
      <c r="AL102" s="362"/>
      <c r="AM102" s="362">
        <v>30</v>
      </c>
      <c r="AN102" s="362"/>
      <c r="AO102" s="362"/>
      <c r="AP102" s="362"/>
      <c r="AQ102" s="818">
        <v>30</v>
      </c>
      <c r="AR102" s="819"/>
      <c r="AS102" s="819"/>
      <c r="AT102" s="820"/>
      <c r="AU102" s="818">
        <v>30</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5" t="s">
        <v>576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577</v>
      </c>
      <c r="AC116" s="305"/>
      <c r="AD116" s="306"/>
      <c r="AE116" s="362" t="s">
        <v>607</v>
      </c>
      <c r="AF116" s="362"/>
      <c r="AG116" s="362"/>
      <c r="AH116" s="362"/>
      <c r="AI116" s="362" t="s">
        <v>607</v>
      </c>
      <c r="AJ116" s="362"/>
      <c r="AK116" s="362"/>
      <c r="AL116" s="362"/>
      <c r="AM116" s="362">
        <v>60</v>
      </c>
      <c r="AN116" s="362"/>
      <c r="AO116" s="362"/>
      <c r="AP116" s="362"/>
      <c r="AQ116" s="368">
        <v>60</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625</v>
      </c>
      <c r="AF117" s="310"/>
      <c r="AG117" s="310"/>
      <c r="AH117" s="310"/>
      <c r="AI117" s="310" t="s">
        <v>625</v>
      </c>
      <c r="AJ117" s="310"/>
      <c r="AK117" s="310"/>
      <c r="AL117" s="310"/>
      <c r="AM117" s="310" t="s">
        <v>625</v>
      </c>
      <c r="AN117" s="310"/>
      <c r="AO117" s="310"/>
      <c r="AP117" s="310"/>
      <c r="AQ117" s="310" t="s">
        <v>625</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customHeight="1" x14ac:dyDescent="0.2">
      <c r="A119" s="296"/>
      <c r="B119" s="297"/>
      <c r="C119" s="297"/>
      <c r="D119" s="297"/>
      <c r="E119" s="297"/>
      <c r="F119" s="298"/>
      <c r="G119" s="355" t="s">
        <v>578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577</v>
      </c>
      <c r="AC119" s="305"/>
      <c r="AD119" s="306"/>
      <c r="AE119" s="362" t="s">
        <v>607</v>
      </c>
      <c r="AF119" s="362"/>
      <c r="AG119" s="362"/>
      <c r="AH119" s="362"/>
      <c r="AI119" s="362" t="s">
        <v>607</v>
      </c>
      <c r="AJ119" s="362"/>
      <c r="AK119" s="362"/>
      <c r="AL119" s="362"/>
      <c r="AM119" s="362">
        <v>30</v>
      </c>
      <c r="AN119" s="362"/>
      <c r="AO119" s="362"/>
      <c r="AP119" s="362"/>
      <c r="AQ119" s="362">
        <v>30</v>
      </c>
      <c r="AR119" s="362"/>
      <c r="AS119" s="362"/>
      <c r="AT119" s="362"/>
      <c r="AU119" s="362"/>
      <c r="AV119" s="362"/>
      <c r="AW119" s="362"/>
      <c r="AX119" s="363"/>
    </row>
    <row r="120" spans="1:50" ht="46.5"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t="s">
        <v>625</v>
      </c>
      <c r="AF120" s="310"/>
      <c r="AG120" s="310"/>
      <c r="AH120" s="310"/>
      <c r="AI120" s="310" t="s">
        <v>625</v>
      </c>
      <c r="AJ120" s="310"/>
      <c r="AK120" s="310"/>
      <c r="AL120" s="310"/>
      <c r="AM120" s="310" t="s">
        <v>625</v>
      </c>
      <c r="AN120" s="310"/>
      <c r="AO120" s="310"/>
      <c r="AP120" s="310"/>
      <c r="AQ120" s="310" t="s">
        <v>625</v>
      </c>
      <c r="AR120" s="310"/>
      <c r="AS120" s="310"/>
      <c r="AT120" s="310"/>
      <c r="AU120" s="310"/>
      <c r="AV120" s="310"/>
      <c r="AW120" s="310"/>
      <c r="AX120" s="311"/>
    </row>
    <row r="121" spans="1:50" ht="23.25"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customHeight="1" x14ac:dyDescent="0.2">
      <c r="A122" s="296"/>
      <c r="B122" s="297"/>
      <c r="C122" s="297"/>
      <c r="D122" s="297"/>
      <c r="E122" s="297"/>
      <c r="F122" s="298"/>
      <c r="G122" s="355" t="s">
        <v>579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577</v>
      </c>
      <c r="AC122" s="305"/>
      <c r="AD122" s="306"/>
      <c r="AE122" s="362" t="s">
        <v>619</v>
      </c>
      <c r="AF122" s="362"/>
      <c r="AG122" s="362"/>
      <c r="AH122" s="362"/>
      <c r="AI122" s="362" t="s">
        <v>607</v>
      </c>
      <c r="AJ122" s="362"/>
      <c r="AK122" s="362"/>
      <c r="AL122" s="362"/>
      <c r="AM122" s="362">
        <v>50</v>
      </c>
      <c r="AN122" s="362"/>
      <c r="AO122" s="362"/>
      <c r="AP122" s="362"/>
      <c r="AQ122" s="362">
        <v>50</v>
      </c>
      <c r="AR122" s="362"/>
      <c r="AS122" s="362"/>
      <c r="AT122" s="362"/>
      <c r="AU122" s="362"/>
      <c r="AV122" s="362"/>
      <c r="AW122" s="362"/>
      <c r="AX122" s="363"/>
    </row>
    <row r="123" spans="1:50" ht="46.5" customHeight="1" thickBot="1" x14ac:dyDescent="0.2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t="s">
        <v>625</v>
      </c>
      <c r="AF123" s="310"/>
      <c r="AG123" s="310"/>
      <c r="AH123" s="310"/>
      <c r="AI123" s="310" t="s">
        <v>625</v>
      </c>
      <c r="AJ123" s="310"/>
      <c r="AK123" s="310"/>
      <c r="AL123" s="310"/>
      <c r="AM123" s="310" t="s">
        <v>625</v>
      </c>
      <c r="AN123" s="310"/>
      <c r="AO123" s="310"/>
      <c r="AP123" s="310"/>
      <c r="AQ123" s="310" t="s">
        <v>625</v>
      </c>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997" t="s">
        <v>411</v>
      </c>
      <c r="B130" s="995"/>
      <c r="C130" s="994" t="s">
        <v>239</v>
      </c>
      <c r="D130" s="995"/>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998"/>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hidden="1" customHeight="1" x14ac:dyDescent="0.2">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2">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2">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2">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2">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2">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2">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2">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998"/>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2">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2">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2">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2">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8"/>
      <c r="B430" s="256"/>
      <c r="C430" s="253" t="s">
        <v>426</v>
      </c>
      <c r="D430" s="254"/>
      <c r="E430" s="242" t="s">
        <v>404</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hidden="1" customHeight="1" x14ac:dyDescent="0.2">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2">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2">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2">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2">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2">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2">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2">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x14ac:dyDescent="0.2">
      <c r="A481" s="998"/>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8"/>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x14ac:dyDescent="0.2">
      <c r="A535" s="998"/>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8"/>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x14ac:dyDescent="0.2">
      <c r="A589" s="998"/>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8"/>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x14ac:dyDescent="0.2">
      <c r="A643" s="998"/>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8"/>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x14ac:dyDescent="0.2">
      <c r="A697" s="998"/>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4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608</v>
      </c>
      <c r="AH703" s="669"/>
      <c r="AI703" s="669"/>
      <c r="AJ703" s="669"/>
      <c r="AK703" s="669"/>
      <c r="AL703" s="669"/>
      <c r="AM703" s="669"/>
      <c r="AN703" s="669"/>
      <c r="AO703" s="669"/>
      <c r="AP703" s="669"/>
      <c r="AQ703" s="669"/>
      <c r="AR703" s="669"/>
      <c r="AS703" s="669"/>
      <c r="AT703" s="669"/>
      <c r="AU703" s="669"/>
      <c r="AV703" s="669"/>
      <c r="AW703" s="669"/>
      <c r="AX703" s="670"/>
    </row>
    <row r="704" spans="1:50" ht="59.2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609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624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581</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581</v>
      </c>
      <c r="AE707" s="585"/>
      <c r="AF707" s="585"/>
      <c r="AG707" s="167"/>
      <c r="AH707" s="168"/>
      <c r="AI707" s="168"/>
      <c r="AJ707" s="168"/>
      <c r="AK707" s="168"/>
      <c r="AL707" s="168"/>
      <c r="AM707" s="168"/>
      <c r="AN707" s="168"/>
      <c r="AO707" s="168"/>
      <c r="AP707" s="168"/>
      <c r="AQ707" s="168"/>
      <c r="AR707" s="168"/>
      <c r="AS707" s="168"/>
      <c r="AT707" s="168"/>
      <c r="AU707" s="168"/>
      <c r="AV707" s="168"/>
      <c r="AW707" s="168"/>
      <c r="AX707" s="169"/>
    </row>
    <row r="708" spans="1:50" ht="78.7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t="s">
        <v>582</v>
      </c>
      <c r="AH708" s="528"/>
      <c r="AI708" s="528"/>
      <c r="AJ708" s="528"/>
      <c r="AK708" s="528"/>
      <c r="AL708" s="528"/>
      <c r="AM708" s="528"/>
      <c r="AN708" s="528"/>
      <c r="AO708" s="528"/>
      <c r="AP708" s="528"/>
      <c r="AQ708" s="528"/>
      <c r="AR708" s="528"/>
      <c r="AS708" s="528"/>
      <c r="AT708" s="528"/>
      <c r="AU708" s="528"/>
      <c r="AV708" s="528"/>
      <c r="AW708" s="528"/>
      <c r="AX708" s="529"/>
    </row>
    <row r="709" spans="1:50" ht="48"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620</v>
      </c>
      <c r="AH709" s="669"/>
      <c r="AI709" s="669"/>
      <c r="AJ709" s="669"/>
      <c r="AK709" s="669"/>
      <c r="AL709" s="669"/>
      <c r="AM709" s="669"/>
      <c r="AN709" s="669"/>
      <c r="AO709" s="669"/>
      <c r="AP709" s="669"/>
      <c r="AQ709" s="669"/>
      <c r="AR709" s="669"/>
      <c r="AS709" s="669"/>
      <c r="AT709" s="669"/>
      <c r="AU709" s="669"/>
      <c r="AV709" s="669"/>
      <c r="AW709" s="669"/>
      <c r="AX709" s="670"/>
    </row>
    <row r="710" spans="1:50" ht="48.7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567</v>
      </c>
      <c r="AE710" s="159"/>
      <c r="AF710" s="159"/>
      <c r="AG710" s="668" t="s">
        <v>583</v>
      </c>
      <c r="AH710" s="669"/>
      <c r="AI710" s="669"/>
      <c r="AJ710" s="669"/>
      <c r="AK710" s="669"/>
      <c r="AL710" s="669"/>
      <c r="AM710" s="669"/>
      <c r="AN710" s="669"/>
      <c r="AO710" s="669"/>
      <c r="AP710" s="669"/>
      <c r="AQ710" s="669"/>
      <c r="AR710" s="669"/>
      <c r="AS710" s="669"/>
      <c r="AT710" s="669"/>
      <c r="AU710" s="669"/>
      <c r="AV710" s="669"/>
      <c r="AW710" s="669"/>
      <c r="AX710" s="670"/>
    </row>
    <row r="711" spans="1:50" ht="51.7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585</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584</v>
      </c>
      <c r="AE712" s="587"/>
      <c r="AF712" s="587"/>
      <c r="AG712" s="595" t="s">
        <v>625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60"/>
      <c r="AG713" s="668" t="s">
        <v>625</v>
      </c>
      <c r="AH713" s="669"/>
      <c r="AI713" s="669"/>
      <c r="AJ713" s="669"/>
      <c r="AK713" s="669"/>
      <c r="AL713" s="669"/>
      <c r="AM713" s="669"/>
      <c r="AN713" s="669"/>
      <c r="AO713" s="669"/>
      <c r="AP713" s="669"/>
      <c r="AQ713" s="669"/>
      <c r="AR713" s="669"/>
      <c r="AS713" s="669"/>
      <c r="AT713" s="669"/>
      <c r="AU713" s="669"/>
      <c r="AV713" s="669"/>
      <c r="AW713" s="669"/>
      <c r="AX713" s="670"/>
    </row>
    <row r="714" spans="1:50" ht="36"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t="s">
        <v>586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567</v>
      </c>
      <c r="AE715" s="672"/>
      <c r="AF715" s="781"/>
      <c r="AG715" s="527" t="s">
        <v>610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567</v>
      </c>
      <c r="AE716" s="763"/>
      <c r="AF716" s="763"/>
      <c r="AG716" s="668" t="s">
        <v>587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611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1"/>
      <c r="D722" s="922"/>
      <c r="E722" s="922"/>
      <c r="F722" s="923"/>
      <c r="G722" s="941"/>
      <c r="H722" s="942"/>
      <c r="I722" s="82" t="str">
        <f>IF(OR(G722="　", G722=""), "", "-")</f>
        <v/>
      </c>
      <c r="J722" s="920"/>
      <c r="K722" s="920"/>
      <c r="L722" s="82" t="str">
        <f>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1"/>
      <c r="D723" s="922"/>
      <c r="E723" s="922"/>
      <c r="F723" s="923"/>
      <c r="G723" s="941"/>
      <c r="H723" s="942"/>
      <c r="I723" s="82" t="str">
        <f>IF(OR(G723="　", G723=""), "", "-")</f>
        <v/>
      </c>
      <c r="J723" s="920"/>
      <c r="K723" s="920"/>
      <c r="L723" s="82" t="str">
        <f>IF(M723="","","-")</f>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1"/>
      <c r="D724" s="922"/>
      <c r="E724" s="922"/>
      <c r="F724" s="923"/>
      <c r="G724" s="941"/>
      <c r="H724" s="942"/>
      <c r="I724" s="82" t="str">
        <f>IF(OR(G724="　", G724=""), "", "-")</f>
        <v/>
      </c>
      <c r="J724" s="920"/>
      <c r="K724" s="920"/>
      <c r="L724" s="82" t="str">
        <f>IF(M724="","","-")</f>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4"/>
      <c r="D725" s="925"/>
      <c r="E725" s="925"/>
      <c r="F725" s="926"/>
      <c r="G725" s="963"/>
      <c r="H725" s="964"/>
      <c r="I725" s="84" t="str">
        <f>IF(OR(G725="　", G725=""), "", "-")</f>
        <v/>
      </c>
      <c r="J725" s="965"/>
      <c r="K725" s="965"/>
      <c r="L725" s="84" t="str">
        <f>IF(M725="","","-")</f>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613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614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hidden="1"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hidden="1"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hidden="1"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hidden="1" customHeight="1" thickBot="1" x14ac:dyDescent="0.25">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hidden="1"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hidden="1"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hidden="1"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hidden="1"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407</v>
      </c>
      <c r="B737" s="101"/>
      <c r="C737" s="101"/>
      <c r="D737" s="102"/>
      <c r="E737" s="103" t="s">
        <v>625</v>
      </c>
      <c r="F737" s="103"/>
      <c r="G737" s="103"/>
      <c r="H737" s="103"/>
      <c r="I737" s="103"/>
      <c r="J737" s="103"/>
      <c r="K737" s="103"/>
      <c r="L737" s="103"/>
      <c r="M737" s="103"/>
      <c r="N737" s="109" t="s">
        <v>402</v>
      </c>
      <c r="O737" s="109"/>
      <c r="P737" s="109"/>
      <c r="Q737" s="109"/>
      <c r="R737" s="103" t="s">
        <v>625</v>
      </c>
      <c r="S737" s="103"/>
      <c r="T737" s="103"/>
      <c r="U737" s="103"/>
      <c r="V737" s="103"/>
      <c r="W737" s="103"/>
      <c r="X737" s="103"/>
      <c r="Y737" s="103"/>
      <c r="Z737" s="103"/>
      <c r="AA737" s="109" t="s">
        <v>401</v>
      </c>
      <c r="AB737" s="109"/>
      <c r="AC737" s="109"/>
      <c r="AD737" s="109"/>
      <c r="AE737" s="103" t="s">
        <v>625</v>
      </c>
      <c r="AF737" s="103"/>
      <c r="AG737" s="103"/>
      <c r="AH737" s="103"/>
      <c r="AI737" s="103"/>
      <c r="AJ737" s="103"/>
      <c r="AK737" s="103"/>
      <c r="AL737" s="103"/>
      <c r="AM737" s="103"/>
      <c r="AN737" s="109" t="s">
        <v>400</v>
      </c>
      <c r="AO737" s="109"/>
      <c r="AP737" s="109"/>
      <c r="AQ737" s="109"/>
      <c r="AR737" s="110" t="s">
        <v>625</v>
      </c>
      <c r="AS737" s="111"/>
      <c r="AT737" s="111"/>
      <c r="AU737" s="111"/>
      <c r="AV737" s="111"/>
      <c r="AW737" s="111"/>
      <c r="AX737" s="112"/>
      <c r="AY737" s="88"/>
      <c r="AZ737" s="88"/>
    </row>
    <row r="738" spans="1:52" ht="24.75" customHeight="1" x14ac:dyDescent="0.2">
      <c r="A738" s="100" t="s">
        <v>399</v>
      </c>
      <c r="B738" s="101"/>
      <c r="C738" s="101"/>
      <c r="D738" s="102"/>
      <c r="E738" s="103" t="s">
        <v>625</v>
      </c>
      <c r="F738" s="103"/>
      <c r="G738" s="103"/>
      <c r="H738" s="103"/>
      <c r="I738" s="103"/>
      <c r="J738" s="103"/>
      <c r="K738" s="103"/>
      <c r="L738" s="103"/>
      <c r="M738" s="103"/>
      <c r="N738" s="109" t="s">
        <v>398</v>
      </c>
      <c r="O738" s="109"/>
      <c r="P738" s="109"/>
      <c r="Q738" s="109"/>
      <c r="R738" s="103" t="s">
        <v>625</v>
      </c>
      <c r="S738" s="103"/>
      <c r="T738" s="103"/>
      <c r="U738" s="103"/>
      <c r="V738" s="103"/>
      <c r="W738" s="103"/>
      <c r="X738" s="103"/>
      <c r="Y738" s="103"/>
      <c r="Z738" s="103"/>
      <c r="AA738" s="109" t="s">
        <v>397</v>
      </c>
      <c r="AB738" s="109"/>
      <c r="AC738" s="109"/>
      <c r="AD738" s="109"/>
      <c r="AE738" s="103" t="s">
        <v>625</v>
      </c>
      <c r="AF738" s="103"/>
      <c r="AG738" s="103"/>
      <c r="AH738" s="103"/>
      <c r="AI738" s="103"/>
      <c r="AJ738" s="103"/>
      <c r="AK738" s="103"/>
      <c r="AL738" s="103"/>
      <c r="AM738" s="103"/>
      <c r="AN738" s="109" t="s">
        <v>396</v>
      </c>
      <c r="AO738" s="109"/>
      <c r="AP738" s="109"/>
      <c r="AQ738" s="109"/>
      <c r="AR738" s="110" t="s">
        <v>625</v>
      </c>
      <c r="AS738" s="111"/>
      <c r="AT738" s="111"/>
      <c r="AU738" s="111"/>
      <c r="AV738" s="111"/>
      <c r="AW738" s="111"/>
      <c r="AX738" s="112"/>
    </row>
    <row r="739" spans="1:52" ht="24.75" customHeight="1" x14ac:dyDescent="0.2">
      <c r="A739" s="100" t="s">
        <v>395</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t="s">
        <v>392</v>
      </c>
      <c r="J740" s="125"/>
      <c r="K740" s="92" t="str">
        <f>IF(OR(I740="　", I740=""), "", "-")</f>
        <v>-</v>
      </c>
      <c r="L740" s="126">
        <v>31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390</v>
      </c>
      <c r="B780" s="765"/>
      <c r="C780" s="765"/>
      <c r="D780" s="765"/>
      <c r="E780" s="765"/>
      <c r="F780" s="766"/>
      <c r="G780" s="443" t="s">
        <v>617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604</v>
      </c>
      <c r="H782" s="454"/>
      <c r="I782" s="454"/>
      <c r="J782" s="454"/>
      <c r="K782" s="455"/>
      <c r="L782" s="456" t="s">
        <v>615</v>
      </c>
      <c r="M782" s="457"/>
      <c r="N782" s="457"/>
      <c r="O782" s="457"/>
      <c r="P782" s="457"/>
      <c r="Q782" s="457"/>
      <c r="R782" s="457"/>
      <c r="S782" s="457"/>
      <c r="T782" s="457"/>
      <c r="U782" s="457"/>
      <c r="V782" s="457"/>
      <c r="W782" s="457"/>
      <c r="X782" s="458"/>
      <c r="Y782" s="459">
        <v>58</v>
      </c>
      <c r="Z782" s="460"/>
      <c r="AA782" s="460"/>
      <c r="AB782" s="558"/>
      <c r="AC782" s="453" t="s">
        <v>603</v>
      </c>
      <c r="AD782" s="454"/>
      <c r="AE782" s="454"/>
      <c r="AF782" s="454"/>
      <c r="AG782" s="455"/>
      <c r="AH782" s="456" t="s">
        <v>606</v>
      </c>
      <c r="AI782" s="457"/>
      <c r="AJ782" s="457"/>
      <c r="AK782" s="457"/>
      <c r="AL782" s="457"/>
      <c r="AM782" s="457"/>
      <c r="AN782" s="457"/>
      <c r="AO782" s="457"/>
      <c r="AP782" s="457"/>
      <c r="AQ782" s="457"/>
      <c r="AR782" s="457"/>
      <c r="AS782" s="457"/>
      <c r="AT782" s="458"/>
      <c r="AU782" s="459">
        <v>16</v>
      </c>
      <c r="AV782" s="460"/>
      <c r="AW782" s="460"/>
      <c r="AX782" s="461"/>
    </row>
    <row r="783" spans="1:50" ht="50.25" customHeight="1" x14ac:dyDescent="0.2">
      <c r="A783" s="557"/>
      <c r="B783" s="767"/>
      <c r="C783" s="767"/>
      <c r="D783" s="767"/>
      <c r="E783" s="767"/>
      <c r="F783" s="768"/>
      <c r="G783" s="352" t="s">
        <v>603</v>
      </c>
      <c r="H783" s="353"/>
      <c r="I783" s="353"/>
      <c r="J783" s="353"/>
      <c r="K783" s="354"/>
      <c r="L783" s="405" t="s">
        <v>616</v>
      </c>
      <c r="M783" s="406"/>
      <c r="N783" s="406"/>
      <c r="O783" s="406"/>
      <c r="P783" s="406"/>
      <c r="Q783" s="406"/>
      <c r="R783" s="406"/>
      <c r="S783" s="406"/>
      <c r="T783" s="406"/>
      <c r="U783" s="406"/>
      <c r="V783" s="406"/>
      <c r="W783" s="406"/>
      <c r="X783" s="407"/>
      <c r="Y783" s="402">
        <v>68</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2">
      <c r="A784" s="557"/>
      <c r="B784" s="767"/>
      <c r="C784" s="767"/>
      <c r="D784" s="767"/>
      <c r="E784" s="767"/>
      <c r="F784" s="768"/>
      <c r="G784" s="352" t="s">
        <v>605</v>
      </c>
      <c r="H784" s="353"/>
      <c r="I784" s="353"/>
      <c r="J784" s="353"/>
      <c r="K784" s="354"/>
      <c r="L784" s="405" t="s">
        <v>607</v>
      </c>
      <c r="M784" s="406"/>
      <c r="N784" s="406"/>
      <c r="O784" s="406"/>
      <c r="P784" s="406"/>
      <c r="Q784" s="406"/>
      <c r="R784" s="406"/>
      <c r="S784" s="406"/>
      <c r="T784" s="406"/>
      <c r="U784" s="406"/>
      <c r="V784" s="406"/>
      <c r="W784" s="406"/>
      <c r="X784" s="407"/>
      <c r="Y784" s="402">
        <v>19</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145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16</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47.25" customHeight="1" x14ac:dyDescent="0.2">
      <c r="A838" s="408">
        <v>1</v>
      </c>
      <c r="B838" s="408">
        <v>1</v>
      </c>
      <c r="C838" s="428" t="s">
        <v>588</v>
      </c>
      <c r="D838" s="422"/>
      <c r="E838" s="422"/>
      <c r="F838" s="422"/>
      <c r="G838" s="422"/>
      <c r="H838" s="422"/>
      <c r="I838" s="422"/>
      <c r="J838" s="423">
        <v>3010401011971</v>
      </c>
      <c r="K838" s="424"/>
      <c r="L838" s="424"/>
      <c r="M838" s="424"/>
      <c r="N838" s="424"/>
      <c r="O838" s="424"/>
      <c r="P838" s="429" t="s">
        <v>589</v>
      </c>
      <c r="Q838" s="321"/>
      <c r="R838" s="321"/>
      <c r="S838" s="321"/>
      <c r="T838" s="321"/>
      <c r="U838" s="321"/>
      <c r="V838" s="321"/>
      <c r="W838" s="321"/>
      <c r="X838" s="321"/>
      <c r="Y838" s="322">
        <v>145</v>
      </c>
      <c r="Z838" s="323"/>
      <c r="AA838" s="323"/>
      <c r="AB838" s="324"/>
      <c r="AC838" s="332" t="s">
        <v>380</v>
      </c>
      <c r="AD838" s="427"/>
      <c r="AE838" s="427"/>
      <c r="AF838" s="427"/>
      <c r="AG838" s="427"/>
      <c r="AH838" s="425">
        <v>3</v>
      </c>
      <c r="AI838" s="426"/>
      <c r="AJ838" s="426"/>
      <c r="AK838" s="426"/>
      <c r="AL838" s="329" t="s">
        <v>574</v>
      </c>
      <c r="AM838" s="330"/>
      <c r="AN838" s="330"/>
      <c r="AO838" s="331"/>
      <c r="AP838" s="325" t="s">
        <v>574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590</v>
      </c>
      <c r="D871" s="422"/>
      <c r="E871" s="422"/>
      <c r="F871" s="422"/>
      <c r="G871" s="422"/>
      <c r="H871" s="422"/>
      <c r="I871" s="422"/>
      <c r="J871" s="423" t="s">
        <v>574</v>
      </c>
      <c r="K871" s="424"/>
      <c r="L871" s="424"/>
      <c r="M871" s="424"/>
      <c r="N871" s="424"/>
      <c r="O871" s="424"/>
      <c r="P871" s="429" t="s">
        <v>600</v>
      </c>
      <c r="Q871" s="321"/>
      <c r="R871" s="321"/>
      <c r="S871" s="321"/>
      <c r="T871" s="321"/>
      <c r="U871" s="321"/>
      <c r="V871" s="321"/>
      <c r="W871" s="321"/>
      <c r="X871" s="321"/>
      <c r="Y871" s="322">
        <v>16</v>
      </c>
      <c r="Z871" s="323"/>
      <c r="AA871" s="323"/>
      <c r="AB871" s="324"/>
      <c r="AC871" s="332" t="s">
        <v>383</v>
      </c>
      <c r="AD871" s="427"/>
      <c r="AE871" s="427"/>
      <c r="AF871" s="427"/>
      <c r="AG871" s="427"/>
      <c r="AH871" s="425" t="s">
        <v>574</v>
      </c>
      <c r="AI871" s="426"/>
      <c r="AJ871" s="426"/>
      <c r="AK871" s="426"/>
      <c r="AL871" s="329" t="s">
        <v>574</v>
      </c>
      <c r="AM871" s="330"/>
      <c r="AN871" s="330"/>
      <c r="AO871" s="331"/>
      <c r="AP871" s="325" t="s">
        <v>574</v>
      </c>
      <c r="AQ871" s="325"/>
      <c r="AR871" s="325"/>
      <c r="AS871" s="325"/>
      <c r="AT871" s="325"/>
      <c r="AU871" s="325"/>
      <c r="AV871" s="325"/>
      <c r="AW871" s="325"/>
      <c r="AX871" s="325"/>
    </row>
    <row r="872" spans="1:50" ht="40.5" customHeight="1" x14ac:dyDescent="0.2">
      <c r="A872" s="408">
        <v>2</v>
      </c>
      <c r="B872" s="408">
        <v>1</v>
      </c>
      <c r="C872" s="428" t="s">
        <v>591</v>
      </c>
      <c r="D872" s="422"/>
      <c r="E872" s="422"/>
      <c r="F872" s="422"/>
      <c r="G872" s="422"/>
      <c r="H872" s="422"/>
      <c r="I872" s="422"/>
      <c r="J872" s="423">
        <v>7010401062268</v>
      </c>
      <c r="K872" s="424"/>
      <c r="L872" s="424"/>
      <c r="M872" s="424"/>
      <c r="N872" s="424"/>
      <c r="O872" s="424"/>
      <c r="P872" s="429" t="s">
        <v>600</v>
      </c>
      <c r="Q872" s="321"/>
      <c r="R872" s="321"/>
      <c r="S872" s="321"/>
      <c r="T872" s="321"/>
      <c r="U872" s="321"/>
      <c r="V872" s="321"/>
      <c r="W872" s="321"/>
      <c r="X872" s="321"/>
      <c r="Y872" s="322">
        <v>13</v>
      </c>
      <c r="Z872" s="323"/>
      <c r="AA872" s="323"/>
      <c r="AB872" s="324"/>
      <c r="AC872" s="332" t="s">
        <v>383</v>
      </c>
      <c r="AD872" s="332"/>
      <c r="AE872" s="332"/>
      <c r="AF872" s="332"/>
      <c r="AG872" s="332"/>
      <c r="AH872" s="425" t="s">
        <v>574</v>
      </c>
      <c r="AI872" s="426"/>
      <c r="AJ872" s="426"/>
      <c r="AK872" s="426"/>
      <c r="AL872" s="329" t="s">
        <v>574</v>
      </c>
      <c r="AM872" s="330"/>
      <c r="AN872" s="330"/>
      <c r="AO872" s="331"/>
      <c r="AP872" s="325" t="s">
        <v>574</v>
      </c>
      <c r="AQ872" s="325"/>
      <c r="AR872" s="325"/>
      <c r="AS872" s="325"/>
      <c r="AT872" s="325"/>
      <c r="AU872" s="325"/>
      <c r="AV872" s="325"/>
      <c r="AW872" s="325"/>
      <c r="AX872" s="325"/>
    </row>
    <row r="873" spans="1:50" ht="30" customHeight="1" x14ac:dyDescent="0.2">
      <c r="A873" s="408">
        <v>3</v>
      </c>
      <c r="B873" s="408">
        <v>1</v>
      </c>
      <c r="C873" s="428" t="s">
        <v>592</v>
      </c>
      <c r="D873" s="422"/>
      <c r="E873" s="422"/>
      <c r="F873" s="422"/>
      <c r="G873" s="422"/>
      <c r="H873" s="422"/>
      <c r="I873" s="422"/>
      <c r="J873" s="423">
        <v>1010005012328</v>
      </c>
      <c r="K873" s="424"/>
      <c r="L873" s="424"/>
      <c r="M873" s="424"/>
      <c r="N873" s="424"/>
      <c r="O873" s="424"/>
      <c r="P873" s="429" t="s">
        <v>600</v>
      </c>
      <c r="Q873" s="321"/>
      <c r="R873" s="321"/>
      <c r="S873" s="321"/>
      <c r="T873" s="321"/>
      <c r="U873" s="321"/>
      <c r="V873" s="321"/>
      <c r="W873" s="321"/>
      <c r="X873" s="321"/>
      <c r="Y873" s="322">
        <v>11</v>
      </c>
      <c r="Z873" s="323"/>
      <c r="AA873" s="323"/>
      <c r="AB873" s="324"/>
      <c r="AC873" s="332" t="s">
        <v>383</v>
      </c>
      <c r="AD873" s="332"/>
      <c r="AE873" s="332"/>
      <c r="AF873" s="332"/>
      <c r="AG873" s="332"/>
      <c r="AH873" s="327" t="s">
        <v>574</v>
      </c>
      <c r="AI873" s="328"/>
      <c r="AJ873" s="328"/>
      <c r="AK873" s="328"/>
      <c r="AL873" s="329" t="s">
        <v>574</v>
      </c>
      <c r="AM873" s="330"/>
      <c r="AN873" s="330"/>
      <c r="AO873" s="331"/>
      <c r="AP873" s="325" t="s">
        <v>574</v>
      </c>
      <c r="AQ873" s="325"/>
      <c r="AR873" s="325"/>
      <c r="AS873" s="325"/>
      <c r="AT873" s="325"/>
      <c r="AU873" s="325"/>
      <c r="AV873" s="325"/>
      <c r="AW873" s="325"/>
      <c r="AX873" s="325"/>
    </row>
    <row r="874" spans="1:50" ht="30" customHeight="1" x14ac:dyDescent="0.2">
      <c r="A874" s="408">
        <v>4</v>
      </c>
      <c r="B874" s="408">
        <v>1</v>
      </c>
      <c r="C874" s="428" t="s">
        <v>593</v>
      </c>
      <c r="D874" s="422"/>
      <c r="E874" s="422"/>
      <c r="F874" s="422"/>
      <c r="G874" s="422"/>
      <c r="H874" s="422"/>
      <c r="I874" s="422"/>
      <c r="J874" s="423" t="s">
        <v>574</v>
      </c>
      <c r="K874" s="424"/>
      <c r="L874" s="424"/>
      <c r="M874" s="424"/>
      <c r="N874" s="424"/>
      <c r="O874" s="424"/>
      <c r="P874" s="429" t="s">
        <v>600</v>
      </c>
      <c r="Q874" s="321"/>
      <c r="R874" s="321"/>
      <c r="S874" s="321"/>
      <c r="T874" s="321"/>
      <c r="U874" s="321"/>
      <c r="V874" s="321"/>
      <c r="W874" s="321"/>
      <c r="X874" s="321"/>
      <c r="Y874" s="322">
        <v>5</v>
      </c>
      <c r="Z874" s="323"/>
      <c r="AA874" s="323"/>
      <c r="AB874" s="324"/>
      <c r="AC874" s="332" t="s">
        <v>383</v>
      </c>
      <c r="AD874" s="332"/>
      <c r="AE874" s="332"/>
      <c r="AF874" s="332"/>
      <c r="AG874" s="332"/>
      <c r="AH874" s="327" t="s">
        <v>574</v>
      </c>
      <c r="AI874" s="328"/>
      <c r="AJ874" s="328"/>
      <c r="AK874" s="328"/>
      <c r="AL874" s="329" t="s">
        <v>574</v>
      </c>
      <c r="AM874" s="330"/>
      <c r="AN874" s="330"/>
      <c r="AO874" s="331"/>
      <c r="AP874" s="325" t="s">
        <v>574</v>
      </c>
      <c r="AQ874" s="325"/>
      <c r="AR874" s="325"/>
      <c r="AS874" s="325"/>
      <c r="AT874" s="325"/>
      <c r="AU874" s="325"/>
      <c r="AV874" s="325"/>
      <c r="AW874" s="325"/>
      <c r="AX874" s="325"/>
    </row>
    <row r="875" spans="1:50" ht="30" customHeight="1" x14ac:dyDescent="0.2">
      <c r="A875" s="408">
        <v>5</v>
      </c>
      <c r="B875" s="408">
        <v>1</v>
      </c>
      <c r="C875" s="428" t="s">
        <v>594</v>
      </c>
      <c r="D875" s="422"/>
      <c r="E875" s="422"/>
      <c r="F875" s="422"/>
      <c r="G875" s="422"/>
      <c r="H875" s="422"/>
      <c r="I875" s="422"/>
      <c r="J875" s="423">
        <v>1120005012291</v>
      </c>
      <c r="K875" s="424"/>
      <c r="L875" s="424"/>
      <c r="M875" s="424"/>
      <c r="N875" s="424"/>
      <c r="O875" s="424"/>
      <c r="P875" s="429" t="s">
        <v>600</v>
      </c>
      <c r="Q875" s="321"/>
      <c r="R875" s="321"/>
      <c r="S875" s="321"/>
      <c r="T875" s="321"/>
      <c r="U875" s="321"/>
      <c r="V875" s="321"/>
      <c r="W875" s="321"/>
      <c r="X875" s="321"/>
      <c r="Y875" s="322">
        <v>5</v>
      </c>
      <c r="Z875" s="323"/>
      <c r="AA875" s="323"/>
      <c r="AB875" s="324"/>
      <c r="AC875" s="326" t="s">
        <v>383</v>
      </c>
      <c r="AD875" s="326"/>
      <c r="AE875" s="326"/>
      <c r="AF875" s="326"/>
      <c r="AG875" s="326"/>
      <c r="AH875" s="327" t="s">
        <v>598</v>
      </c>
      <c r="AI875" s="328"/>
      <c r="AJ875" s="328"/>
      <c r="AK875" s="328"/>
      <c r="AL875" s="329" t="s">
        <v>574</v>
      </c>
      <c r="AM875" s="330"/>
      <c r="AN875" s="330"/>
      <c r="AO875" s="331"/>
      <c r="AP875" s="325" t="s">
        <v>574</v>
      </c>
      <c r="AQ875" s="325"/>
      <c r="AR875" s="325"/>
      <c r="AS875" s="325"/>
      <c r="AT875" s="325"/>
      <c r="AU875" s="325"/>
      <c r="AV875" s="325"/>
      <c r="AW875" s="325"/>
      <c r="AX875" s="325"/>
    </row>
    <row r="876" spans="1:50" ht="30" customHeight="1" x14ac:dyDescent="0.2">
      <c r="A876" s="408">
        <v>6</v>
      </c>
      <c r="B876" s="408">
        <v>1</v>
      </c>
      <c r="C876" s="428" t="s">
        <v>595</v>
      </c>
      <c r="D876" s="422"/>
      <c r="E876" s="422"/>
      <c r="F876" s="422"/>
      <c r="G876" s="422"/>
      <c r="H876" s="422"/>
      <c r="I876" s="422"/>
      <c r="J876" s="423">
        <v>3010401009628</v>
      </c>
      <c r="K876" s="424"/>
      <c r="L876" s="424"/>
      <c r="M876" s="424"/>
      <c r="N876" s="424"/>
      <c r="O876" s="424"/>
      <c r="P876" s="429" t="s">
        <v>600</v>
      </c>
      <c r="Q876" s="321"/>
      <c r="R876" s="321"/>
      <c r="S876" s="321"/>
      <c r="T876" s="321"/>
      <c r="U876" s="321"/>
      <c r="V876" s="321"/>
      <c r="W876" s="321"/>
      <c r="X876" s="321"/>
      <c r="Y876" s="322">
        <v>3</v>
      </c>
      <c r="Z876" s="323"/>
      <c r="AA876" s="323"/>
      <c r="AB876" s="324"/>
      <c r="AC876" s="326" t="s">
        <v>383</v>
      </c>
      <c r="AD876" s="326"/>
      <c r="AE876" s="326"/>
      <c r="AF876" s="326"/>
      <c r="AG876" s="326"/>
      <c r="AH876" s="327" t="s">
        <v>574</v>
      </c>
      <c r="AI876" s="328"/>
      <c r="AJ876" s="328"/>
      <c r="AK876" s="328"/>
      <c r="AL876" s="329" t="s">
        <v>574</v>
      </c>
      <c r="AM876" s="330"/>
      <c r="AN876" s="330"/>
      <c r="AO876" s="331"/>
      <c r="AP876" s="325" t="s">
        <v>574</v>
      </c>
      <c r="AQ876" s="325"/>
      <c r="AR876" s="325"/>
      <c r="AS876" s="325"/>
      <c r="AT876" s="325"/>
      <c r="AU876" s="325"/>
      <c r="AV876" s="325"/>
      <c r="AW876" s="325"/>
      <c r="AX876" s="325"/>
    </row>
    <row r="877" spans="1:50" ht="30" customHeight="1" x14ac:dyDescent="0.2">
      <c r="A877" s="408">
        <v>7</v>
      </c>
      <c r="B877" s="408">
        <v>1</v>
      </c>
      <c r="C877" s="428" t="s">
        <v>596</v>
      </c>
      <c r="D877" s="422"/>
      <c r="E877" s="422"/>
      <c r="F877" s="422"/>
      <c r="G877" s="422"/>
      <c r="H877" s="422"/>
      <c r="I877" s="422"/>
      <c r="J877" s="423">
        <v>7011105003921</v>
      </c>
      <c r="K877" s="424"/>
      <c r="L877" s="424"/>
      <c r="M877" s="424"/>
      <c r="N877" s="424"/>
      <c r="O877" s="424"/>
      <c r="P877" s="429" t="s">
        <v>600</v>
      </c>
      <c r="Q877" s="321"/>
      <c r="R877" s="321"/>
      <c r="S877" s="321"/>
      <c r="T877" s="321"/>
      <c r="U877" s="321"/>
      <c r="V877" s="321"/>
      <c r="W877" s="321"/>
      <c r="X877" s="321"/>
      <c r="Y877" s="322">
        <v>3</v>
      </c>
      <c r="Z877" s="323"/>
      <c r="AA877" s="323"/>
      <c r="AB877" s="324"/>
      <c r="AC877" s="326" t="s">
        <v>383</v>
      </c>
      <c r="AD877" s="326"/>
      <c r="AE877" s="326"/>
      <c r="AF877" s="326"/>
      <c r="AG877" s="326"/>
      <c r="AH877" s="327" t="s">
        <v>574</v>
      </c>
      <c r="AI877" s="328"/>
      <c r="AJ877" s="328"/>
      <c r="AK877" s="328"/>
      <c r="AL877" s="329" t="s">
        <v>574</v>
      </c>
      <c r="AM877" s="330"/>
      <c r="AN877" s="330"/>
      <c r="AO877" s="331"/>
      <c r="AP877" s="325" t="s">
        <v>574</v>
      </c>
      <c r="AQ877" s="325"/>
      <c r="AR877" s="325"/>
      <c r="AS877" s="325"/>
      <c r="AT877" s="325"/>
      <c r="AU877" s="325"/>
      <c r="AV877" s="325"/>
      <c r="AW877" s="325"/>
      <c r="AX877" s="325"/>
    </row>
    <row r="878" spans="1:50" ht="30" customHeight="1" x14ac:dyDescent="0.2">
      <c r="A878" s="408">
        <v>8</v>
      </c>
      <c r="B878" s="408">
        <v>1</v>
      </c>
      <c r="C878" s="428" t="s">
        <v>601</v>
      </c>
      <c r="D878" s="422"/>
      <c r="E878" s="422"/>
      <c r="F878" s="422"/>
      <c r="G878" s="422"/>
      <c r="H878" s="422"/>
      <c r="I878" s="422"/>
      <c r="J878" s="423">
        <v>2011105005658</v>
      </c>
      <c r="K878" s="424"/>
      <c r="L878" s="424"/>
      <c r="M878" s="424"/>
      <c r="N878" s="424"/>
      <c r="O878" s="424"/>
      <c r="P878" s="429" t="s">
        <v>600</v>
      </c>
      <c r="Q878" s="321"/>
      <c r="R878" s="321"/>
      <c r="S878" s="321"/>
      <c r="T878" s="321"/>
      <c r="U878" s="321"/>
      <c r="V878" s="321"/>
      <c r="W878" s="321"/>
      <c r="X878" s="321"/>
      <c r="Y878" s="322">
        <v>3</v>
      </c>
      <c r="Z878" s="323"/>
      <c r="AA878" s="323"/>
      <c r="AB878" s="324"/>
      <c r="AC878" s="326" t="s">
        <v>383</v>
      </c>
      <c r="AD878" s="326"/>
      <c r="AE878" s="326"/>
      <c r="AF878" s="326"/>
      <c r="AG878" s="326"/>
      <c r="AH878" s="327" t="s">
        <v>574</v>
      </c>
      <c r="AI878" s="328"/>
      <c r="AJ878" s="328"/>
      <c r="AK878" s="328"/>
      <c r="AL878" s="329" t="s">
        <v>574</v>
      </c>
      <c r="AM878" s="330"/>
      <c r="AN878" s="330"/>
      <c r="AO878" s="331"/>
      <c r="AP878" s="325" t="s">
        <v>574</v>
      </c>
      <c r="AQ878" s="325"/>
      <c r="AR878" s="325"/>
      <c r="AS878" s="325"/>
      <c r="AT878" s="325"/>
      <c r="AU878" s="325"/>
      <c r="AV878" s="325"/>
      <c r="AW878" s="325"/>
      <c r="AX878" s="325"/>
    </row>
    <row r="879" spans="1:50" ht="30" customHeight="1" x14ac:dyDescent="0.2">
      <c r="A879" s="408">
        <v>9</v>
      </c>
      <c r="B879" s="408">
        <v>1</v>
      </c>
      <c r="C879" s="428" t="s">
        <v>597</v>
      </c>
      <c r="D879" s="422"/>
      <c r="E879" s="422"/>
      <c r="F879" s="422"/>
      <c r="G879" s="422"/>
      <c r="H879" s="422"/>
      <c r="I879" s="422"/>
      <c r="J879" s="423" t="s">
        <v>574</v>
      </c>
      <c r="K879" s="424"/>
      <c r="L879" s="424"/>
      <c r="M879" s="424"/>
      <c r="N879" s="424"/>
      <c r="O879" s="424"/>
      <c r="P879" s="429" t="s">
        <v>600</v>
      </c>
      <c r="Q879" s="321"/>
      <c r="R879" s="321"/>
      <c r="S879" s="321"/>
      <c r="T879" s="321"/>
      <c r="U879" s="321"/>
      <c r="V879" s="321"/>
      <c r="W879" s="321"/>
      <c r="X879" s="321"/>
      <c r="Y879" s="322">
        <v>2</v>
      </c>
      <c r="Z879" s="323"/>
      <c r="AA879" s="323"/>
      <c r="AB879" s="324"/>
      <c r="AC879" s="326" t="s">
        <v>383</v>
      </c>
      <c r="AD879" s="326"/>
      <c r="AE879" s="326"/>
      <c r="AF879" s="326"/>
      <c r="AG879" s="326"/>
      <c r="AH879" s="327" t="s">
        <v>599</v>
      </c>
      <c r="AI879" s="328"/>
      <c r="AJ879" s="328"/>
      <c r="AK879" s="328"/>
      <c r="AL879" s="329" t="s">
        <v>574</v>
      </c>
      <c r="AM879" s="330"/>
      <c r="AN879" s="330"/>
      <c r="AO879" s="331"/>
      <c r="AP879" s="325" t="s">
        <v>574</v>
      </c>
      <c r="AQ879" s="325"/>
      <c r="AR879" s="325"/>
      <c r="AS879" s="325"/>
      <c r="AT879" s="325"/>
      <c r="AU879" s="325"/>
      <c r="AV879" s="325"/>
      <c r="AW879" s="325"/>
      <c r="AX879" s="325"/>
    </row>
    <row r="880" spans="1:50" ht="30" customHeight="1" x14ac:dyDescent="0.2">
      <c r="A880" s="408">
        <v>10</v>
      </c>
      <c r="B880" s="408">
        <v>1</v>
      </c>
      <c r="C880" s="428" t="s">
        <v>602</v>
      </c>
      <c r="D880" s="422"/>
      <c r="E880" s="422"/>
      <c r="F880" s="422"/>
      <c r="G880" s="422"/>
      <c r="H880" s="422"/>
      <c r="I880" s="422"/>
      <c r="J880" s="423">
        <v>2010401062347</v>
      </c>
      <c r="K880" s="424"/>
      <c r="L880" s="424"/>
      <c r="M880" s="424"/>
      <c r="N880" s="424"/>
      <c r="O880" s="424"/>
      <c r="P880" s="429" t="s">
        <v>600</v>
      </c>
      <c r="Q880" s="321"/>
      <c r="R880" s="321"/>
      <c r="S880" s="321"/>
      <c r="T880" s="321"/>
      <c r="U880" s="321"/>
      <c r="V880" s="321"/>
      <c r="W880" s="321"/>
      <c r="X880" s="321"/>
      <c r="Y880" s="322">
        <v>1</v>
      </c>
      <c r="Z880" s="323"/>
      <c r="AA880" s="323"/>
      <c r="AB880" s="324"/>
      <c r="AC880" s="326" t="s">
        <v>383</v>
      </c>
      <c r="AD880" s="326"/>
      <c r="AE880" s="326"/>
      <c r="AF880" s="326"/>
      <c r="AG880" s="326"/>
      <c r="AH880" s="327" t="s">
        <v>574</v>
      </c>
      <c r="AI880" s="328"/>
      <c r="AJ880" s="328"/>
      <c r="AK880" s="328"/>
      <c r="AL880" s="329" t="s">
        <v>574</v>
      </c>
      <c r="AM880" s="330"/>
      <c r="AN880" s="330"/>
      <c r="AO880" s="331"/>
      <c r="AP880" s="325" t="s">
        <v>574</v>
      </c>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13.5"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13.5"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13.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27" max="49" man="1"/>
    <brk id="832" max="49" man="1"/>
    <brk id="1100"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3" sqref="T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567</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t="s">
        <v>567</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知的財産</v>
      </c>
      <c r="F24" s="18" t="s">
        <v>415</v>
      </c>
      <c r="G24" s="17"/>
      <c r="H24" s="13" t="str">
        <f t="shared" si="1"/>
        <v/>
      </c>
      <c r="I24" s="13" t="str">
        <f t="shared" si="5"/>
        <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t="s">
        <v>567</v>
      </c>
      <c r="H31" s="13" t="str">
        <f t="shared" si="1"/>
        <v>特許特別会計</v>
      </c>
      <c r="I31" s="13" t="str">
        <f t="shared" si="5"/>
        <v>特許特別会計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特許特別会計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7"/>
      <c r="Z2" s="416"/>
      <c r="AA2" s="417"/>
      <c r="AB2" s="1011" t="s">
        <v>11</v>
      </c>
      <c r="AC2" s="1012"/>
      <c r="AD2" s="1013"/>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7"/>
      <c r="Z9" s="416"/>
      <c r="AA9" s="417"/>
      <c r="AB9" s="1011" t="s">
        <v>11</v>
      </c>
      <c r="AC9" s="1012"/>
      <c r="AD9" s="1013"/>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7"/>
      <c r="Z16" s="416"/>
      <c r="AA16" s="417"/>
      <c r="AB16" s="1011" t="s">
        <v>11</v>
      </c>
      <c r="AC16" s="1012"/>
      <c r="AD16" s="1013"/>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7"/>
      <c r="Z23" s="416"/>
      <c r="AA23" s="417"/>
      <c r="AB23" s="1011" t="s">
        <v>11</v>
      </c>
      <c r="AC23" s="1012"/>
      <c r="AD23" s="1013"/>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7"/>
      <c r="Z30" s="416"/>
      <c r="AA30" s="417"/>
      <c r="AB30" s="1011" t="s">
        <v>11</v>
      </c>
      <c r="AC30" s="1012"/>
      <c r="AD30" s="1013"/>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7"/>
      <c r="Z37" s="416"/>
      <c r="AA37" s="417"/>
      <c r="AB37" s="1011" t="s">
        <v>11</v>
      </c>
      <c r="AC37" s="1012"/>
      <c r="AD37" s="1013"/>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7"/>
      <c r="Z44" s="416"/>
      <c r="AA44" s="417"/>
      <c r="AB44" s="1011" t="s">
        <v>11</v>
      </c>
      <c r="AC44" s="1012"/>
      <c r="AD44" s="1013"/>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7"/>
      <c r="Z51" s="416"/>
      <c r="AA51" s="417"/>
      <c r="AB51" s="372" t="s">
        <v>11</v>
      </c>
      <c r="AC51" s="1012"/>
      <c r="AD51" s="1013"/>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7"/>
      <c r="Z58" s="416"/>
      <c r="AA58" s="417"/>
      <c r="AB58" s="1011" t="s">
        <v>11</v>
      </c>
      <c r="AC58" s="1012"/>
      <c r="AD58" s="1013"/>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7"/>
      <c r="Z65" s="416"/>
      <c r="AA65" s="417"/>
      <c r="AB65" s="1011" t="s">
        <v>11</v>
      </c>
      <c r="AC65" s="1012"/>
      <c r="AD65" s="1013"/>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0" sqref="Y10:AB10"/>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6" t="s">
        <v>28</v>
      </c>
      <c r="B2" s="1037"/>
      <c r="C2" s="1037"/>
      <c r="D2" s="1037"/>
      <c r="E2" s="1037"/>
      <c r="F2" s="1038"/>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5"/>
    <row r="55" spans="1:50" ht="30" customHeight="1" x14ac:dyDescent="0.2">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5"/>
    <row r="108" spans="1:50" ht="30" customHeight="1" x14ac:dyDescent="0.2">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5"/>
    <row r="161" spans="1:50" ht="30" customHeight="1" x14ac:dyDescent="0.2">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5"/>
    <row r="214" spans="1:50" ht="30" customHeight="1" x14ac:dyDescent="0.2">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EF6D03-164D-453B-BF12-7A4F995C2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7AB7AA-E7A2-41C5-88ED-A707794345C1}">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DBC68EE6-D2B2-4587-831D-2064AD3ABA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2020-07-15T09:49:30Z</cp:lastPrinted>
  <dcterms:created xsi:type="dcterms:W3CDTF">2012-03-13T00:50:25Z</dcterms:created>
  <dcterms:modified xsi:type="dcterms:W3CDTF">2020-07-22T12:55:57Z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