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meti-portal.meti.go.jp/meeting/ROOM_191000001/Shared Documents/R3FY当初予算/１．省内ヒアリング/４．電ガ部/５．レビューシート/原政課/"/>
    </mc:Choice>
  </mc:AlternateContent>
  <bookViews>
    <workbookView xWindow="0" yWindow="0" windowWidth="1535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<sst xmlns="http://schemas.openxmlformats.org/spreadsheetml/2006/main" count="2961" uniqueCount="630">
  <si>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</si>
  <si>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</si>
  <si>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</si>
  <si>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</si>
  <si>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</si>
  <si>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</si>
  <si>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</si>
  <si>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</si>
  <si>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</si>
  <si>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</si>
  <si>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</si>
  <si>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</si>
  <si>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</si>
  <si>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</si>
  <si>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</si>
  <si>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</si>
  <si>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</si>
  <si>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</si>
  <si>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</si>
  <si>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</si>
  <si>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</si>
  <si>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</si>
  <si>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</si>
  <si>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</si>
  <si>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</si>
  <si>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</si>
  <si>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</si>
  <si>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</si>
  <si>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</si>
  <si>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</si>
  <si>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</si>
  <si>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</si>
  <si>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</si>
  <si>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</si>
  <si>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</si>
  <si>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</si>
  <si>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</si>
  <si>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</si>
  <si>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</si>
  <si>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</si>
  <si>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</si>
  <si>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</si>
  <si>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</si>
  <si>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</si>
  <si>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</si>
  <si>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</si>
  <si>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</si>
  <si>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</si>
  <si>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</si>
  <si>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</si>
  <si>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</si>
  <si>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</si>
  <si>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</si>
  <si>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</si>
  <si>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</si>
  <si>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</si>
  <si>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</si>
  <si>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</si>
  <si>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</si>
  <si>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</si>
  <si>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</si>
  <si>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</si>
  <si>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</si>
  <si>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</si>
  <si>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</si>
  <si>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</si>
  <si>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</si>
  <si>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</si>
  <si>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</si>
  <si>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</si>
  <si>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</si>
  <si>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</si>
  <si>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</si>
  <si>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</si>
  <si>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</si>
  <si>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</si>
  <si>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</si>
  <si>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</si>
  <si>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</si>
  <si>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</si>
  <si>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</si>
  <si>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</si>
  <si>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</si>
  <si>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</si>
  <si>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</si>
  <si>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</si>
  <si>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</si>
  <si>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</si>
  <si>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</si>
  <si>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</si>
  <si>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</si>
  <si>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</si>
  <si>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</si>
  <si>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</si>
  <si>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</si>
  <si>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</si>
  <si>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</si>
  <si>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</si>
  <si>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</si>
  <si>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</si>
  <si>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</si>
  <si>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</si>
  <si>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</si>
  <si>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</si>
  <si>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</si>
  <si>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</si>
  <si>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</si>
  <si>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</si>
  <si>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</si>
  <si>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</si>
  <si>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</si>
  <si>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</si>
  <si>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</si>
  <si>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</si>
  <si>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</si>
  <si>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</si>
  <si>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</si>
  <si>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</si>
  <si>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</si>
  <si>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</si>
  <si>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</si>
  <si>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</si>
  <si>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</si>
  <si>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</si>
  <si>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</si>
  <si>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</si>
  <si>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</si>
  <si>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</si>
  <si>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</si>
  <si>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</si>
  <si>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</si>
  <si>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</si>
  <si>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</si>
  <si>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</si>
  <si>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</si>
  <si>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</si>
  <si>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</si>
  <si>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</si>
  <si>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</si>
  <si>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</si>
  <si>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</si>
  <si>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</si>
  <si>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</si>
  <si>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</si>
  <si>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</si>
  <si>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</si>
  <si>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</si>
  <si>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</si>
  <si>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</si>
  <si>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</si>
  <si>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</si>
  <si>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</si>
  <si>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</si>
  <si>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</si>
  <si>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</si>
  <si>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</si>
  <si>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</si>
  <si>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</si>
  <si>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</si>
  <si>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</si>
  <si>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</si>
  <si>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</si>
  <si>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</si>
  <si>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</si>
  <si>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</si>
  <si>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</si>
  <si>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</si>
  <si>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</si>
  <si>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</si>
  <si>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</si>
  <si>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</si>
  <si>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</si>
  <si>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</si>
  <si>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</si>
  <si>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</si>
  <si>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</si>
  <si>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</si>
  <si>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</si>
  <si>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</si>
  <si>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</si>
  <si>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</si>
  <si>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</si>
  <si>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</si>
  <si>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</si>
  <si>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</si>
  <si>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</si>
  <si>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</si>
  <si>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</si>
  <si>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</si>
  <si>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</si>
  <si>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</si>
  <si>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</si>
  <si>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</si>
  <si>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</si>
  <si>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</si>
  <si>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</si>
  <si>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</si>
  <si>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</si>
  <si>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</si>
  <si>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</si>
  <si>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</si>
  <si>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</si>
  <si>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</si>
  <si>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</si>
  <si>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</si>
  <si>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</si>
  <si>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</si>
  <si>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</si>
  <si>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</si>
  <si>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</si>
  <si>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</si>
  <si>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</si>
  <si>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</si>
  <si>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</si>
  <si>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</si>
  <si>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</si>
  <si>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</si>
  <si>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</si>
  <si>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</si>
  <si>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</si>
  <si>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</si>
  <si>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</si>
  <si>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</si>
  <si>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</si>
  <si>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</si>
  <si>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</si>
  <si>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</si>
  <si>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</si>
  <si>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</si>
  <si>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</si>
  <si>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</si>
  <si>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</si>
  <si>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</si>
  <si>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</si>
  <si>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</si>
  <si>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</si>
  <si>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</si>
  <si>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</si>
  <si>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</si>
  <si>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</si>
  <si>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</si>
  <si>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</si>
  <si>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</si>
  <si>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</si>
  <si>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</si>
  <si>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</si>
  <si>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</si>
  <si>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</si>
  <si>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</si>
  <si>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</si>
  <si>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</si>
  <si>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</si>
  <si>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</si>
  <si>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</si>
  <si>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</si>
  <si>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</si>
  <si>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</si>
  <si>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</si>
  <si>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</si>
  <si>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</si>
  <si>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</si>
  <si>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</si>
  <si>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</si>
  <si>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</si>
  <si>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</si>
  <si>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</si>
  <si>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</si>
  <si>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</si>
  <si>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</si>
  <si>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</si>
  <si>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</si>
  <si>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</si>
  <si>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</si>
  <si>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</si>
  <si>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</si>
  <si>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</si>
  <si>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</si>
  <si>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</si>
  <si>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</si>
  <si>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</si>
  <si>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</si>
  <si>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</si>
  <si>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</si>
  <si>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</si>
  <si>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</si>
  <si>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</si>
  <si>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</si>
  <si>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</si>
  <si>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</si>
  <si>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</si>
  <si>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</si>
  <si>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</si>
  <si>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</si>
  <si>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</si>
  <si>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</si>
  <si>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</si>
  <si>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</si>
  <si>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</si>
  <si>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</si>
  <si>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</si>
  <si>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</si>
  <si>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</si>
  <si>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</si>
  <si>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</si>
  <si>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</si>
  <si>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</si>
  <si>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</si>
  <si>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</si>
  <si>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</si>
  <si>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</si>
  <si>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</si>
  <si>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</si>
  <si>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</si>
  <si>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</si>
  <si>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</si>
  <si>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</si>
  <si>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</si>
  <si>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</si>
  <si>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</si>
  <si>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</si>
  <si>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</si>
  <si>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</si>
  <si>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</si>
  <si>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</si>
  <si>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</si>
  <si>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</si>
  <si>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</si>
  <si>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</si>
  <si>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</si>
  <si>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</si>
  <si>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</si>
  <si>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</si>
  <si>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</si>
  <si>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</si>
  <si>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</si>
  <si>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</si>
  <si>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</si>
  <si>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</si>
  <si>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</si>
  <si>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</si>
  <si>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</si>
  <si>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</si>
  <si>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</si>
  <si>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</si>
  <si>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</si>
  <si>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</si>
  <si>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</si>
  <si>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</si>
  <si>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</si>
  <si>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</si>
  <si>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</si>
  <si>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</si>
  <si>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</si>
  <si>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</si>
  <si>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</si>
  <si>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</si>
  <si>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</si>
  <si>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</si>
  <si>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</si>
  <si>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</si>
  <si>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</si>
  <si>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</si>
  <si>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</si>
  <si>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</si>
  <si>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</si>
  <si>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</si>
  <si>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</si>
  <si>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</si>
  <si>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</si>
  <si>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</si>
  <si>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</si>
  <si>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</si>
  <si>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</si>
  <si>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</si>
  <si>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</si>
  <si>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</si>
  <si>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</si>
  <si>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</si>
  <si>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</si>
  <si>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</si>
  <si>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</si>
  <si>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</si>
  <si>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</si>
  <si>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</si>
  <si>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</si>
  <si>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</si>
  <si>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</si>
  <si>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</si>
  <si>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</si>
  <si>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</si>
  <si>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</si>
  <si>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</si>
  <si>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</si>
  <si>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</si>
  <si>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</si>
  <si>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</si>
  <si>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</si>
  <si>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</si>
  <si>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</si>
  <si>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</si>
  <si>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</si>
  <si>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</si>
  <si>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</si>
  <si>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</si>
  <si>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</si>
  <si>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</si>
  <si>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</si>
  <si>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</si>
  <si>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</si>
  <si>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</si>
  <si>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</si>
  <si>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</si>
  <si>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</si>
  <si>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</si>
  <si>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</si>
  <si>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</si>
  <si>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</si>
  <si>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</si>
  <si>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</si>
  <si>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</si>
  <si>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</si>
  <si>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</si>
  <si>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</si>
  <si>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</si>
  <si>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</si>
  <si>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</si>
  <si>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</si>
  <si>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</si>
  <si>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</si>
  <si>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</si>
  <si>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</si>
  <si>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</si>
  <si>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</si>
  <si>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</si>
  <si>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</si>
  <si>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</si>
  <si>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</si>
  <si>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</si>
  <si>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</si>
  <si>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</si>
  <si>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</si>
  <si>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</si>
  <si>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</si>
  <si>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</si>
  <si>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</si>
  <si>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</si>
  <si>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</si>
  <si>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</si>
  <si>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</si>
  <si>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</si>
  <si>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</si>
  <si>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</si>
  <si>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</si>
  <si>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</si>
  <si>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</si>
  <si>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</si>
  <si>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</si>
  <si>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</si>
  <si>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</si>
  <si>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</si>
  <si>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</si>
  <si>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</si>
  <si>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</si>
  <si>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</si>
  <si>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</si>
  <si>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</si>
  <si>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</si>
  <si>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</si>
  <si>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</si>
  <si>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</si>
  <si>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</si>
  <si>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</si>
  <si>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</si>
  <si>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</si>
  <si>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</si>
  <si>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</si>
  <si>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</si>
  <si>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</si>
  <si>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</si>
  <si>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</si>
  <si>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</si>
  <si>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</si>
  <si>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</si>
  <si>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</si>
  <si>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</si>
  <si>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</si>
  <si>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</si>
  <si>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</si>
  <si>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</si>
  <si>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</si>
  <si>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</si>
  <si>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</si>
  <si>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</si>
  <si>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</si>
  <si>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</si>
  <si>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</si>
  <si>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</si>
  <si>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</si>
  <si>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</si>
  <si>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</si>
  <si>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</si>
  <si>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</si>
  <si>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</si>
  <si>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</si>
  <si>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</si>
  <si>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</si>
  <si>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</si>
  <si>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</si>
  <si>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</si>
  <si>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</si>
  <si>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</si>
  <si>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</si>
  <si>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</si>
  <si>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</si>
  <si>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</si>
  <si>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</si>
  <si>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</si>
  <si>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</si>
  <si>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</si>
  <si>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</si>
  <si>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</si>
  <si>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</si>
  <si>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</si>
  <si>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</si>
  <si>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</si>
  <si>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</si>
  <si>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</si>
  <si>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</si>
  <si>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</si>
  <si>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</si>
  <si>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</si>
  <si>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</si>
  <si>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</si>
  <si>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</si>
  <si>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</si>
  <si>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</si>
  <si>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</si>
  <si>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</si>
  <si>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</si>
  <si>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</si>
  <si>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</si>
  <si>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</si>
  <si>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</si>
  <si>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</si>
  <si>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</si>
  <si>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</si>
  <si>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</si>
  <si>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</si>
  <si>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</si>
  <si>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</si>
  <si>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</si>
  <si>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</si>
  <si>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</si>
  <si>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</si>
  <si>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</si>
  <si>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</si>
  <si>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</si>
  <si>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</si>
  <si>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</si>
  <si>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</si>
  <si>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</si>
  <si>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</si>
  <si>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原子力産業基盤強化事業</t>
    <phoneticPr fontId="5"/>
  </si>
  <si>
    <t>資源エネルギー庁</t>
    <phoneticPr fontId="5"/>
  </si>
  <si>
    <t>○</t>
  </si>
  <si>
    <t>特別会計に関する法律第85条第5項第1号ニ、第3号
特別会計に関する法律施行令第51条第4項第1号、第6項8号</t>
    <phoneticPr fontId="5"/>
  </si>
  <si>
    <t>エネルギー基本計画（平成30年7月3日閣議決定）
軽水炉安全技術・人材ロードマップ（平成27年6月策定、平成29年3月改訂）
原子力の自主的安全性向上の取組の改善に向けた提言（平成27年5月）</t>
    <phoneticPr fontId="5"/>
  </si>
  <si>
    <t>エネルギー基本計画では、「実用段階にある脱炭素化の選択肢である原子力」に関して、「人材・技術・産業基盤の強化に直ちに着手」することとしている。本事業では、原子力利用の安全性・信頼性を支えている原子力産業全体の強化のため、優れた技術を有するサプライヤーの支援、技術開発・再稼働・廃炉などの現場を担う人材の育成等に取り組むことで、原子力利用先進国として我が国が有する人材・技術・産業基盤を維持・強化し、不断の安全性追求と技術力向上に取り組む原子力産業を実現する。</t>
    <phoneticPr fontId="5"/>
  </si>
  <si>
    <t>世界トップクラスの技術力や経験・実績を有している国内プラントメーカー・サプライヤー等による原子力関連機器・サービスの安全性や信頼性向上に資する技術開発を支援するとともに、複数の電力会社・プラントメーカー・サプライヤー等が連携して行う新技術の共同開発や設計の標準化等の促進や、現場技術者の技術開発力強化・運転保守業務の技能向上・事故への対応能力強化のための講義や実習等により原子力産業の現場を支える人材を育成することで、我が国の原子力利用の安全性・信頼性を支えている原子力産業基盤全体の維持・強化を図る。</t>
    <phoneticPr fontId="5"/>
  </si>
  <si>
    <t>-</t>
  </si>
  <si>
    <t>-</t>
    <phoneticPr fontId="5"/>
  </si>
  <si>
    <t>-</t>
    <phoneticPr fontId="5"/>
  </si>
  <si>
    <t>-</t>
    <phoneticPr fontId="5"/>
  </si>
  <si>
    <t>原子力発電関連技術開発費等補助金</t>
    <phoneticPr fontId="5"/>
  </si>
  <si>
    <t>軽水炉等改良技術確証試験等委託費</t>
    <phoneticPr fontId="5"/>
  </si>
  <si>
    <t>平成39年度において安全性・信頼性が向上した原子力関連機器・サービスを5件実用化する。</t>
    <rPh sb="0" eb="2">
      <t>ヘイセイ</t>
    </rPh>
    <rPh sb="4" eb="6">
      <t>ネンド</t>
    </rPh>
    <rPh sb="10" eb="13">
      <t>アンゼンセイ</t>
    </rPh>
    <rPh sb="14" eb="17">
      <t>シンライセイ</t>
    </rPh>
    <rPh sb="18" eb="20">
      <t>コウジョウ</t>
    </rPh>
    <rPh sb="22" eb="25">
      <t>ゲンシリョク</t>
    </rPh>
    <rPh sb="25" eb="27">
      <t>カンレン</t>
    </rPh>
    <rPh sb="27" eb="29">
      <t>キキ</t>
    </rPh>
    <rPh sb="36" eb="37">
      <t>ケン</t>
    </rPh>
    <rPh sb="37" eb="40">
      <t>ジツヨウカ</t>
    </rPh>
    <phoneticPr fontId="5"/>
  </si>
  <si>
    <t>原子力関連機器・サービスの実用化数</t>
    <rPh sb="0" eb="3">
      <t>ゲンシリョク</t>
    </rPh>
    <rPh sb="3" eb="5">
      <t>カンレン</t>
    </rPh>
    <rPh sb="5" eb="7">
      <t>キキ</t>
    </rPh>
    <rPh sb="13" eb="16">
      <t>ジツヨウカ</t>
    </rPh>
    <rPh sb="16" eb="17">
      <t>スウ</t>
    </rPh>
    <phoneticPr fontId="5"/>
  </si>
  <si>
    <t>件</t>
    <rPh sb="0" eb="1">
      <t>ケン</t>
    </rPh>
    <phoneticPr fontId="5"/>
  </si>
  <si>
    <t>-</t>
    <phoneticPr fontId="5"/>
  </si>
  <si>
    <t>-</t>
    <phoneticPr fontId="5"/>
  </si>
  <si>
    <t>複数事業者（電力会社・プラントメーカー・サプライヤー等）が連携した取り組みの件数</t>
    <rPh sb="38" eb="40">
      <t>ケンスウ</t>
    </rPh>
    <phoneticPr fontId="5"/>
  </si>
  <si>
    <t>-</t>
    <phoneticPr fontId="5"/>
  </si>
  <si>
    <t>-</t>
    <phoneticPr fontId="5"/>
  </si>
  <si>
    <t>平成36年度に実務において有益な取組であったと回答した人の割合が100％となることを目指す。</t>
  </si>
  <si>
    <t>実務において有益な取組であったと回答した人の割合</t>
  </si>
  <si>
    <t>-</t>
    <phoneticPr fontId="5"/>
  </si>
  <si>
    <t>平成36年度において原子力関連機器・サービスの安全性・信頼性向上を目指す事業者連携を3件実現する。</t>
    <rPh sb="0" eb="2">
      <t>ヘイセイ</t>
    </rPh>
    <rPh sb="4" eb="6">
      <t>ネンド</t>
    </rPh>
    <rPh sb="30" eb="32">
      <t>コウジョウ</t>
    </rPh>
    <rPh sb="33" eb="35">
      <t>メザ</t>
    </rPh>
    <rPh sb="36" eb="39">
      <t>ジギョウシャ</t>
    </rPh>
    <rPh sb="39" eb="41">
      <t>レンケイ</t>
    </rPh>
    <rPh sb="43" eb="44">
      <t>ケン</t>
    </rPh>
    <rPh sb="44" eb="46">
      <t>ジツゲン</t>
    </rPh>
    <phoneticPr fontId="5"/>
  </si>
  <si>
    <t>技術開発支援の採択件数（補助）</t>
    <rPh sb="0" eb="2">
      <t>ギジュツ</t>
    </rPh>
    <rPh sb="2" eb="4">
      <t>カイハツ</t>
    </rPh>
    <rPh sb="4" eb="6">
      <t>シエン</t>
    </rPh>
    <rPh sb="7" eb="9">
      <t>サイタク</t>
    </rPh>
    <rPh sb="9" eb="11">
      <t>ケンスウ</t>
    </rPh>
    <rPh sb="12" eb="14">
      <t>ホジョ</t>
    </rPh>
    <phoneticPr fontId="5"/>
  </si>
  <si>
    <t>事業者連携促進の採択件数（委託）</t>
    <rPh sb="0" eb="3">
      <t>ジギョウシャ</t>
    </rPh>
    <rPh sb="3" eb="5">
      <t>レンケイ</t>
    </rPh>
    <rPh sb="5" eb="7">
      <t>ソクシン</t>
    </rPh>
    <rPh sb="8" eb="10">
      <t>サイタク</t>
    </rPh>
    <rPh sb="10" eb="12">
      <t>ケンスウ</t>
    </rPh>
    <rPh sb="13" eb="15">
      <t>イタク</t>
    </rPh>
    <phoneticPr fontId="5"/>
  </si>
  <si>
    <t>人材育成の参加人数（のべ人数、委託・安全性向上）</t>
    <rPh sb="0" eb="2">
      <t>ジンザイ</t>
    </rPh>
    <rPh sb="2" eb="4">
      <t>イクセイ</t>
    </rPh>
    <rPh sb="5" eb="7">
      <t>サンカ</t>
    </rPh>
    <rPh sb="7" eb="9">
      <t>ニンズウ</t>
    </rPh>
    <rPh sb="12" eb="14">
      <t>ニンズウ</t>
    </rPh>
    <rPh sb="15" eb="17">
      <t>イタク</t>
    </rPh>
    <rPh sb="18" eb="21">
      <t>アンゼンセイ</t>
    </rPh>
    <rPh sb="21" eb="23">
      <t>コウジョウ</t>
    </rPh>
    <phoneticPr fontId="5"/>
  </si>
  <si>
    <t>件</t>
    <rPh sb="0" eb="1">
      <t>ケン</t>
    </rPh>
    <phoneticPr fontId="5"/>
  </si>
  <si>
    <t>人</t>
    <rPh sb="0" eb="1">
      <t>ニン</t>
    </rPh>
    <phoneticPr fontId="5"/>
  </si>
  <si>
    <t>人</t>
    <rPh sb="0" eb="1">
      <t>ヒト</t>
    </rPh>
    <phoneticPr fontId="5"/>
  </si>
  <si>
    <t>-</t>
    <phoneticPr fontId="5"/>
  </si>
  <si>
    <t>-</t>
    <phoneticPr fontId="5"/>
  </si>
  <si>
    <t>-</t>
    <phoneticPr fontId="5"/>
  </si>
  <si>
    <t>執行額／件数（補助）　　　　　　　　　　　　</t>
    <rPh sb="0" eb="2">
      <t>シッコウ</t>
    </rPh>
    <rPh sb="2" eb="3">
      <t>ガク</t>
    </rPh>
    <rPh sb="4" eb="6">
      <t>ケンスウ</t>
    </rPh>
    <rPh sb="7" eb="9">
      <t>ホジョ</t>
    </rPh>
    <phoneticPr fontId="5"/>
  </si>
  <si>
    <t>執行総額／件数（委託・事業者連携）　</t>
    <rPh sb="0" eb="2">
      <t>シッコウ</t>
    </rPh>
    <rPh sb="2" eb="4">
      <t>ソウガク</t>
    </rPh>
    <rPh sb="5" eb="7">
      <t>ケンスウ</t>
    </rPh>
    <rPh sb="8" eb="10">
      <t>イタク</t>
    </rPh>
    <rPh sb="11" eb="14">
      <t>ジギョウシャ</t>
    </rPh>
    <rPh sb="14" eb="16">
      <t>レンケイ</t>
    </rPh>
    <phoneticPr fontId="5"/>
  </si>
  <si>
    <t>執行総額／採択件数（委託・人材育成）　　　　　　　　　　　　　　</t>
    <rPh sb="0" eb="2">
      <t>シッコウ</t>
    </rPh>
    <rPh sb="2" eb="4">
      <t>ソウガク</t>
    </rPh>
    <rPh sb="5" eb="7">
      <t>サイタク</t>
    </rPh>
    <rPh sb="7" eb="9">
      <t>ケンスウ</t>
    </rPh>
    <rPh sb="10" eb="12">
      <t>イタク</t>
    </rPh>
    <rPh sb="13" eb="15">
      <t>ジンザイ</t>
    </rPh>
    <rPh sb="15" eb="17">
      <t>イクセイ</t>
    </rPh>
    <phoneticPr fontId="5"/>
  </si>
  <si>
    <t>千円</t>
    <rPh sb="0" eb="2">
      <t>センエン</t>
    </rPh>
    <phoneticPr fontId="5"/>
  </si>
  <si>
    <t>　　千円/件</t>
    <rPh sb="2" eb="4">
      <t>センエン</t>
    </rPh>
    <rPh sb="5" eb="6">
      <t>ケン</t>
    </rPh>
    <phoneticPr fontId="5"/>
  </si>
  <si>
    <t>-</t>
    <phoneticPr fontId="5"/>
  </si>
  <si>
    <t>-</t>
    <phoneticPr fontId="5"/>
  </si>
  <si>
    <t>-</t>
    <phoneticPr fontId="5"/>
  </si>
  <si>
    <t>-</t>
    <phoneticPr fontId="5"/>
  </si>
  <si>
    <t>100,000/件</t>
    <rPh sb="8" eb="9">
      <t>ケン</t>
    </rPh>
    <phoneticPr fontId="5"/>
  </si>
  <si>
    <t>10,000/件</t>
    <rPh sb="7" eb="8">
      <t>ケン</t>
    </rPh>
    <phoneticPr fontId="5"/>
  </si>
  <si>
    <t>112,500/件</t>
    <rPh sb="8" eb="9">
      <t>ケン</t>
    </rPh>
    <phoneticPr fontId="5"/>
  </si>
  <si>
    <t>6 エネルギー・環境</t>
    <phoneticPr fontId="5"/>
  </si>
  <si>
    <t>6-3 電力・ガス</t>
    <phoneticPr fontId="5"/>
  </si>
  <si>
    <t>-</t>
    <phoneticPr fontId="5"/>
  </si>
  <si>
    <t>-</t>
    <phoneticPr fontId="5"/>
  </si>
  <si>
    <t>エネルギーミックスの実現に向けた施策の実施</t>
    <phoneticPr fontId="5"/>
  </si>
  <si>
    <t>本事業は、原子力人材・技術・産業基盤を維持・強化することにより、不断の安全性追求と技術力向上を可能とし、原子力利用の安全性・信頼性を向上させることでエネルギーミックスの実現に資することを目指す。</t>
    <phoneticPr fontId="5"/>
  </si>
  <si>
    <t>-</t>
    <phoneticPr fontId="5"/>
  </si>
  <si>
    <t>-</t>
    <phoneticPr fontId="5"/>
  </si>
  <si>
    <t>-</t>
    <phoneticPr fontId="5"/>
  </si>
  <si>
    <t>‐</t>
  </si>
  <si>
    <t>無</t>
  </si>
  <si>
    <t>原子力利用の安全性を支える産業基盤の維持・強化は、原子力に対する社会的信頼の回復に資することから、社会のニーズを反映している。</t>
    <phoneticPr fontId="5"/>
  </si>
  <si>
    <t>原子力産業基盤の維持・強化は、エネルギーミックス実現に向けて不可欠であり、国が主体的に実施する必要がある。</t>
    <phoneticPr fontId="5"/>
  </si>
  <si>
    <t>エネルギー基本計画において「技術開発等を通じて高いレベルの原子力人材・技術・産業基盤の維持・強化を図る」、「人材・技術・産業基盤の強化に直ちに着手する」とされており、必要かつ適切で優先度の高い事業である。</t>
    <phoneticPr fontId="5"/>
  </si>
  <si>
    <t>原子力利用の安全性・信頼性向上を促す取組であり、国として支援を行うことが妥当。</t>
    <phoneticPr fontId="5"/>
  </si>
  <si>
    <t>必要性の高い事業を厳選して実施することにより、単位当たりコストを妥当な水準とする。</t>
    <phoneticPr fontId="5"/>
  </si>
  <si>
    <t>-</t>
    <phoneticPr fontId="5"/>
  </si>
  <si>
    <t>-</t>
    <phoneticPr fontId="5"/>
  </si>
  <si>
    <t>原子力政策課</t>
    <phoneticPr fontId="5"/>
  </si>
  <si>
    <t>課長　松野　大輔</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</si>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</sst>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171450</xdr:colOff>
      <xdr:row>751</xdr:row>
      <xdr:rowOff>114300</xdr:rowOff>
    </xdr:from>
    <xdr:to>
      <xdr:col>20</xdr:col>
      <xdr:colOff>114300</xdr:colOff>
      <xdr:row>752</xdr:row>
      <xdr:rowOff>114299</xdr:rowOff>
    </xdr:to>
    <xdr:sp macro="" textlink="">
      <xdr:nvSpPr>
        <xdr:cNvPr id="67" name="大かっこ 66"/>
        <xdr:cNvSpPr/>
      </xdr:nvSpPr>
      <xdr:spPr bwMode="auto">
        <a:xfrm>
          <a:off x="1971675" y="50387250"/>
          <a:ext cx="2143125" cy="35242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適切かつ効率的な事業管理</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60148</xdr:colOff>
      <xdr:row>742</xdr:row>
      <xdr:rowOff>101540</xdr:rowOff>
    </xdr:from>
    <xdr:to>
      <xdr:col>32</xdr:col>
      <xdr:colOff>135812</xdr:colOff>
      <xdr:row>744</xdr:row>
      <xdr:rowOff>54611</xdr:rowOff>
    </xdr:to>
    <xdr:sp macro="" textlink="">
      <xdr:nvSpPr>
        <xdr:cNvPr id="69" name="テキスト ボックス 68"/>
        <xdr:cNvSpPr txBox="1"/>
      </xdr:nvSpPr>
      <xdr:spPr>
        <a:xfrm>
          <a:off x="4460698" y="47202665"/>
          <a:ext cx="2075914" cy="657921"/>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経済産業省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1,200</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18669</xdr:colOff>
      <xdr:row>746</xdr:row>
      <xdr:rowOff>47169</xdr:rowOff>
    </xdr:from>
    <xdr:to>
      <xdr:col>39</xdr:col>
      <xdr:colOff>190500</xdr:colOff>
      <xdr:row>746</xdr:row>
      <xdr:rowOff>47169</xdr:rowOff>
    </xdr:to>
    <xdr:cxnSp macro="">
      <xdr:nvCxnSpPr>
        <xdr:cNvPr id="71" name="直線コネクタ 70"/>
        <xdr:cNvCxnSpPr/>
      </xdr:nvCxnSpPr>
      <xdr:spPr>
        <a:xfrm>
          <a:off x="3019044" y="48557994"/>
          <a:ext cx="4972431"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10</xdr:col>
      <xdr:colOff>36161</xdr:colOff>
      <xdr:row>749</xdr:row>
      <xdr:rowOff>33828</xdr:rowOff>
    </xdr:from>
    <xdr:to>
      <xdr:col>20</xdr:col>
      <xdr:colOff>26012</xdr:colOff>
      <xdr:row>751</xdr:row>
      <xdr:rowOff>85725</xdr:rowOff>
    </xdr:to>
    <xdr:sp macro="" textlink="">
      <xdr:nvSpPr>
        <xdr:cNvPr id="72" name="テキスト ボックス 71"/>
        <xdr:cNvSpPr txBox="1"/>
      </xdr:nvSpPr>
      <xdr:spPr bwMode="auto">
        <a:xfrm>
          <a:off x="2036411" y="49601928"/>
          <a:ext cx="1990101" cy="756747"/>
        </a:xfrm>
        <a:prstGeom prst="rect">
          <a:avLst/>
        </a:prstGeom>
        <a:solidFill>
          <a:sysClr val="window" lastClr="FFFFFF"/>
        </a:solidFill>
        <a:ln w="25400" cap="flat" cmpd="sng" algn="ctr">
          <a:solidFill>
            <a:sysClr val="windowText" lastClr="000000"/>
          </a:solidFill>
          <a:prstDash val="solid"/>
        </a:ln>
        <a:effectLst/>
      </xdr:spPr>
      <xdr:txBody>
        <a:bodyPr vertOverflow="clip" wrap="square" tIns="0" bIns="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執行団体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900</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146202</xdr:colOff>
      <xdr:row>758</xdr:row>
      <xdr:rowOff>47885</xdr:rowOff>
    </xdr:from>
    <xdr:to>
      <xdr:col>20</xdr:col>
      <xdr:colOff>113038</xdr:colOff>
      <xdr:row>759</xdr:row>
      <xdr:rowOff>129948</xdr:rowOff>
    </xdr:to>
    <xdr:sp macro="" textlink="">
      <xdr:nvSpPr>
        <xdr:cNvPr id="73" name="大かっこ 72"/>
        <xdr:cNvSpPr/>
      </xdr:nvSpPr>
      <xdr:spPr bwMode="auto">
        <a:xfrm>
          <a:off x="1946427" y="53102135"/>
          <a:ext cx="2167111" cy="748813"/>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原子力関連機器・サービスの安全性や信頼性向上に資する技術開発等</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76200</xdr:colOff>
      <xdr:row>747</xdr:row>
      <xdr:rowOff>119056</xdr:rowOff>
    </xdr:from>
    <xdr:to>
      <xdr:col>20</xdr:col>
      <xdr:colOff>178788</xdr:colOff>
      <xdr:row>748</xdr:row>
      <xdr:rowOff>338047</xdr:rowOff>
    </xdr:to>
    <xdr:sp macro="" textlink="">
      <xdr:nvSpPr>
        <xdr:cNvPr id="74" name="正方形/長方形 73"/>
        <xdr:cNvSpPr/>
      </xdr:nvSpPr>
      <xdr:spPr bwMode="auto">
        <a:xfrm>
          <a:off x="1876425" y="48982306"/>
          <a:ext cx="2302863" cy="571416"/>
        </a:xfrm>
        <a:prstGeom prst="rect">
          <a:avLst/>
        </a:prstGeom>
        <a:solidFill>
          <a:sysClr val="window" lastClr="FFFFFF"/>
        </a:solidFill>
        <a:ln w="25400" cap="flat" cmpd="sng" algn="ctr">
          <a:solidFill>
            <a:sysClr val="window" lastClr="FFFFFF"/>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18582</xdr:colOff>
      <xdr:row>746</xdr:row>
      <xdr:rowOff>41708</xdr:rowOff>
    </xdr:from>
    <xdr:to>
      <xdr:col>15</xdr:col>
      <xdr:colOff>18582</xdr:colOff>
      <xdr:row>747</xdr:row>
      <xdr:rowOff>68389</xdr:rowOff>
    </xdr:to>
    <xdr:cxnSp macro="">
      <xdr:nvCxnSpPr>
        <xdr:cNvPr id="75" name="直線矢印コネクタ 74"/>
        <xdr:cNvCxnSpPr/>
      </xdr:nvCxnSpPr>
      <xdr:spPr bwMode="auto">
        <a:xfrm>
          <a:off x="3018957" y="48552533"/>
          <a:ext cx="0" cy="37910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39</xdr:col>
      <xdr:colOff>197611</xdr:colOff>
      <xdr:row>746</xdr:row>
      <xdr:rowOff>51158</xdr:rowOff>
    </xdr:from>
    <xdr:to>
      <xdr:col>39</xdr:col>
      <xdr:colOff>197611</xdr:colOff>
      <xdr:row>747</xdr:row>
      <xdr:rowOff>77839</xdr:rowOff>
    </xdr:to>
    <xdr:cxnSp macro="">
      <xdr:nvCxnSpPr>
        <xdr:cNvPr id="76" name="直線矢印コネクタ 75"/>
        <xdr:cNvCxnSpPr/>
      </xdr:nvCxnSpPr>
      <xdr:spPr bwMode="auto">
        <a:xfrm>
          <a:off x="7998586" y="48561983"/>
          <a:ext cx="0" cy="37910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27</xdr:col>
      <xdr:colOff>71374</xdr:colOff>
      <xdr:row>744</xdr:row>
      <xdr:rowOff>47562</xdr:rowOff>
    </xdr:from>
    <xdr:to>
      <xdr:col>27</xdr:col>
      <xdr:colOff>71374</xdr:colOff>
      <xdr:row>746</xdr:row>
      <xdr:rowOff>38036</xdr:rowOff>
    </xdr:to>
    <xdr:cxnSp macro="">
      <xdr:nvCxnSpPr>
        <xdr:cNvPr id="77" name="直線矢印コネクタ 76"/>
        <xdr:cNvCxnSpPr/>
      </xdr:nvCxnSpPr>
      <xdr:spPr bwMode="auto">
        <a:xfrm>
          <a:off x="5472049" y="47853537"/>
          <a:ext cx="0" cy="695324"/>
        </a:xfrm>
        <a:prstGeom prst="straightConnector1">
          <a:avLst/>
        </a:prstGeom>
        <a:noFill/>
        <a:ln w="9525" cap="flat" cmpd="sng" algn="ctr">
          <a:solidFill>
            <a:sysClr val="windowText" lastClr="000000"/>
          </a:solidFill>
          <a:prstDash val="solid"/>
          <a:tailEnd type="none"/>
        </a:ln>
        <a:effectLst/>
      </xdr:spPr>
    </xdr:cxnSp>
    <xdr:clientData/>
  </xdr:twoCellAnchor>
  <xdr:twoCellAnchor>
    <xdr:from>
      <xdr:col>35</xdr:col>
      <xdr:colOff>16610</xdr:colOff>
      <xdr:row>749</xdr:row>
      <xdr:rowOff>24374</xdr:rowOff>
    </xdr:from>
    <xdr:to>
      <xdr:col>45</xdr:col>
      <xdr:colOff>6461</xdr:colOff>
      <xdr:row>751</xdr:row>
      <xdr:rowOff>76200</xdr:rowOff>
    </xdr:to>
    <xdr:sp macro="" textlink="">
      <xdr:nvSpPr>
        <xdr:cNvPr id="78" name="テキスト ボックス 77"/>
        <xdr:cNvSpPr txBox="1"/>
      </xdr:nvSpPr>
      <xdr:spPr bwMode="auto">
        <a:xfrm>
          <a:off x="7017485" y="49592474"/>
          <a:ext cx="1990101" cy="756676"/>
        </a:xfrm>
        <a:prstGeom prst="rect">
          <a:avLst/>
        </a:prstGeom>
        <a:solidFill>
          <a:sysClr val="window" lastClr="FFFFFF"/>
        </a:solidFill>
        <a:ln w="25400" cap="flat" cmpd="sng" algn="ctr">
          <a:solidFill>
            <a:sysClr val="windowText" lastClr="000000"/>
          </a:solidFill>
          <a:prstDash val="solid"/>
        </a:ln>
        <a:effectLst/>
      </xdr:spPr>
      <xdr:txBody>
        <a:bodyPr vertOverflow="clip" wrap="square" tIns="0" bIns="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．大学、研究機関、</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民間団体、民間企業</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100</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176619</xdr:colOff>
      <xdr:row>751</xdr:row>
      <xdr:rowOff>92519</xdr:rowOff>
    </xdr:from>
    <xdr:to>
      <xdr:col>32</xdr:col>
      <xdr:colOff>159086</xdr:colOff>
      <xdr:row>753</xdr:row>
      <xdr:rowOff>162428</xdr:rowOff>
    </xdr:to>
    <xdr:sp macro="" textlink="">
      <xdr:nvSpPr>
        <xdr:cNvPr id="79" name="大かっこ 78"/>
        <xdr:cNvSpPr/>
      </xdr:nvSpPr>
      <xdr:spPr bwMode="auto">
        <a:xfrm>
          <a:off x="4377144" y="50365469"/>
          <a:ext cx="2182742" cy="77475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複数の事業者が連携して取り組む持続可能な原子力産業基盤の実現に向けた課題の検討等</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56647</xdr:colOff>
      <xdr:row>747</xdr:row>
      <xdr:rowOff>109604</xdr:rowOff>
    </xdr:from>
    <xdr:to>
      <xdr:col>45</xdr:col>
      <xdr:colOff>159235</xdr:colOff>
      <xdr:row>748</xdr:row>
      <xdr:rowOff>328595</xdr:rowOff>
    </xdr:to>
    <xdr:sp macro="" textlink="">
      <xdr:nvSpPr>
        <xdr:cNvPr id="80" name="正方形/長方形 79"/>
        <xdr:cNvSpPr/>
      </xdr:nvSpPr>
      <xdr:spPr bwMode="auto">
        <a:xfrm>
          <a:off x="6857497" y="48972854"/>
          <a:ext cx="2302863" cy="571416"/>
        </a:xfrm>
        <a:prstGeom prst="rect">
          <a:avLst/>
        </a:prstGeom>
        <a:solidFill>
          <a:sysClr val="window" lastClr="FFFFFF"/>
        </a:solidFill>
        <a:ln w="25400" cap="flat" cmpd="sng" algn="ctr">
          <a:solidFill>
            <a:sysClr val="window" lastClr="FFFFFF"/>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66675</xdr:colOff>
      <xdr:row>746</xdr:row>
      <xdr:rowOff>44390</xdr:rowOff>
    </xdr:from>
    <xdr:to>
      <xdr:col>27</xdr:col>
      <xdr:colOff>66675</xdr:colOff>
      <xdr:row>747</xdr:row>
      <xdr:rowOff>71071</xdr:rowOff>
    </xdr:to>
    <xdr:cxnSp macro="">
      <xdr:nvCxnSpPr>
        <xdr:cNvPr id="20" name="直線矢印コネクタ 19"/>
        <xdr:cNvCxnSpPr/>
      </xdr:nvCxnSpPr>
      <xdr:spPr bwMode="auto">
        <a:xfrm>
          <a:off x="5467350" y="48555215"/>
          <a:ext cx="0" cy="37910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21</xdr:col>
      <xdr:colOff>85725</xdr:colOff>
      <xdr:row>747</xdr:row>
      <xdr:rowOff>120590</xdr:rowOff>
    </xdr:from>
    <xdr:to>
      <xdr:col>32</xdr:col>
      <xdr:colOff>188313</xdr:colOff>
      <xdr:row>748</xdr:row>
      <xdr:rowOff>339581</xdr:rowOff>
    </xdr:to>
    <xdr:sp macro="" textlink="">
      <xdr:nvSpPr>
        <xdr:cNvPr id="21" name="正方形/長方形 20"/>
        <xdr:cNvSpPr/>
      </xdr:nvSpPr>
      <xdr:spPr bwMode="auto">
        <a:xfrm>
          <a:off x="4286250" y="48983840"/>
          <a:ext cx="2302863" cy="571416"/>
        </a:xfrm>
        <a:prstGeom prst="rect">
          <a:avLst/>
        </a:prstGeom>
        <a:solidFill>
          <a:sysClr val="window" lastClr="FFFFFF"/>
        </a:solidFill>
        <a:ln w="25400" cap="flat" cmpd="sng" algn="ctr">
          <a:solidFill>
            <a:sysClr val="window" lastClr="FFFFFF"/>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85725</xdr:colOff>
      <xdr:row>749</xdr:row>
      <xdr:rowOff>34865</xdr:rowOff>
    </xdr:from>
    <xdr:to>
      <xdr:col>32</xdr:col>
      <xdr:colOff>75576</xdr:colOff>
      <xdr:row>751</xdr:row>
      <xdr:rowOff>86691</xdr:rowOff>
    </xdr:to>
    <xdr:sp macro="" textlink="">
      <xdr:nvSpPr>
        <xdr:cNvPr id="23" name="テキスト ボックス 22"/>
        <xdr:cNvSpPr txBox="1"/>
      </xdr:nvSpPr>
      <xdr:spPr bwMode="auto">
        <a:xfrm>
          <a:off x="4486275" y="49602965"/>
          <a:ext cx="1990101" cy="756676"/>
        </a:xfrm>
        <a:prstGeom prst="rect">
          <a:avLst/>
        </a:prstGeom>
        <a:solidFill>
          <a:sysClr val="window" lastClr="FFFFFF"/>
        </a:solidFill>
        <a:ln w="25400" cap="flat" cmpd="sng" algn="ctr">
          <a:solidFill>
            <a:sysClr val="windowText" lastClr="000000"/>
          </a:solidFill>
          <a:prstDash val="solid"/>
        </a:ln>
        <a:effectLst/>
      </xdr:spPr>
      <xdr:txBody>
        <a:bodyPr vertOverflow="clip" wrap="square" tIns="0" bIns="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200</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95250</xdr:colOff>
      <xdr:row>751</xdr:row>
      <xdr:rowOff>101540</xdr:rowOff>
    </xdr:from>
    <xdr:to>
      <xdr:col>45</xdr:col>
      <xdr:colOff>77717</xdr:colOff>
      <xdr:row>753</xdr:row>
      <xdr:rowOff>171449</xdr:rowOff>
    </xdr:to>
    <xdr:sp macro="" textlink="">
      <xdr:nvSpPr>
        <xdr:cNvPr id="24" name="大かっこ 23"/>
        <xdr:cNvSpPr/>
      </xdr:nvSpPr>
      <xdr:spPr bwMode="auto">
        <a:xfrm>
          <a:off x="6896100" y="50374490"/>
          <a:ext cx="2182742" cy="77475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現場技術者の技能向上のための講義・実習　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28107</xdr:colOff>
      <xdr:row>752</xdr:row>
      <xdr:rowOff>133350</xdr:rowOff>
    </xdr:from>
    <xdr:to>
      <xdr:col>15</xdr:col>
      <xdr:colOff>28107</xdr:colOff>
      <xdr:row>755</xdr:row>
      <xdr:rowOff>19050</xdr:rowOff>
    </xdr:to>
    <xdr:cxnSp macro="">
      <xdr:nvCxnSpPr>
        <xdr:cNvPr id="28" name="直線矢印コネクタ 27"/>
        <xdr:cNvCxnSpPr/>
      </xdr:nvCxnSpPr>
      <xdr:spPr bwMode="auto">
        <a:xfrm>
          <a:off x="3028482" y="50758725"/>
          <a:ext cx="0" cy="94297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36161</xdr:colOff>
      <xdr:row>756</xdr:row>
      <xdr:rowOff>310054</xdr:rowOff>
    </xdr:from>
    <xdr:to>
      <xdr:col>20</xdr:col>
      <xdr:colOff>26012</xdr:colOff>
      <xdr:row>758</xdr:row>
      <xdr:rowOff>47555</xdr:rowOff>
    </xdr:to>
    <xdr:sp macro="" textlink="">
      <xdr:nvSpPr>
        <xdr:cNvPr id="30" name="テキスト ボックス 29"/>
        <xdr:cNvSpPr txBox="1"/>
      </xdr:nvSpPr>
      <xdr:spPr bwMode="auto">
        <a:xfrm>
          <a:off x="2036411" y="52345129"/>
          <a:ext cx="1990101" cy="756676"/>
        </a:xfrm>
        <a:prstGeom prst="rect">
          <a:avLst/>
        </a:prstGeom>
        <a:solidFill>
          <a:sysClr val="window" lastClr="FFFFFF"/>
        </a:solidFill>
        <a:ln w="25400" cap="flat" cmpd="sng" algn="ctr">
          <a:solidFill>
            <a:sysClr val="windowText" lastClr="000000"/>
          </a:solidFill>
          <a:prstDash val="solid"/>
        </a:ln>
        <a:effectLst/>
      </xdr:spPr>
      <xdr:txBody>
        <a:bodyPr vertOverflow="clip" wrap="square" tIns="0" bIns="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95250</xdr:colOff>
      <xdr:row>755</xdr:row>
      <xdr:rowOff>61906</xdr:rowOff>
    </xdr:from>
    <xdr:to>
      <xdr:col>20</xdr:col>
      <xdr:colOff>197838</xdr:colOff>
      <xdr:row>756</xdr:row>
      <xdr:rowOff>280897</xdr:rowOff>
    </xdr:to>
    <xdr:sp macro="" textlink="">
      <xdr:nvSpPr>
        <xdr:cNvPr id="34" name="正方形/長方形 33"/>
        <xdr:cNvSpPr/>
      </xdr:nvSpPr>
      <xdr:spPr bwMode="auto">
        <a:xfrm>
          <a:off x="1895475" y="51744556"/>
          <a:ext cx="2302863" cy="571416"/>
        </a:xfrm>
        <a:prstGeom prst="rect">
          <a:avLst/>
        </a:prstGeom>
        <a:solidFill>
          <a:sysClr val="window" lastClr="FFFFFF"/>
        </a:solidFill>
        <a:ln w="25400" cap="flat" cmpd="sng" algn="ctr">
          <a:solidFill>
            <a:sysClr val="window" lastClr="FFFFFF"/>
          </a:solid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424</v>
      </c>
      <c r="AP2" s="217"/>
      <c r="AQ2" s="217"/>
      <c r="AR2" s="78" t="str">
        <f>IF(OR(AO2="　", AO2=""), "", "-")</f>
        <v>-</v>
      </c>
      <c r="AS2" s="218">
        <v>22</v>
      </c>
      <c r="AT2" s="218"/>
      <c r="AU2" s="218"/>
      <c r="AV2" s="51" t="str">
        <f>IF(AW2="", "", "-")</f>
        <v/>
      </c>
      <c r="AW2" s="401"/>
      <c r="AX2" s="401"/>
    </row>
    <row r="3" spans="1:50" ht="21" customHeight="1" thickBot="1" x14ac:dyDescent="0.25">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2">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59" t="s">
        <v>530</v>
      </c>
      <c r="H5" s="560"/>
      <c r="I5" s="560"/>
      <c r="J5" s="560"/>
      <c r="K5" s="560"/>
      <c r="L5" s="560"/>
      <c r="M5" s="561" t="s">
        <v>66</v>
      </c>
      <c r="N5" s="562"/>
      <c r="O5" s="562"/>
      <c r="P5" s="562"/>
      <c r="Q5" s="562"/>
      <c r="R5" s="563"/>
      <c r="S5" s="564" t="s">
        <v>536</v>
      </c>
      <c r="T5" s="560"/>
      <c r="U5" s="560"/>
      <c r="V5" s="560"/>
      <c r="W5" s="560"/>
      <c r="X5" s="565"/>
      <c r="Y5" s="718" t="s">
        <v>3</v>
      </c>
      <c r="Z5" s="719"/>
      <c r="AA5" s="719"/>
      <c r="AB5" s="719"/>
      <c r="AC5" s="719"/>
      <c r="AD5" s="720"/>
      <c r="AE5" s="721" t="s">
        <v>626</v>
      </c>
      <c r="AF5" s="721"/>
      <c r="AG5" s="721"/>
      <c r="AH5" s="721"/>
      <c r="AI5" s="721"/>
      <c r="AJ5" s="721"/>
      <c r="AK5" s="721"/>
      <c r="AL5" s="721"/>
      <c r="AM5" s="721"/>
      <c r="AN5" s="721"/>
      <c r="AO5" s="721"/>
      <c r="AP5" s="722"/>
      <c r="AQ5" s="723" t="s">
        <v>627</v>
      </c>
      <c r="AR5" s="724"/>
      <c r="AS5" s="724"/>
      <c r="AT5" s="724"/>
      <c r="AU5" s="724"/>
      <c r="AV5" s="724"/>
      <c r="AW5" s="724"/>
      <c r="AX5" s="725"/>
    </row>
    <row r="6" spans="1:50" ht="39" customHeight="1" x14ac:dyDescent="0.2">
      <c r="A6" s="728" t="s">
        <v>4</v>
      </c>
      <c r="B6" s="729"/>
      <c r="C6" s="729"/>
      <c r="D6" s="729"/>
      <c r="E6" s="729"/>
      <c r="F6" s="729"/>
      <c r="G6" s="882" t="str">
        <f>入力規則等!F39</f>
        <v>エネルギー対策特別会計電源開発促進勘定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3.25" customHeight="1" x14ac:dyDescent="0.2">
      <c r="A7" s="831" t="s">
        <v>22</v>
      </c>
      <c r="B7" s="832"/>
      <c r="C7" s="832"/>
      <c r="D7" s="832"/>
      <c r="E7" s="832"/>
      <c r="F7" s="833"/>
      <c r="G7" s="834" t="s">
        <v>565</v>
      </c>
      <c r="H7" s="835"/>
      <c r="I7" s="835"/>
      <c r="J7" s="835"/>
      <c r="K7" s="835"/>
      <c r="L7" s="835"/>
      <c r="M7" s="835"/>
      <c r="N7" s="835"/>
      <c r="O7" s="835"/>
      <c r="P7" s="835"/>
      <c r="Q7" s="835"/>
      <c r="R7" s="835"/>
      <c r="S7" s="835"/>
      <c r="T7" s="835"/>
      <c r="U7" s="835"/>
      <c r="V7" s="835"/>
      <c r="W7" s="835"/>
      <c r="X7" s="836"/>
      <c r="Y7" s="399" t="s">
        <v>393</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31" t="s">
        <v>259</v>
      </c>
      <c r="B8" s="832"/>
      <c r="C8" s="832"/>
      <c r="D8" s="832"/>
      <c r="E8" s="832"/>
      <c r="F8" s="833"/>
      <c r="G8" s="225" t="str">
        <f>入力規則等!A27</f>
        <v>科学技術・イノベーション</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エネルギー対策</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2">
      <c r="A9" s="149" t="s">
        <v>23</v>
      </c>
      <c r="B9" s="150"/>
      <c r="C9" s="150"/>
      <c r="D9" s="150"/>
      <c r="E9" s="150"/>
      <c r="F9" s="150"/>
      <c r="G9" s="573" t="s">
        <v>567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3" t="s">
        <v>30</v>
      </c>
      <c r="B10" s="744"/>
      <c r="C10" s="744"/>
      <c r="D10" s="744"/>
      <c r="E10" s="744"/>
      <c r="F10" s="744"/>
      <c r="G10" s="676" t="s">
        <v>568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3"/>
      <c r="G11" s="715" t="str">
        <f>入力規則等!P10</f>
        <v>委託・請負、補助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6"/>
    </row>
    <row r="13" spans="1:50" ht="21" customHeight="1" x14ac:dyDescent="0.2">
      <c r="A13" s="146"/>
      <c r="B13" s="147"/>
      <c r="C13" s="147"/>
      <c r="D13" s="147"/>
      <c r="E13" s="147"/>
      <c r="F13" s="148"/>
      <c r="G13" s="747" t="s">
        <v>6</v>
      </c>
      <c r="H13" s="748"/>
      <c r="I13" s="639" t="s">
        <v>7</v>
      </c>
      <c r="J13" s="640"/>
      <c r="K13" s="640"/>
      <c r="L13" s="640"/>
      <c r="M13" s="640"/>
      <c r="N13" s="640"/>
      <c r="O13" s="641"/>
      <c r="P13" s="116" t="s">
        <v>570</v>
      </c>
      <c r="Q13" s="117"/>
      <c r="R13" s="117"/>
      <c r="S13" s="117"/>
      <c r="T13" s="117"/>
      <c r="U13" s="117"/>
      <c r="V13" s="118"/>
      <c r="W13" s="116" t="s">
        <v>570</v>
      </c>
      <c r="X13" s="117"/>
      <c r="Y13" s="117"/>
      <c r="Z13" s="117"/>
      <c r="AA13" s="117"/>
      <c r="AB13" s="117"/>
      <c r="AC13" s="118"/>
      <c r="AD13" s="116" t="s">
        <v>570</v>
      </c>
      <c r="AE13" s="117"/>
      <c r="AF13" s="117"/>
      <c r="AG13" s="117"/>
      <c r="AH13" s="117"/>
      <c r="AI13" s="117"/>
      <c r="AJ13" s="118"/>
      <c r="AK13" s="116">
        <v>1200</v>
      </c>
      <c r="AL13" s="117"/>
      <c r="AM13" s="117"/>
      <c r="AN13" s="117"/>
      <c r="AO13" s="117"/>
      <c r="AP13" s="117"/>
      <c r="AQ13" s="118"/>
      <c r="AR13" s="113" t="s">
        <v>628</v>
      </c>
      <c r="AS13" s="114"/>
      <c r="AT13" s="114"/>
      <c r="AU13" s="114"/>
      <c r="AV13" s="114"/>
      <c r="AW13" s="114"/>
      <c r="AX13" s="398"/>
    </row>
    <row r="14" spans="1:50" ht="21" customHeight="1" x14ac:dyDescent="0.2">
      <c r="A14" s="146"/>
      <c r="B14" s="147"/>
      <c r="C14" s="147"/>
      <c r="D14" s="147"/>
      <c r="E14" s="147"/>
      <c r="F14" s="148"/>
      <c r="G14" s="749"/>
      <c r="H14" s="750"/>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t="s">
        <v>572</v>
      </c>
      <c r="AE14" s="117"/>
      <c r="AF14" s="117"/>
      <c r="AG14" s="117"/>
      <c r="AH14" s="117"/>
      <c r="AI14" s="117"/>
      <c r="AJ14" s="118"/>
      <c r="AK14" s="116">
        <v>0</v>
      </c>
      <c r="AL14" s="117"/>
      <c r="AM14" s="117"/>
      <c r="AN14" s="117"/>
      <c r="AO14" s="117"/>
      <c r="AP14" s="117"/>
      <c r="AQ14" s="118"/>
      <c r="AR14" s="666"/>
      <c r="AS14" s="666"/>
      <c r="AT14" s="666"/>
      <c r="AU14" s="666"/>
      <c r="AV14" s="666"/>
      <c r="AW14" s="666"/>
      <c r="AX14" s="667"/>
    </row>
    <row r="15" spans="1:50" ht="21" customHeight="1" x14ac:dyDescent="0.2">
      <c r="A15" s="146"/>
      <c r="B15" s="147"/>
      <c r="C15" s="147"/>
      <c r="D15" s="147"/>
      <c r="E15" s="147"/>
      <c r="F15" s="148"/>
      <c r="G15" s="749"/>
      <c r="H15" s="750"/>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v>0</v>
      </c>
      <c r="AL15" s="117"/>
      <c r="AM15" s="117"/>
      <c r="AN15" s="117"/>
      <c r="AO15" s="117"/>
      <c r="AP15" s="117"/>
      <c r="AQ15" s="118"/>
      <c r="AR15" s="116" t="s">
        <v>625</v>
      </c>
      <c r="AS15" s="117"/>
      <c r="AT15" s="117"/>
      <c r="AU15" s="117"/>
      <c r="AV15" s="117"/>
      <c r="AW15" s="117"/>
      <c r="AX15" s="629"/>
    </row>
    <row r="16" spans="1:50" ht="21" customHeight="1" x14ac:dyDescent="0.2">
      <c r="A16" s="146"/>
      <c r="B16" s="147"/>
      <c r="C16" s="147"/>
      <c r="D16" s="147"/>
      <c r="E16" s="147"/>
      <c r="F16" s="148"/>
      <c r="G16" s="749"/>
      <c r="H16" s="750"/>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v>0</v>
      </c>
      <c r="AL16" s="117"/>
      <c r="AM16" s="117"/>
      <c r="AN16" s="117"/>
      <c r="AO16" s="117"/>
      <c r="AP16" s="117"/>
      <c r="AQ16" s="118"/>
      <c r="AR16" s="679"/>
      <c r="AS16" s="680"/>
      <c r="AT16" s="680"/>
      <c r="AU16" s="680"/>
      <c r="AV16" s="680"/>
      <c r="AW16" s="680"/>
      <c r="AX16" s="681"/>
    </row>
    <row r="17" spans="1:50" ht="24.75" customHeight="1" x14ac:dyDescent="0.2">
      <c r="A17" s="146"/>
      <c r="B17" s="147"/>
      <c r="C17" s="147"/>
      <c r="D17" s="147"/>
      <c r="E17" s="147"/>
      <c r="F17" s="148"/>
      <c r="G17" s="749"/>
      <c r="H17" s="750"/>
      <c r="I17" s="576" t="s">
        <v>50</v>
      </c>
      <c r="J17" s="630"/>
      <c r="K17" s="630"/>
      <c r="L17" s="630"/>
      <c r="M17" s="630"/>
      <c r="N17" s="630"/>
      <c r="O17" s="631"/>
      <c r="P17" s="116" t="s">
        <v>570</v>
      </c>
      <c r="Q17" s="117"/>
      <c r="R17" s="117"/>
      <c r="S17" s="117"/>
      <c r="T17" s="117"/>
      <c r="U17" s="117"/>
      <c r="V17" s="118"/>
      <c r="W17" s="116" t="s">
        <v>571</v>
      </c>
      <c r="X17" s="117"/>
      <c r="Y17" s="117"/>
      <c r="Z17" s="117"/>
      <c r="AA17" s="117"/>
      <c r="AB17" s="117"/>
      <c r="AC17" s="118"/>
      <c r="AD17" s="116" t="s">
        <v>570</v>
      </c>
      <c r="AE17" s="117"/>
      <c r="AF17" s="117"/>
      <c r="AG17" s="117"/>
      <c r="AH17" s="117"/>
      <c r="AI17" s="117"/>
      <c r="AJ17" s="118"/>
      <c r="AK17" s="116">
        <v>0</v>
      </c>
      <c r="AL17" s="117"/>
      <c r="AM17" s="117"/>
      <c r="AN17" s="117"/>
      <c r="AO17" s="117"/>
      <c r="AP17" s="117"/>
      <c r="AQ17" s="118"/>
      <c r="AR17" s="396"/>
      <c r="AS17" s="396"/>
      <c r="AT17" s="396"/>
      <c r="AU17" s="396"/>
      <c r="AV17" s="396"/>
      <c r="AW17" s="396"/>
      <c r="AX17" s="397"/>
    </row>
    <row r="18" spans="1:50" ht="24.75" customHeight="1" x14ac:dyDescent="0.2">
      <c r="A18" s="146"/>
      <c r="B18" s="147"/>
      <c r="C18" s="147"/>
      <c r="D18" s="147"/>
      <c r="E18" s="147"/>
      <c r="F18" s="148"/>
      <c r="G18" s="751"/>
      <c r="H18" s="752"/>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1200</v>
      </c>
      <c r="AL18" s="123"/>
      <c r="AM18" s="123"/>
      <c r="AN18" s="123"/>
      <c r="AO18" s="123"/>
      <c r="AP18" s="123"/>
      <c r="AQ18" s="124"/>
      <c r="AR18" s="122">
        <f>SUM(AR13:AX17)</f>
        <v>0</v>
      </c>
      <c r="AS18" s="123"/>
      <c r="AT18" s="123"/>
      <c r="AU18" s="123"/>
      <c r="AV18" s="123"/>
      <c r="AW18" s="123"/>
      <c r="AX18" s="538"/>
    </row>
    <row r="19" spans="1:50" ht="24.75" customHeight="1" x14ac:dyDescent="0.2">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2">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9"/>
      <c r="B21" s="150"/>
      <c r="C21" s="150"/>
      <c r="D21" s="150"/>
      <c r="E21" s="150"/>
      <c r="F21" s="151"/>
      <c r="G21" s="932" t="s">
        <v>358</v>
      </c>
      <c r="H21" s="933"/>
      <c r="I21" s="933"/>
      <c r="J21" s="933"/>
      <c r="K21" s="933"/>
      <c r="L21" s="933"/>
      <c r="M21" s="933"/>
      <c r="N21" s="933"/>
      <c r="O21" s="933"/>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573</v>
      </c>
      <c r="H23" s="191"/>
      <c r="I23" s="191"/>
      <c r="J23" s="191"/>
      <c r="K23" s="191"/>
      <c r="L23" s="191"/>
      <c r="M23" s="191"/>
      <c r="N23" s="191"/>
      <c r="O23" s="192"/>
      <c r="P23" s="113">
        <v>900</v>
      </c>
      <c r="Q23" s="114"/>
      <c r="R23" s="114"/>
      <c r="S23" s="114"/>
      <c r="T23" s="114"/>
      <c r="U23" s="114"/>
      <c r="V23" s="115"/>
      <c r="W23" s="113" t="s">
        <v>628</v>
      </c>
      <c r="X23" s="114"/>
      <c r="Y23" s="114"/>
      <c r="Z23" s="114"/>
      <c r="AA23" s="114"/>
      <c r="AB23" s="114"/>
      <c r="AC23" s="115"/>
      <c r="AD23" s="207" t="s">
        <v>412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2">
      <c r="A24" s="199"/>
      <c r="B24" s="200"/>
      <c r="C24" s="200"/>
      <c r="D24" s="200"/>
      <c r="E24" s="200"/>
      <c r="F24" s="201"/>
      <c r="G24" s="193" t="s">
        <v>574</v>
      </c>
      <c r="H24" s="194"/>
      <c r="I24" s="194"/>
      <c r="J24" s="194"/>
      <c r="K24" s="194"/>
      <c r="L24" s="194"/>
      <c r="M24" s="194"/>
      <c r="N24" s="194"/>
      <c r="O24" s="195"/>
      <c r="P24" s="116">
        <v>300</v>
      </c>
      <c r="Q24" s="117"/>
      <c r="R24" s="117"/>
      <c r="S24" s="117"/>
      <c r="T24" s="117"/>
      <c r="U24" s="117"/>
      <c r="V24" s="118"/>
      <c r="W24" s="116" t="s">
        <v>628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338</v>
      </c>
      <c r="H29" s="233"/>
      <c r="I29" s="233"/>
      <c r="J29" s="233"/>
      <c r="K29" s="233"/>
      <c r="L29" s="233"/>
      <c r="M29" s="233"/>
      <c r="N29" s="233"/>
      <c r="O29" s="234"/>
      <c r="P29" s="116">
        <f>AK13</f>
        <v>1200</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578</v>
      </c>
      <c r="AR31" s="140"/>
      <c r="AS31" s="141" t="s">
        <v>236</v>
      </c>
      <c r="AT31" s="176"/>
      <c r="AU31" s="275">
        <v>9</v>
      </c>
      <c r="AV31" s="275"/>
      <c r="AW31" s="383" t="s">
        <v>181</v>
      </c>
      <c r="AX31" s="384"/>
    </row>
    <row r="32" spans="1:50" ht="23.25" customHeight="1" x14ac:dyDescent="0.2">
      <c r="A32" s="516"/>
      <c r="B32" s="514"/>
      <c r="C32" s="514"/>
      <c r="D32" s="514"/>
      <c r="E32" s="514"/>
      <c r="F32" s="515"/>
      <c r="G32" s="541" t="s">
        <v>575</v>
      </c>
      <c r="H32" s="542"/>
      <c r="I32" s="542"/>
      <c r="J32" s="542"/>
      <c r="K32" s="542"/>
      <c r="L32" s="542"/>
      <c r="M32" s="542"/>
      <c r="N32" s="542"/>
      <c r="O32" s="543"/>
      <c r="P32" s="164" t="s">
        <v>576</v>
      </c>
      <c r="Q32" s="165"/>
      <c r="R32" s="165"/>
      <c r="S32" s="165"/>
      <c r="T32" s="165"/>
      <c r="U32" s="165"/>
      <c r="V32" s="165"/>
      <c r="W32" s="165"/>
      <c r="X32" s="236"/>
      <c r="Y32" s="342" t="s">
        <v>12</v>
      </c>
      <c r="Z32" s="550"/>
      <c r="AA32" s="551"/>
      <c r="AB32" s="552" t="s">
        <v>577</v>
      </c>
      <c r="AC32" s="552"/>
      <c r="AD32" s="552"/>
      <c r="AE32" s="368" t="s">
        <v>571</v>
      </c>
      <c r="AF32" s="369"/>
      <c r="AG32" s="369"/>
      <c r="AH32" s="369"/>
      <c r="AI32" s="368" t="s">
        <v>570</v>
      </c>
      <c r="AJ32" s="369"/>
      <c r="AK32" s="369"/>
      <c r="AL32" s="369"/>
      <c r="AM32" s="368" t="s">
        <v>570</v>
      </c>
      <c r="AN32" s="369"/>
      <c r="AO32" s="369"/>
      <c r="AP32" s="369"/>
      <c r="AQ32" s="119" t="s">
        <v>570</v>
      </c>
      <c r="AR32" s="120"/>
      <c r="AS32" s="120"/>
      <c r="AT32" s="121"/>
      <c r="AU32" s="369" t="s">
        <v>570</v>
      </c>
      <c r="AV32" s="369"/>
      <c r="AW32" s="369"/>
      <c r="AX32" s="371"/>
    </row>
    <row r="33" spans="1:50" ht="23.25" customHeight="1" x14ac:dyDescent="0.2">
      <c r="A33" s="517"/>
      <c r="B33" s="518"/>
      <c r="C33" s="518"/>
      <c r="D33" s="518"/>
      <c r="E33" s="518"/>
      <c r="F33" s="519"/>
      <c r="G33" s="544"/>
      <c r="H33" s="545"/>
      <c r="I33" s="545"/>
      <c r="J33" s="545"/>
      <c r="K33" s="545"/>
      <c r="L33" s="545"/>
      <c r="M33" s="545"/>
      <c r="N33" s="545"/>
      <c r="O33" s="546"/>
      <c r="P33" s="432"/>
      <c r="Q33" s="238"/>
      <c r="R33" s="238"/>
      <c r="S33" s="238"/>
      <c r="T33" s="238"/>
      <c r="U33" s="238"/>
      <c r="V33" s="238"/>
      <c r="W33" s="238"/>
      <c r="X33" s="239"/>
      <c r="Y33" s="307" t="s">
        <v>54</v>
      </c>
      <c r="Z33" s="302"/>
      <c r="AA33" s="303"/>
      <c r="AB33" s="523" t="s">
        <v>577</v>
      </c>
      <c r="AC33" s="523"/>
      <c r="AD33" s="523"/>
      <c r="AE33" s="368" t="s">
        <v>570</v>
      </c>
      <c r="AF33" s="369"/>
      <c r="AG33" s="369"/>
      <c r="AH33" s="369"/>
      <c r="AI33" s="368" t="s">
        <v>570</v>
      </c>
      <c r="AJ33" s="369"/>
      <c r="AK33" s="369"/>
      <c r="AL33" s="369"/>
      <c r="AM33" s="368" t="s">
        <v>570</v>
      </c>
      <c r="AN33" s="369"/>
      <c r="AO33" s="369"/>
      <c r="AP33" s="369"/>
      <c r="AQ33" s="119" t="s">
        <v>571</v>
      </c>
      <c r="AR33" s="120"/>
      <c r="AS33" s="120"/>
      <c r="AT33" s="121"/>
      <c r="AU33" s="369">
        <v>5</v>
      </c>
      <c r="AV33" s="369"/>
      <c r="AW33" s="369"/>
      <c r="AX33" s="371"/>
    </row>
    <row r="34" spans="1:50" ht="23.25" customHeight="1" x14ac:dyDescent="0.2">
      <c r="A34" s="516"/>
      <c r="B34" s="514"/>
      <c r="C34" s="514"/>
      <c r="D34" s="514"/>
      <c r="E34" s="514"/>
      <c r="F34" s="515"/>
      <c r="G34" s="547"/>
      <c r="H34" s="548"/>
      <c r="I34" s="548"/>
      <c r="J34" s="548"/>
      <c r="K34" s="548"/>
      <c r="L34" s="548"/>
      <c r="M34" s="548"/>
      <c r="N34" s="548"/>
      <c r="O34" s="549"/>
      <c r="P34" s="167"/>
      <c r="Q34" s="168"/>
      <c r="R34" s="168"/>
      <c r="S34" s="168"/>
      <c r="T34" s="168"/>
      <c r="U34" s="168"/>
      <c r="V34" s="168"/>
      <c r="W34" s="168"/>
      <c r="X34" s="241"/>
      <c r="Y34" s="307" t="s">
        <v>13</v>
      </c>
      <c r="Z34" s="302"/>
      <c r="AA34" s="303"/>
      <c r="AB34" s="498" t="s">
        <v>182</v>
      </c>
      <c r="AC34" s="498"/>
      <c r="AD34" s="498"/>
      <c r="AE34" s="368" t="s">
        <v>570</v>
      </c>
      <c r="AF34" s="369"/>
      <c r="AG34" s="369"/>
      <c r="AH34" s="369"/>
      <c r="AI34" s="368" t="s">
        <v>570</v>
      </c>
      <c r="AJ34" s="369"/>
      <c r="AK34" s="369"/>
      <c r="AL34" s="369"/>
      <c r="AM34" s="368" t="s">
        <v>570</v>
      </c>
      <c r="AN34" s="369"/>
      <c r="AO34" s="369"/>
      <c r="AP34" s="369"/>
      <c r="AQ34" s="119" t="s">
        <v>579</v>
      </c>
      <c r="AR34" s="120"/>
      <c r="AS34" s="120"/>
      <c r="AT34" s="121"/>
      <c r="AU34" s="369" t="s">
        <v>570</v>
      </c>
      <c r="AV34" s="369"/>
      <c r="AW34" s="369"/>
      <c r="AX34" s="371"/>
    </row>
    <row r="35" spans="1:50" ht="23.25" customHeight="1" x14ac:dyDescent="0.2">
      <c r="A35" s="902" t="s">
        <v>384</v>
      </c>
      <c r="B35" s="903"/>
      <c r="C35" s="903"/>
      <c r="D35" s="903"/>
      <c r="E35" s="903"/>
      <c r="F35" s="904"/>
      <c r="G35" s="908" t="s">
        <v>570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39.65" customHeigh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customHeight="1" x14ac:dyDescent="0.2">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582</v>
      </c>
      <c r="AR38" s="140"/>
      <c r="AS38" s="141" t="s">
        <v>236</v>
      </c>
      <c r="AT38" s="176"/>
      <c r="AU38" s="275">
        <v>6</v>
      </c>
      <c r="AV38" s="275"/>
      <c r="AW38" s="383" t="s">
        <v>181</v>
      </c>
      <c r="AX38" s="384"/>
    </row>
    <row r="39" spans="1:50" ht="23.25" customHeight="1" x14ac:dyDescent="0.2">
      <c r="A39" s="516"/>
      <c r="B39" s="514"/>
      <c r="C39" s="514"/>
      <c r="D39" s="514"/>
      <c r="E39" s="514"/>
      <c r="F39" s="515"/>
      <c r="G39" s="541" t="s">
        <v>586</v>
      </c>
      <c r="H39" s="542"/>
      <c r="I39" s="542"/>
      <c r="J39" s="542"/>
      <c r="K39" s="542"/>
      <c r="L39" s="542"/>
      <c r="M39" s="542"/>
      <c r="N39" s="542"/>
      <c r="O39" s="543"/>
      <c r="P39" s="164" t="s">
        <v>580</v>
      </c>
      <c r="Q39" s="165"/>
      <c r="R39" s="165"/>
      <c r="S39" s="165"/>
      <c r="T39" s="165"/>
      <c r="U39" s="165"/>
      <c r="V39" s="165"/>
      <c r="W39" s="165"/>
      <c r="X39" s="236"/>
      <c r="Y39" s="342" t="s">
        <v>12</v>
      </c>
      <c r="Z39" s="550"/>
      <c r="AA39" s="551"/>
      <c r="AB39" s="552" t="s">
        <v>577</v>
      </c>
      <c r="AC39" s="552"/>
      <c r="AD39" s="552"/>
      <c r="AE39" s="368" t="s">
        <v>570</v>
      </c>
      <c r="AF39" s="369"/>
      <c r="AG39" s="369"/>
      <c r="AH39" s="369"/>
      <c r="AI39" s="368" t="s">
        <v>578</v>
      </c>
      <c r="AJ39" s="369"/>
      <c r="AK39" s="369"/>
      <c r="AL39" s="369"/>
      <c r="AM39" s="368" t="s">
        <v>571</v>
      </c>
      <c r="AN39" s="369"/>
      <c r="AO39" s="369"/>
      <c r="AP39" s="369"/>
      <c r="AQ39" s="119" t="s">
        <v>570</v>
      </c>
      <c r="AR39" s="120"/>
      <c r="AS39" s="120"/>
      <c r="AT39" s="121"/>
      <c r="AU39" s="369" t="s">
        <v>570</v>
      </c>
      <c r="AV39" s="369"/>
      <c r="AW39" s="369"/>
      <c r="AX39" s="371"/>
    </row>
    <row r="40" spans="1:50" ht="23.25" customHeight="1" x14ac:dyDescent="0.2">
      <c r="A40" s="517"/>
      <c r="B40" s="518"/>
      <c r="C40" s="518"/>
      <c r="D40" s="518"/>
      <c r="E40" s="518"/>
      <c r="F40" s="519"/>
      <c r="G40" s="544"/>
      <c r="H40" s="545"/>
      <c r="I40" s="545"/>
      <c r="J40" s="545"/>
      <c r="K40" s="545"/>
      <c r="L40" s="545"/>
      <c r="M40" s="545"/>
      <c r="N40" s="545"/>
      <c r="O40" s="546"/>
      <c r="P40" s="432"/>
      <c r="Q40" s="238"/>
      <c r="R40" s="238"/>
      <c r="S40" s="238"/>
      <c r="T40" s="238"/>
      <c r="U40" s="238"/>
      <c r="V40" s="238"/>
      <c r="W40" s="238"/>
      <c r="X40" s="239"/>
      <c r="Y40" s="307" t="s">
        <v>54</v>
      </c>
      <c r="Z40" s="302"/>
      <c r="AA40" s="303"/>
      <c r="AB40" s="523" t="s">
        <v>577</v>
      </c>
      <c r="AC40" s="523"/>
      <c r="AD40" s="523"/>
      <c r="AE40" s="368" t="s">
        <v>572</v>
      </c>
      <c r="AF40" s="369"/>
      <c r="AG40" s="369"/>
      <c r="AH40" s="369"/>
      <c r="AI40" s="368" t="s">
        <v>570</v>
      </c>
      <c r="AJ40" s="369"/>
      <c r="AK40" s="369"/>
      <c r="AL40" s="369"/>
      <c r="AM40" s="368" t="s">
        <v>570</v>
      </c>
      <c r="AN40" s="369"/>
      <c r="AO40" s="369"/>
      <c r="AP40" s="369"/>
      <c r="AQ40" s="119" t="s">
        <v>570</v>
      </c>
      <c r="AR40" s="120"/>
      <c r="AS40" s="120"/>
      <c r="AT40" s="121"/>
      <c r="AU40" s="369">
        <v>3</v>
      </c>
      <c r="AV40" s="369"/>
      <c r="AW40" s="369"/>
      <c r="AX40" s="371"/>
    </row>
    <row r="41" spans="1:50" ht="23.25" customHeight="1" x14ac:dyDescent="0.2">
      <c r="A41" s="648"/>
      <c r="B41" s="649"/>
      <c r="C41" s="649"/>
      <c r="D41" s="649"/>
      <c r="E41" s="649"/>
      <c r="F41" s="650"/>
      <c r="G41" s="547"/>
      <c r="H41" s="548"/>
      <c r="I41" s="548"/>
      <c r="J41" s="548"/>
      <c r="K41" s="548"/>
      <c r="L41" s="548"/>
      <c r="M41" s="548"/>
      <c r="N41" s="548"/>
      <c r="O41" s="549"/>
      <c r="P41" s="167"/>
      <c r="Q41" s="168"/>
      <c r="R41" s="168"/>
      <c r="S41" s="168"/>
      <c r="T41" s="168"/>
      <c r="U41" s="168"/>
      <c r="V41" s="168"/>
      <c r="W41" s="168"/>
      <c r="X41" s="241"/>
      <c r="Y41" s="307" t="s">
        <v>13</v>
      </c>
      <c r="Z41" s="302"/>
      <c r="AA41" s="303"/>
      <c r="AB41" s="498" t="s">
        <v>182</v>
      </c>
      <c r="AC41" s="498"/>
      <c r="AD41" s="498"/>
      <c r="AE41" s="368" t="s">
        <v>581</v>
      </c>
      <c r="AF41" s="369"/>
      <c r="AG41" s="369"/>
      <c r="AH41" s="369"/>
      <c r="AI41" s="368" t="s">
        <v>570</v>
      </c>
      <c r="AJ41" s="369"/>
      <c r="AK41" s="369"/>
      <c r="AL41" s="369"/>
      <c r="AM41" s="368" t="s">
        <v>570</v>
      </c>
      <c r="AN41" s="369"/>
      <c r="AO41" s="369"/>
      <c r="AP41" s="369"/>
      <c r="AQ41" s="119" t="s">
        <v>570</v>
      </c>
      <c r="AR41" s="120"/>
      <c r="AS41" s="120"/>
      <c r="AT41" s="121"/>
      <c r="AU41" s="369" t="s">
        <v>570</v>
      </c>
      <c r="AV41" s="369"/>
      <c r="AW41" s="369"/>
      <c r="AX41" s="371"/>
    </row>
    <row r="42" spans="1:50" ht="23.25" customHeight="1" x14ac:dyDescent="0.2">
      <c r="A42" s="902" t="s">
        <v>384</v>
      </c>
      <c r="B42" s="903"/>
      <c r="C42" s="903"/>
      <c r="D42" s="903"/>
      <c r="E42" s="903"/>
      <c r="F42" s="904"/>
      <c r="G42" s="908" t="s">
        <v>570</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39.65"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2">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t="s">
        <v>585</v>
      </c>
      <c r="AR45" s="140"/>
      <c r="AS45" s="141" t="s">
        <v>236</v>
      </c>
      <c r="AT45" s="176"/>
      <c r="AU45" s="275">
        <v>6</v>
      </c>
      <c r="AV45" s="275"/>
      <c r="AW45" s="383" t="s">
        <v>181</v>
      </c>
      <c r="AX45" s="384"/>
    </row>
    <row r="46" spans="1:50" ht="23.25" customHeight="1" x14ac:dyDescent="0.2">
      <c r="A46" s="516"/>
      <c r="B46" s="514"/>
      <c r="C46" s="514"/>
      <c r="D46" s="514"/>
      <c r="E46" s="514"/>
      <c r="F46" s="515"/>
      <c r="G46" s="541" t="s">
        <v>583</v>
      </c>
      <c r="H46" s="542"/>
      <c r="I46" s="542"/>
      <c r="J46" s="542"/>
      <c r="K46" s="542"/>
      <c r="L46" s="542"/>
      <c r="M46" s="542"/>
      <c r="N46" s="542"/>
      <c r="O46" s="543"/>
      <c r="P46" s="165" t="s">
        <v>584</v>
      </c>
      <c r="Q46" s="165"/>
      <c r="R46" s="165"/>
      <c r="S46" s="165"/>
      <c r="T46" s="165"/>
      <c r="U46" s="165"/>
      <c r="V46" s="165"/>
      <c r="W46" s="165"/>
      <c r="X46" s="236"/>
      <c r="Y46" s="342" t="s">
        <v>12</v>
      </c>
      <c r="Z46" s="550"/>
      <c r="AA46" s="551"/>
      <c r="AB46" s="745" t="s">
        <v>182</v>
      </c>
      <c r="AC46" s="745"/>
      <c r="AD46" s="745"/>
      <c r="AE46" s="368" t="s">
        <v>585</v>
      </c>
      <c r="AF46" s="369"/>
      <c r="AG46" s="369"/>
      <c r="AH46" s="369"/>
      <c r="AI46" s="368" t="s">
        <v>585</v>
      </c>
      <c r="AJ46" s="369"/>
      <c r="AK46" s="369"/>
      <c r="AL46" s="369"/>
      <c r="AM46" s="368" t="s">
        <v>585</v>
      </c>
      <c r="AN46" s="369"/>
      <c r="AO46" s="369"/>
      <c r="AP46" s="369"/>
      <c r="AQ46" s="119" t="s">
        <v>585</v>
      </c>
      <c r="AR46" s="120"/>
      <c r="AS46" s="120"/>
      <c r="AT46" s="121"/>
      <c r="AU46" s="369"/>
      <c r="AV46" s="369"/>
      <c r="AW46" s="369"/>
      <c r="AX46" s="371"/>
    </row>
    <row r="47" spans="1:50" ht="23.25" customHeight="1" x14ac:dyDescent="0.2">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745" t="s">
        <v>182</v>
      </c>
      <c r="AC47" s="745"/>
      <c r="AD47" s="745"/>
      <c r="AE47" s="368" t="s">
        <v>585</v>
      </c>
      <c r="AF47" s="369"/>
      <c r="AG47" s="369"/>
      <c r="AH47" s="369"/>
      <c r="AI47" s="368" t="s">
        <v>585</v>
      </c>
      <c r="AJ47" s="369"/>
      <c r="AK47" s="369"/>
      <c r="AL47" s="369"/>
      <c r="AM47" s="368" t="s">
        <v>585</v>
      </c>
      <c r="AN47" s="369"/>
      <c r="AO47" s="369"/>
      <c r="AP47" s="369"/>
      <c r="AQ47" s="119" t="s">
        <v>585</v>
      </c>
      <c r="AR47" s="120"/>
      <c r="AS47" s="120"/>
      <c r="AT47" s="121"/>
      <c r="AU47" s="369"/>
      <c r="AV47" s="369"/>
      <c r="AW47" s="369"/>
      <c r="AX47" s="371"/>
    </row>
    <row r="48" spans="1:50" ht="23.25" customHeight="1" x14ac:dyDescent="0.2">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t="s">
        <v>585</v>
      </c>
      <c r="AF48" s="369"/>
      <c r="AG48" s="369"/>
      <c r="AH48" s="369"/>
      <c r="AI48" s="368" t="s">
        <v>585</v>
      </c>
      <c r="AJ48" s="369"/>
      <c r="AK48" s="369"/>
      <c r="AL48" s="369"/>
      <c r="AM48" s="368" t="s">
        <v>585</v>
      </c>
      <c r="AN48" s="369"/>
      <c r="AO48" s="369"/>
      <c r="AP48" s="369"/>
      <c r="AQ48" s="119" t="s">
        <v>585</v>
      </c>
      <c r="AR48" s="120"/>
      <c r="AS48" s="120"/>
      <c r="AT48" s="121"/>
      <c r="AU48" s="369"/>
      <c r="AV48" s="369"/>
      <c r="AW48" s="369"/>
      <c r="AX48" s="371"/>
    </row>
    <row r="49" spans="1:50" ht="23.25" customHeight="1" x14ac:dyDescent="0.2">
      <c r="A49" s="902" t="s">
        <v>384</v>
      </c>
      <c r="B49" s="903"/>
      <c r="C49" s="903"/>
      <c r="D49" s="903"/>
      <c r="E49" s="903"/>
      <c r="F49" s="904"/>
      <c r="G49" s="908" t="s">
        <v>585</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thickBot="1" x14ac:dyDescent="0.2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2">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2">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2">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2">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2">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2">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2">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2">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2">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2">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2">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396</v>
      </c>
      <c r="AF65" s="373"/>
      <c r="AG65" s="373"/>
      <c r="AH65" s="374"/>
      <c r="AI65" s="372" t="s">
        <v>394</v>
      </c>
      <c r="AJ65" s="373"/>
      <c r="AK65" s="373"/>
      <c r="AL65" s="374"/>
      <c r="AM65" s="379" t="s">
        <v>423</v>
      </c>
      <c r="AN65" s="379"/>
      <c r="AO65" s="379"/>
      <c r="AP65" s="379"/>
      <c r="AQ65" s="872" t="s">
        <v>235</v>
      </c>
      <c r="AR65" s="868"/>
      <c r="AS65" s="868"/>
      <c r="AT65" s="869"/>
      <c r="AU65" s="982" t="s">
        <v>134</v>
      </c>
      <c r="AV65" s="982"/>
      <c r="AW65" s="982"/>
      <c r="AX65" s="983"/>
    </row>
    <row r="66" spans="1:50" ht="18.75" hidden="1" customHeight="1" x14ac:dyDescent="0.2">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2">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374</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2">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374</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2">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375</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2">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373</v>
      </c>
      <c r="X70" s="950"/>
      <c r="Y70" s="955" t="s">
        <v>12</v>
      </c>
      <c r="Z70" s="955"/>
      <c r="AA70" s="956"/>
      <c r="AB70" s="957" t="s">
        <v>374</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2">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374</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2">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375</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2">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2">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2">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2">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2">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2">
      <c r="A78" s="917" t="s">
        <v>387</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2">
      <c r="A80" s="520"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2">
      <c r="A81" s="521"/>
      <c r="B81" s="854"/>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2">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2">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2">
      <c r="A87" s="521"/>
      <c r="B87" s="553"/>
      <c r="C87" s="553"/>
      <c r="D87" s="553"/>
      <c r="E87" s="553"/>
      <c r="F87" s="554"/>
      <c r="G87" s="235"/>
      <c r="H87" s="165"/>
      <c r="I87" s="165"/>
      <c r="J87" s="165"/>
      <c r="K87" s="165"/>
      <c r="L87" s="165"/>
      <c r="M87" s="165"/>
      <c r="N87" s="165"/>
      <c r="O87" s="236"/>
      <c r="P87" s="165"/>
      <c r="Q87" s="804"/>
      <c r="R87" s="804"/>
      <c r="S87" s="804"/>
      <c r="T87" s="804"/>
      <c r="U87" s="804"/>
      <c r="V87" s="804"/>
      <c r="W87" s="804"/>
      <c r="X87" s="805"/>
      <c r="Y87" s="760" t="s">
        <v>62</v>
      </c>
      <c r="Z87" s="761"/>
      <c r="AA87" s="762"/>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2">
      <c r="A88" s="521"/>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13.5" hidden="1" thickBot="1" x14ac:dyDescent="0.2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2">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idden="1" x14ac:dyDescent="0.2">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2">
      <c r="A92" s="521"/>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60" t="s">
        <v>62</v>
      </c>
      <c r="Z92" s="761"/>
      <c r="AA92" s="762"/>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2">
      <c r="A93" s="521"/>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2">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2">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2">
      <c r="A97" s="521"/>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2">
      <c r="A98" s="521"/>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3.5" hidden="1" thickBot="1" x14ac:dyDescent="0.25">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2">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396</v>
      </c>
      <c r="AF100" s="829"/>
      <c r="AG100" s="829"/>
      <c r="AH100" s="830"/>
      <c r="AI100" s="828" t="s">
        <v>416</v>
      </c>
      <c r="AJ100" s="829"/>
      <c r="AK100" s="829"/>
      <c r="AL100" s="830"/>
      <c r="AM100" s="828" t="s">
        <v>423</v>
      </c>
      <c r="AN100" s="829"/>
      <c r="AO100" s="829"/>
      <c r="AP100" s="830"/>
      <c r="AQ100" s="934" t="s">
        <v>436</v>
      </c>
      <c r="AR100" s="935"/>
      <c r="AS100" s="935"/>
      <c r="AT100" s="936"/>
      <c r="AU100" s="934" t="s">
        <v>437</v>
      </c>
      <c r="AV100" s="935"/>
      <c r="AW100" s="935"/>
      <c r="AX100" s="937"/>
    </row>
    <row r="101" spans="1:60" ht="23.25" customHeight="1" x14ac:dyDescent="0.2">
      <c r="A101" s="492"/>
      <c r="B101" s="493"/>
      <c r="C101" s="493"/>
      <c r="D101" s="493"/>
      <c r="E101" s="493"/>
      <c r="F101" s="494"/>
      <c r="G101" s="235" t="s">
        <v>587</v>
      </c>
      <c r="H101" s="165"/>
      <c r="I101" s="165"/>
      <c r="J101" s="165"/>
      <c r="K101" s="165"/>
      <c r="L101" s="165"/>
      <c r="M101" s="165"/>
      <c r="N101" s="165"/>
      <c r="O101" s="165"/>
      <c r="P101" s="165"/>
      <c r="Q101" s="165"/>
      <c r="R101" s="165"/>
      <c r="S101" s="165"/>
      <c r="T101" s="165"/>
      <c r="U101" s="165"/>
      <c r="V101" s="165"/>
      <c r="W101" s="165"/>
      <c r="X101" s="236"/>
      <c r="Y101" s="818" t="s">
        <v>55</v>
      </c>
      <c r="Z101" s="719"/>
      <c r="AA101" s="720"/>
      <c r="AB101" s="552" t="s">
        <v>590</v>
      </c>
      <c r="AC101" s="552"/>
      <c r="AD101" s="552"/>
      <c r="AE101" s="368" t="s">
        <v>585</v>
      </c>
      <c r="AF101" s="369"/>
      <c r="AG101" s="369"/>
      <c r="AH101" s="370"/>
      <c r="AI101" s="368" t="s">
        <v>585</v>
      </c>
      <c r="AJ101" s="369"/>
      <c r="AK101" s="369"/>
      <c r="AL101" s="370"/>
      <c r="AM101" s="368" t="s">
        <v>593</v>
      </c>
      <c r="AN101" s="369"/>
      <c r="AO101" s="369"/>
      <c r="AP101" s="370"/>
      <c r="AQ101" s="368" t="s">
        <v>585</v>
      </c>
      <c r="AR101" s="369"/>
      <c r="AS101" s="369"/>
      <c r="AT101" s="370"/>
      <c r="AU101" s="368" t="s">
        <v>585</v>
      </c>
      <c r="AV101" s="369"/>
      <c r="AW101" s="369"/>
      <c r="AX101" s="370"/>
    </row>
    <row r="102" spans="1:60" ht="23.25" customHeight="1" x14ac:dyDescent="0.2">
      <c r="A102" s="495"/>
      <c r="B102" s="496"/>
      <c r="C102" s="496"/>
      <c r="D102" s="496"/>
      <c r="E102" s="496"/>
      <c r="F102" s="497"/>
      <c r="G102" s="240"/>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590</v>
      </c>
      <c r="AC102" s="552"/>
      <c r="AD102" s="552"/>
      <c r="AE102" s="362" t="s">
        <v>585</v>
      </c>
      <c r="AF102" s="362"/>
      <c r="AG102" s="362"/>
      <c r="AH102" s="362"/>
      <c r="AI102" s="362" t="s">
        <v>585</v>
      </c>
      <c r="AJ102" s="362"/>
      <c r="AK102" s="362"/>
      <c r="AL102" s="362"/>
      <c r="AM102" s="362" t="s">
        <v>585</v>
      </c>
      <c r="AN102" s="362"/>
      <c r="AO102" s="362"/>
      <c r="AP102" s="362"/>
      <c r="AQ102" s="819">
        <v>8</v>
      </c>
      <c r="AR102" s="820"/>
      <c r="AS102" s="820"/>
      <c r="AT102" s="821"/>
      <c r="AU102" s="819" t="s">
        <v>628</v>
      </c>
      <c r="AV102" s="820"/>
      <c r="AW102" s="820"/>
      <c r="AX102" s="821"/>
    </row>
    <row r="103" spans="1:60" ht="31.5" customHeight="1" x14ac:dyDescent="0.2">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customHeight="1" x14ac:dyDescent="0.2">
      <c r="A104" s="492"/>
      <c r="B104" s="493"/>
      <c r="C104" s="493"/>
      <c r="D104" s="493"/>
      <c r="E104" s="493"/>
      <c r="F104" s="494"/>
      <c r="G104" s="235" t="s">
        <v>588</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590</v>
      </c>
      <c r="AC104" s="473"/>
      <c r="AD104" s="474"/>
      <c r="AE104" s="368" t="s">
        <v>585</v>
      </c>
      <c r="AF104" s="369"/>
      <c r="AG104" s="369"/>
      <c r="AH104" s="370"/>
      <c r="AI104" s="368" t="s">
        <v>585</v>
      </c>
      <c r="AJ104" s="369"/>
      <c r="AK104" s="369"/>
      <c r="AL104" s="370"/>
      <c r="AM104" s="368" t="s">
        <v>585</v>
      </c>
      <c r="AN104" s="369"/>
      <c r="AO104" s="369"/>
      <c r="AP104" s="370"/>
      <c r="AQ104" s="368" t="s">
        <v>594</v>
      </c>
      <c r="AR104" s="369"/>
      <c r="AS104" s="369"/>
      <c r="AT104" s="370"/>
      <c r="AU104" s="368" t="s">
        <v>585</v>
      </c>
      <c r="AV104" s="369"/>
      <c r="AW104" s="369"/>
      <c r="AX104" s="370"/>
    </row>
    <row r="105" spans="1:60" ht="23.25" customHeight="1" x14ac:dyDescent="0.2">
      <c r="A105" s="495"/>
      <c r="B105" s="496"/>
      <c r="C105" s="496"/>
      <c r="D105" s="496"/>
      <c r="E105" s="496"/>
      <c r="F105" s="497"/>
      <c r="G105" s="240"/>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590</v>
      </c>
      <c r="AC105" s="411"/>
      <c r="AD105" s="412"/>
      <c r="AE105" s="362" t="s">
        <v>593</v>
      </c>
      <c r="AF105" s="362"/>
      <c r="AG105" s="362"/>
      <c r="AH105" s="362"/>
      <c r="AI105" s="362" t="s">
        <v>585</v>
      </c>
      <c r="AJ105" s="362"/>
      <c r="AK105" s="362"/>
      <c r="AL105" s="362"/>
      <c r="AM105" s="362" t="s">
        <v>585</v>
      </c>
      <c r="AN105" s="362"/>
      <c r="AO105" s="362"/>
      <c r="AP105" s="362"/>
      <c r="AQ105" s="368">
        <v>2</v>
      </c>
      <c r="AR105" s="369"/>
      <c r="AS105" s="369"/>
      <c r="AT105" s="370"/>
      <c r="AU105" s="819" t="s">
        <v>628</v>
      </c>
      <c r="AV105" s="820"/>
      <c r="AW105" s="820"/>
      <c r="AX105" s="821"/>
    </row>
    <row r="106" spans="1:60" ht="31.5" customHeight="1" x14ac:dyDescent="0.2">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customHeight="1" x14ac:dyDescent="0.2">
      <c r="A107" s="492"/>
      <c r="B107" s="493"/>
      <c r="C107" s="493"/>
      <c r="D107" s="493"/>
      <c r="E107" s="493"/>
      <c r="F107" s="494"/>
      <c r="G107" s="235" t="s">
        <v>589</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591</v>
      </c>
      <c r="AC107" s="473"/>
      <c r="AD107" s="474"/>
      <c r="AE107" s="362" t="s">
        <v>585</v>
      </c>
      <c r="AF107" s="362"/>
      <c r="AG107" s="362"/>
      <c r="AH107" s="362"/>
      <c r="AI107" s="362" t="s">
        <v>585</v>
      </c>
      <c r="AJ107" s="362"/>
      <c r="AK107" s="362"/>
      <c r="AL107" s="362"/>
      <c r="AM107" s="362" t="s">
        <v>585</v>
      </c>
      <c r="AN107" s="362"/>
      <c r="AO107" s="362"/>
      <c r="AP107" s="362"/>
      <c r="AQ107" s="368" t="s">
        <v>585</v>
      </c>
      <c r="AR107" s="369"/>
      <c r="AS107" s="369"/>
      <c r="AT107" s="370"/>
      <c r="AU107" s="368" t="s">
        <v>595</v>
      </c>
      <c r="AV107" s="369"/>
      <c r="AW107" s="369"/>
      <c r="AX107" s="370"/>
    </row>
    <row r="108" spans="1:60" ht="23.25" customHeight="1" x14ac:dyDescent="0.2">
      <c r="A108" s="495"/>
      <c r="B108" s="496"/>
      <c r="C108" s="496"/>
      <c r="D108" s="496"/>
      <c r="E108" s="496"/>
      <c r="F108" s="497"/>
      <c r="G108" s="240"/>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t="s">
        <v>592</v>
      </c>
      <c r="AC108" s="411"/>
      <c r="AD108" s="412"/>
      <c r="AE108" s="362" t="s">
        <v>593</v>
      </c>
      <c r="AF108" s="362"/>
      <c r="AG108" s="362"/>
      <c r="AH108" s="362"/>
      <c r="AI108" s="362" t="s">
        <v>585</v>
      </c>
      <c r="AJ108" s="362"/>
      <c r="AK108" s="362"/>
      <c r="AL108" s="362"/>
      <c r="AM108" s="362" t="s">
        <v>585</v>
      </c>
      <c r="AN108" s="362"/>
      <c r="AO108" s="362"/>
      <c r="AP108" s="362"/>
      <c r="AQ108" s="368">
        <v>1000</v>
      </c>
      <c r="AR108" s="369"/>
      <c r="AS108" s="369"/>
      <c r="AT108" s="370"/>
      <c r="AU108" s="819" t="s">
        <v>628</v>
      </c>
      <c r="AV108" s="820"/>
      <c r="AW108" s="820"/>
      <c r="AX108" s="821"/>
    </row>
    <row r="109" spans="1:60" ht="31.5" hidden="1" customHeight="1" x14ac:dyDescent="0.2">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2">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2">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2">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2">
      <c r="A116" s="296"/>
      <c r="B116" s="297"/>
      <c r="C116" s="297"/>
      <c r="D116" s="297"/>
      <c r="E116" s="297"/>
      <c r="F116" s="298"/>
      <c r="G116" s="355" t="s">
        <v>596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599</v>
      </c>
      <c r="AC116" s="305"/>
      <c r="AD116" s="306"/>
      <c r="AE116" s="362" t="s">
        <v>601</v>
      </c>
      <c r="AF116" s="362"/>
      <c r="AG116" s="362"/>
      <c r="AH116" s="362"/>
      <c r="AI116" s="362" t="s">
        <v>603</v>
      </c>
      <c r="AJ116" s="362"/>
      <c r="AK116" s="362"/>
      <c r="AL116" s="362"/>
      <c r="AM116" s="362" t="s">
        <v>595</v>
      </c>
      <c r="AN116" s="362"/>
      <c r="AO116" s="362"/>
      <c r="AP116" s="362"/>
      <c r="AQ116" s="368">
        <v>900000</v>
      </c>
      <c r="AR116" s="369"/>
      <c r="AS116" s="369"/>
      <c r="AT116" s="369"/>
      <c r="AU116" s="369"/>
      <c r="AV116" s="369"/>
      <c r="AW116" s="369"/>
      <c r="AX116" s="371"/>
    </row>
    <row r="117" spans="1:50" ht="46.5" customHeigh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600</v>
      </c>
      <c r="AC117" s="346"/>
      <c r="AD117" s="347"/>
      <c r="AE117" s="310" t="s">
        <v>585</v>
      </c>
      <c r="AF117" s="310"/>
      <c r="AG117" s="310"/>
      <c r="AH117" s="310"/>
      <c r="AI117" s="310" t="s">
        <v>585</v>
      </c>
      <c r="AJ117" s="310"/>
      <c r="AK117" s="310"/>
      <c r="AL117" s="310"/>
      <c r="AM117" s="310" t="s">
        <v>585</v>
      </c>
      <c r="AN117" s="310"/>
      <c r="AO117" s="310"/>
      <c r="AP117" s="310"/>
      <c r="AQ117" s="310" t="s">
        <v>607</v>
      </c>
      <c r="AR117" s="310"/>
      <c r="AS117" s="310"/>
      <c r="AT117" s="310"/>
      <c r="AU117" s="310"/>
      <c r="AV117" s="310"/>
      <c r="AW117" s="310"/>
      <c r="AX117" s="311"/>
    </row>
    <row r="118" spans="1:50" ht="23.25"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customHeight="1" x14ac:dyDescent="0.2">
      <c r="A119" s="296"/>
      <c r="B119" s="297"/>
      <c r="C119" s="297"/>
      <c r="D119" s="297"/>
      <c r="E119" s="297"/>
      <c r="F119" s="298"/>
      <c r="G119" s="355" t="s">
        <v>597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599</v>
      </c>
      <c r="AC119" s="305"/>
      <c r="AD119" s="306"/>
      <c r="AE119" s="362" t="s">
        <v>585</v>
      </c>
      <c r="AF119" s="362"/>
      <c r="AG119" s="362"/>
      <c r="AH119" s="362"/>
      <c r="AI119" s="362" t="s">
        <v>585</v>
      </c>
      <c r="AJ119" s="362"/>
      <c r="AK119" s="362"/>
      <c r="AL119" s="362"/>
      <c r="AM119" s="362" t="s">
        <v>585</v>
      </c>
      <c r="AN119" s="362"/>
      <c r="AO119" s="362"/>
      <c r="AP119" s="362"/>
      <c r="AQ119" s="362">
        <v>200000</v>
      </c>
      <c r="AR119" s="362"/>
      <c r="AS119" s="362"/>
      <c r="AT119" s="362"/>
      <c r="AU119" s="362"/>
      <c r="AV119" s="362"/>
      <c r="AW119" s="362"/>
      <c r="AX119" s="363"/>
    </row>
    <row r="120" spans="1:50" ht="46.5" customHeigh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600</v>
      </c>
      <c r="AC120" s="346"/>
      <c r="AD120" s="347"/>
      <c r="AE120" s="310" t="s">
        <v>585</v>
      </c>
      <c r="AF120" s="310"/>
      <c r="AG120" s="310"/>
      <c r="AH120" s="310"/>
      <c r="AI120" s="310" t="s">
        <v>604</v>
      </c>
      <c r="AJ120" s="310"/>
      <c r="AK120" s="310"/>
      <c r="AL120" s="310"/>
      <c r="AM120" s="310" t="s">
        <v>585</v>
      </c>
      <c r="AN120" s="310"/>
      <c r="AO120" s="310"/>
      <c r="AP120" s="310"/>
      <c r="AQ120" s="310" t="s">
        <v>605</v>
      </c>
      <c r="AR120" s="310"/>
      <c r="AS120" s="310"/>
      <c r="AT120" s="310"/>
      <c r="AU120" s="310"/>
      <c r="AV120" s="310"/>
      <c r="AW120" s="310"/>
      <c r="AX120" s="311"/>
    </row>
    <row r="121" spans="1:50" ht="23.25"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customHeight="1" x14ac:dyDescent="0.2">
      <c r="A122" s="296"/>
      <c r="B122" s="297"/>
      <c r="C122" s="297"/>
      <c r="D122" s="297"/>
      <c r="E122" s="297"/>
      <c r="F122" s="298"/>
      <c r="G122" s="355" t="s">
        <v>598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599</v>
      </c>
      <c r="AC122" s="305"/>
      <c r="AD122" s="306"/>
      <c r="AE122" s="362" t="s">
        <v>602</v>
      </c>
      <c r="AF122" s="362"/>
      <c r="AG122" s="362"/>
      <c r="AH122" s="362"/>
      <c r="AI122" s="362" t="s">
        <v>585</v>
      </c>
      <c r="AJ122" s="362"/>
      <c r="AK122" s="362"/>
      <c r="AL122" s="362"/>
      <c r="AM122" s="362" t="s">
        <v>585</v>
      </c>
      <c r="AN122" s="362"/>
      <c r="AO122" s="362"/>
      <c r="AP122" s="362"/>
      <c r="AQ122" s="362">
        <v>100000</v>
      </c>
      <c r="AR122" s="362"/>
      <c r="AS122" s="362"/>
      <c r="AT122" s="362"/>
      <c r="AU122" s="362"/>
      <c r="AV122" s="362"/>
      <c r="AW122" s="362"/>
      <c r="AX122" s="363"/>
    </row>
    <row r="123" spans="1:50" ht="46.5" customHeight="1" thickBot="1" x14ac:dyDescent="0.2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600</v>
      </c>
      <c r="AC123" s="346"/>
      <c r="AD123" s="347"/>
      <c r="AE123" s="310" t="s">
        <v>585</v>
      </c>
      <c r="AF123" s="310"/>
      <c r="AG123" s="310"/>
      <c r="AH123" s="310"/>
      <c r="AI123" s="310" t="s">
        <v>585</v>
      </c>
      <c r="AJ123" s="310"/>
      <c r="AK123" s="310"/>
      <c r="AL123" s="310"/>
      <c r="AM123" s="310" t="s">
        <v>585</v>
      </c>
      <c r="AN123" s="310"/>
      <c r="AO123" s="310"/>
      <c r="AP123" s="310"/>
      <c r="AQ123" s="310" t="s">
        <v>606</v>
      </c>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2">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2">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999" t="s">
        <v>411</v>
      </c>
      <c r="B130" s="997"/>
      <c r="C130" s="996" t="s">
        <v>239</v>
      </c>
      <c r="D130" s="997"/>
      <c r="E130" s="312" t="s">
        <v>268</v>
      </c>
      <c r="F130" s="313"/>
      <c r="G130" s="314" t="s">
        <v>608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1000"/>
      <c r="B131" s="256"/>
      <c r="C131" s="255"/>
      <c r="D131" s="256"/>
      <c r="E131" s="242" t="s">
        <v>267</v>
      </c>
      <c r="F131" s="243"/>
      <c r="G131" s="240" t="s">
        <v>609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2">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585</v>
      </c>
      <c r="AR133" s="275"/>
      <c r="AS133" s="141" t="s">
        <v>236</v>
      </c>
      <c r="AT133" s="176"/>
      <c r="AU133" s="140" t="s">
        <v>585</v>
      </c>
      <c r="AV133" s="140"/>
      <c r="AW133" s="141" t="s">
        <v>181</v>
      </c>
      <c r="AX133" s="142"/>
    </row>
    <row r="134" spans="1:50" ht="39.75" customHeight="1" x14ac:dyDescent="0.2">
      <c r="A134" s="1000"/>
      <c r="B134" s="256"/>
      <c r="C134" s="255"/>
      <c r="D134" s="256"/>
      <c r="E134" s="255"/>
      <c r="F134" s="318"/>
      <c r="G134" s="235" t="s">
        <v>585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585</v>
      </c>
      <c r="AC134" s="228"/>
      <c r="AD134" s="228"/>
      <c r="AE134" s="270" t="s">
        <v>610</v>
      </c>
      <c r="AF134" s="120"/>
      <c r="AG134" s="120"/>
      <c r="AH134" s="120"/>
      <c r="AI134" s="270" t="s">
        <v>611</v>
      </c>
      <c r="AJ134" s="120"/>
      <c r="AK134" s="120"/>
      <c r="AL134" s="120"/>
      <c r="AM134" s="270" t="s">
        <v>585</v>
      </c>
      <c r="AN134" s="120"/>
      <c r="AO134" s="120"/>
      <c r="AP134" s="120"/>
      <c r="AQ134" s="270" t="s">
        <v>585</v>
      </c>
      <c r="AR134" s="120"/>
      <c r="AS134" s="120"/>
      <c r="AT134" s="120"/>
      <c r="AU134" s="270" t="s">
        <v>585</v>
      </c>
      <c r="AV134" s="120"/>
      <c r="AW134" s="120"/>
      <c r="AX134" s="219"/>
    </row>
    <row r="135" spans="1:50" ht="39.75" customHeight="1" x14ac:dyDescent="0.2">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585</v>
      </c>
      <c r="AC135" s="137"/>
      <c r="AD135" s="137"/>
      <c r="AE135" s="270" t="s">
        <v>602</v>
      </c>
      <c r="AF135" s="120"/>
      <c r="AG135" s="120"/>
      <c r="AH135" s="120"/>
      <c r="AI135" s="270" t="s">
        <v>585</v>
      </c>
      <c r="AJ135" s="120"/>
      <c r="AK135" s="120"/>
      <c r="AL135" s="120"/>
      <c r="AM135" s="270" t="s">
        <v>585</v>
      </c>
      <c r="AN135" s="120"/>
      <c r="AO135" s="120"/>
      <c r="AP135" s="120"/>
      <c r="AQ135" s="270" t="s">
        <v>585</v>
      </c>
      <c r="AR135" s="120"/>
      <c r="AS135" s="120"/>
      <c r="AT135" s="120"/>
      <c r="AU135" s="270" t="s">
        <v>585</v>
      </c>
      <c r="AV135" s="120"/>
      <c r="AW135" s="120"/>
      <c r="AX135" s="219"/>
    </row>
    <row r="136" spans="1:50" ht="18.75" hidden="1" customHeight="1" x14ac:dyDescent="0.2">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2">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2">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2">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2">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2">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2">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2">
      <c r="A154" s="1000"/>
      <c r="B154" s="256"/>
      <c r="C154" s="255"/>
      <c r="D154" s="256"/>
      <c r="E154" s="255"/>
      <c r="F154" s="318"/>
      <c r="G154" s="235" t="s">
        <v>612</v>
      </c>
      <c r="H154" s="165"/>
      <c r="I154" s="165"/>
      <c r="J154" s="165"/>
      <c r="K154" s="165"/>
      <c r="L154" s="165"/>
      <c r="M154" s="165"/>
      <c r="N154" s="165"/>
      <c r="O154" s="165"/>
      <c r="P154" s="236"/>
      <c r="Q154" s="164" t="s">
        <v>612</v>
      </c>
      <c r="R154" s="165"/>
      <c r="S154" s="165"/>
      <c r="T154" s="165"/>
      <c r="U154" s="165"/>
      <c r="V154" s="165"/>
      <c r="W154" s="165"/>
      <c r="X154" s="165"/>
      <c r="Y154" s="165"/>
      <c r="Z154" s="165"/>
      <c r="AA154" s="929"/>
      <c r="AB154" s="259">
        <v>2030</v>
      </c>
      <c r="AC154" s="260"/>
      <c r="AD154" s="260"/>
      <c r="AE154" s="265" t="s">
        <v>612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2">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2">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2">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x14ac:dyDescent="0.2">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2">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2">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2">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2">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2">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2">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2">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2">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2">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2">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2">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2">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2">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2">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2">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2">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2">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2">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2">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2">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2">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2">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2">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2">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2">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2">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2">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2">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2">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00"/>
      <c r="B188" s="256"/>
      <c r="C188" s="255"/>
      <c r="D188" s="256"/>
      <c r="E188" s="164" t="s">
        <v>613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2">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2">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2">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2">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2">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2">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2">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2">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2">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2">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2">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2">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2">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2">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2">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2">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2">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2">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2">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2">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2">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2">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2">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2">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2">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2">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2">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2">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5" customHeight="1" x14ac:dyDescent="0.2">
      <c r="A430" s="1000"/>
      <c r="B430" s="256"/>
      <c r="C430" s="253" t="s">
        <v>426</v>
      </c>
      <c r="D430" s="254"/>
      <c r="E430" s="242" t="s">
        <v>404</v>
      </c>
      <c r="F430" s="452"/>
      <c r="G430" s="244" t="s">
        <v>255</v>
      </c>
      <c r="H430" s="162"/>
      <c r="I430" s="162"/>
      <c r="J430" s="245" t="s">
        <v>569</v>
      </c>
      <c r="K430" s="246"/>
      <c r="L430" s="246"/>
      <c r="M430" s="246"/>
      <c r="N430" s="246"/>
      <c r="O430" s="246"/>
      <c r="P430" s="246"/>
      <c r="Q430" s="246"/>
      <c r="R430" s="246"/>
      <c r="S430" s="246"/>
      <c r="T430" s="247"/>
      <c r="U430" s="248" t="s">
        <v>585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2">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2">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585</v>
      </c>
      <c r="AF432" s="140"/>
      <c r="AG432" s="141" t="s">
        <v>236</v>
      </c>
      <c r="AH432" s="176"/>
      <c r="AI432" s="186"/>
      <c r="AJ432" s="186"/>
      <c r="AK432" s="186"/>
      <c r="AL432" s="181"/>
      <c r="AM432" s="186"/>
      <c r="AN432" s="186"/>
      <c r="AO432" s="186"/>
      <c r="AP432" s="181"/>
      <c r="AQ432" s="215" t="s">
        <v>616</v>
      </c>
      <c r="AR432" s="140"/>
      <c r="AS432" s="141" t="s">
        <v>236</v>
      </c>
      <c r="AT432" s="176"/>
      <c r="AU432" s="140" t="s">
        <v>585</v>
      </c>
      <c r="AV432" s="140"/>
      <c r="AW432" s="141" t="s">
        <v>181</v>
      </c>
      <c r="AX432" s="142"/>
    </row>
    <row r="433" spans="1:50" ht="23.25" customHeight="1" x14ac:dyDescent="0.2">
      <c r="A433" s="1000"/>
      <c r="B433" s="256"/>
      <c r="C433" s="255"/>
      <c r="D433" s="256"/>
      <c r="E433" s="170"/>
      <c r="F433" s="171"/>
      <c r="G433" s="235" t="s">
        <v>585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585</v>
      </c>
      <c r="AC433" s="137"/>
      <c r="AD433" s="137"/>
      <c r="AE433" s="119" t="s">
        <v>585</v>
      </c>
      <c r="AF433" s="120"/>
      <c r="AG433" s="120"/>
      <c r="AH433" s="120"/>
      <c r="AI433" s="119" t="s">
        <v>585</v>
      </c>
      <c r="AJ433" s="120"/>
      <c r="AK433" s="120"/>
      <c r="AL433" s="120"/>
      <c r="AM433" s="119" t="s">
        <v>615</v>
      </c>
      <c r="AN433" s="120"/>
      <c r="AO433" s="120"/>
      <c r="AP433" s="121"/>
      <c r="AQ433" s="119" t="s">
        <v>585</v>
      </c>
      <c r="AR433" s="120"/>
      <c r="AS433" s="120"/>
      <c r="AT433" s="121"/>
      <c r="AU433" s="120" t="s">
        <v>585</v>
      </c>
      <c r="AV433" s="120"/>
      <c r="AW433" s="120"/>
      <c r="AX433" s="219"/>
    </row>
    <row r="434" spans="1:50" ht="23.25" customHeight="1" x14ac:dyDescent="0.2">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585</v>
      </c>
      <c r="AC434" s="228"/>
      <c r="AD434" s="228"/>
      <c r="AE434" s="119" t="s">
        <v>585</v>
      </c>
      <c r="AF434" s="120"/>
      <c r="AG434" s="120"/>
      <c r="AH434" s="121"/>
      <c r="AI434" s="119" t="s">
        <v>614</v>
      </c>
      <c r="AJ434" s="120"/>
      <c r="AK434" s="120"/>
      <c r="AL434" s="120"/>
      <c r="AM434" s="119" t="s">
        <v>585</v>
      </c>
      <c r="AN434" s="120"/>
      <c r="AO434" s="120"/>
      <c r="AP434" s="121"/>
      <c r="AQ434" s="119" t="s">
        <v>585</v>
      </c>
      <c r="AR434" s="120"/>
      <c r="AS434" s="120"/>
      <c r="AT434" s="121"/>
      <c r="AU434" s="120" t="s">
        <v>585</v>
      </c>
      <c r="AV434" s="120"/>
      <c r="AW434" s="120"/>
      <c r="AX434" s="219"/>
    </row>
    <row r="435" spans="1:50" ht="23.25" customHeight="1" x14ac:dyDescent="0.2">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593</v>
      </c>
      <c r="AF435" s="120"/>
      <c r="AG435" s="120"/>
      <c r="AH435" s="121"/>
      <c r="AI435" s="119" t="s">
        <v>585</v>
      </c>
      <c r="AJ435" s="120"/>
      <c r="AK435" s="120"/>
      <c r="AL435" s="120"/>
      <c r="AM435" s="119" t="s">
        <v>602</v>
      </c>
      <c r="AN435" s="120"/>
      <c r="AO435" s="120"/>
      <c r="AP435" s="121"/>
      <c r="AQ435" s="119" t="s">
        <v>585</v>
      </c>
      <c r="AR435" s="120"/>
      <c r="AS435" s="120"/>
      <c r="AT435" s="121"/>
      <c r="AU435" s="120" t="s">
        <v>585</v>
      </c>
      <c r="AV435" s="120"/>
      <c r="AW435" s="120"/>
      <c r="AX435" s="219"/>
    </row>
    <row r="436" spans="1:50" ht="18.75" hidden="1" customHeight="1" x14ac:dyDescent="0.2">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2">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2">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2">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2">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2">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2">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2">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2">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2">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2">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2">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2">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2">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2">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9" customHeight="1" x14ac:dyDescent="0.2">
      <c r="A481" s="1000"/>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2">
      <c r="A482" s="1000"/>
      <c r="B482" s="256"/>
      <c r="C482" s="255"/>
      <c r="D482" s="256"/>
      <c r="E482" s="164" t="s">
        <v>585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5">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00"/>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2">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2">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2">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2">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2">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2">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2">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2">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2">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2">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9" hidden="1" customHeight="1" x14ac:dyDescent="0.2">
      <c r="A535" s="1000"/>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00"/>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2">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2">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2">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2">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2">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2">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2">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2">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2">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2">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9" hidden="1" customHeight="1" x14ac:dyDescent="0.2">
      <c r="A589" s="1000"/>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00"/>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2">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2">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2">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2">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2">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2">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2">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2">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2">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2">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x14ac:dyDescent="0.2">
      <c r="A643" s="1000"/>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00"/>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2">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2">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2">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2">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2">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2">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2">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2">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2">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2">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9" hidden="1" customHeight="1" x14ac:dyDescent="0.2">
      <c r="A697" s="1000"/>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8.75" customHeight="1" x14ac:dyDescent="0.2">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564</v>
      </c>
      <c r="AE702" s="901"/>
      <c r="AF702" s="901"/>
      <c r="AG702" s="890" t="s">
        <v>619</v>
      </c>
      <c r="AH702" s="891"/>
      <c r="AI702" s="891"/>
      <c r="AJ702" s="891"/>
      <c r="AK702" s="891"/>
      <c r="AL702" s="891"/>
      <c r="AM702" s="891"/>
      <c r="AN702" s="891"/>
      <c r="AO702" s="891"/>
      <c r="AP702" s="891"/>
      <c r="AQ702" s="891"/>
      <c r="AR702" s="891"/>
      <c r="AS702" s="891"/>
      <c r="AT702" s="891"/>
      <c r="AU702" s="891"/>
      <c r="AV702" s="891"/>
      <c r="AW702" s="891"/>
      <c r="AX702" s="892"/>
    </row>
    <row r="703" spans="1:50" ht="37.5"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620</v>
      </c>
      <c r="AH703" s="669"/>
      <c r="AI703" s="669"/>
      <c r="AJ703" s="669"/>
      <c r="AK703" s="669"/>
      <c r="AL703" s="669"/>
      <c r="AM703" s="669"/>
      <c r="AN703" s="669"/>
      <c r="AO703" s="669"/>
      <c r="AP703" s="669"/>
      <c r="AQ703" s="669"/>
      <c r="AR703" s="669"/>
      <c r="AS703" s="669"/>
      <c r="AT703" s="669"/>
      <c r="AU703" s="669"/>
      <c r="AV703" s="669"/>
      <c r="AW703" s="669"/>
      <c r="AX703" s="670"/>
    </row>
    <row r="704" spans="1:50" ht="60" customHeight="1" x14ac:dyDescent="0.2">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621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2">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617</v>
      </c>
      <c r="AE705" s="737"/>
      <c r="AF705" s="737"/>
      <c r="AG705" s="164" t="s">
        <v>585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59"/>
      <c r="B706" s="775"/>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2">
      <c r="A707" s="659"/>
      <c r="B707" s="775"/>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4.5" customHeight="1" x14ac:dyDescent="0.2">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564</v>
      </c>
      <c r="AE708" s="672"/>
      <c r="AF708" s="672"/>
      <c r="AG708" s="527" t="s">
        <v>622</v>
      </c>
      <c r="AH708" s="528"/>
      <c r="AI708" s="528"/>
      <c r="AJ708" s="528"/>
      <c r="AK708" s="528"/>
      <c r="AL708" s="528"/>
      <c r="AM708" s="528"/>
      <c r="AN708" s="528"/>
      <c r="AO708" s="528"/>
      <c r="AP708" s="528"/>
      <c r="AQ708" s="528"/>
      <c r="AR708" s="528"/>
      <c r="AS708" s="528"/>
      <c r="AT708" s="528"/>
      <c r="AU708" s="528"/>
      <c r="AV708" s="528"/>
      <c r="AW708" s="528"/>
      <c r="AX708" s="529"/>
    </row>
    <row r="709" spans="1:50" ht="34.5" customHeight="1" x14ac:dyDescent="0.2">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t="s">
        <v>623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617</v>
      </c>
      <c r="AE710" s="159"/>
      <c r="AF710" s="159"/>
      <c r="AG710" s="668" t="s">
        <v>615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2">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617</v>
      </c>
      <c r="AE711" s="159"/>
      <c r="AF711" s="159"/>
      <c r="AG711" s="668" t="s">
        <v>585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617</v>
      </c>
      <c r="AE712" s="587"/>
      <c r="AF712" s="587"/>
      <c r="AG712" s="595" t="s">
        <v>585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617</v>
      </c>
      <c r="AE713" s="159"/>
      <c r="AF713" s="160"/>
      <c r="AG713" s="668" t="s">
        <v>585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2">
      <c r="A714" s="661"/>
      <c r="B714" s="662"/>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617</v>
      </c>
      <c r="AE714" s="593"/>
      <c r="AF714" s="594"/>
      <c r="AG714" s="693" t="s">
        <v>585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2">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617</v>
      </c>
      <c r="AE715" s="672"/>
      <c r="AF715" s="782"/>
      <c r="AG715" s="527" t="s">
        <v>624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617</v>
      </c>
      <c r="AE716" s="764"/>
      <c r="AF716" s="764"/>
      <c r="AG716" s="668" t="s">
        <v>585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617</v>
      </c>
      <c r="AE717" s="159"/>
      <c r="AF717" s="159"/>
      <c r="AG717" s="668" t="s">
        <v>585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2">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617</v>
      </c>
      <c r="AE718" s="159"/>
      <c r="AF718" s="159"/>
      <c r="AG718" s="167" t="s">
        <v>585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617</v>
      </c>
      <c r="AE719" s="672"/>
      <c r="AF719" s="672"/>
      <c r="AG719" s="164" t="s">
        <v>585</v>
      </c>
      <c r="AH719" s="165"/>
      <c r="AI719" s="165"/>
      <c r="AJ719" s="165"/>
      <c r="AK719" s="165"/>
      <c r="AL719" s="165"/>
      <c r="AM719" s="165"/>
      <c r="AN719" s="165"/>
      <c r="AO719" s="165"/>
      <c r="AP719" s="165"/>
      <c r="AQ719" s="165"/>
      <c r="AR719" s="165"/>
      <c r="AS719" s="165"/>
      <c r="AT719" s="165"/>
      <c r="AU719" s="165"/>
      <c r="AV719" s="165"/>
      <c r="AW719" s="165"/>
      <c r="AX719" s="166"/>
    </row>
    <row r="720" spans="1:50" ht="19.75" hidden="1" customHeight="1" x14ac:dyDescent="0.2">
      <c r="A720" s="654"/>
      <c r="B720" s="655"/>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2">
      <c r="A721" s="654"/>
      <c r="B721" s="655"/>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2">
      <c r="A722" s="654"/>
      <c r="B722" s="655"/>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2">
      <c r="A723" s="654"/>
      <c r="B723" s="655"/>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2">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2">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58" customHeight="1" x14ac:dyDescent="0.2">
      <c r="A726" s="622" t="s">
        <v>48</v>
      </c>
      <c r="B726" s="623"/>
      <c r="C726" s="447" t="s">
        <v>53</v>
      </c>
      <c r="D726" s="582"/>
      <c r="E726" s="582"/>
      <c r="F726" s="583"/>
      <c r="G726" s="802" t="s">
        <v>585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8" customHeight="1" thickBot="1" x14ac:dyDescent="0.25">
      <c r="A727" s="624"/>
      <c r="B727" s="625"/>
      <c r="C727" s="699" t="s">
        <v>57</v>
      </c>
      <c r="D727" s="700"/>
      <c r="E727" s="700"/>
      <c r="F727" s="701"/>
      <c r="G727" s="800" t="s">
        <v>585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3.5" customHeight="1" thickBot="1" x14ac:dyDescent="0.25">
      <c r="A729" s="770" t="s">
        <v>629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5" customHeight="1" thickBot="1" x14ac:dyDescent="0.25">
      <c r="A731" s="619"/>
      <c r="B731" s="620"/>
      <c r="C731" s="620"/>
      <c r="D731" s="620"/>
      <c r="E731" s="621"/>
      <c r="F731" s="684" t="s">
        <v>629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7.5" customHeight="1" thickBot="1" x14ac:dyDescent="0.25">
      <c r="A733" s="754"/>
      <c r="B733" s="755"/>
      <c r="C733" s="755"/>
      <c r="D733" s="755"/>
      <c r="E733" s="756"/>
      <c r="F733" s="771" t="s">
        <v>629</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5">
      <c r="A735" s="612" t="s">
        <v>585</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2">
      <c r="A737" s="100" t="s">
        <v>407</v>
      </c>
      <c r="B737" s="101"/>
      <c r="C737" s="101"/>
      <c r="D737" s="102"/>
      <c r="E737" s="103" t="s">
        <v>593</v>
      </c>
      <c r="F737" s="103"/>
      <c r="G737" s="103"/>
      <c r="H737" s="103"/>
      <c r="I737" s="103"/>
      <c r="J737" s="103"/>
      <c r="K737" s="103"/>
      <c r="L737" s="103"/>
      <c r="M737" s="103"/>
      <c r="N737" s="109" t="s">
        <v>402</v>
      </c>
      <c r="O737" s="109"/>
      <c r="P737" s="109"/>
      <c r="Q737" s="109"/>
      <c r="R737" s="103" t="s">
        <v>616</v>
      </c>
      <c r="S737" s="103"/>
      <c r="T737" s="103"/>
      <c r="U737" s="103"/>
      <c r="V737" s="103"/>
      <c r="W737" s="103"/>
      <c r="X737" s="103"/>
      <c r="Y737" s="103"/>
      <c r="Z737" s="103"/>
      <c r="AA737" s="109" t="s">
        <v>401</v>
      </c>
      <c r="AB737" s="109"/>
      <c r="AC737" s="109"/>
      <c r="AD737" s="109"/>
      <c r="AE737" s="103" t="s">
        <v>585</v>
      </c>
      <c r="AF737" s="103"/>
      <c r="AG737" s="103"/>
      <c r="AH737" s="103"/>
      <c r="AI737" s="103"/>
      <c r="AJ737" s="103"/>
      <c r="AK737" s="103"/>
      <c r="AL737" s="103"/>
      <c r="AM737" s="103"/>
      <c r="AN737" s="109" t="s">
        <v>400</v>
      </c>
      <c r="AO737" s="109"/>
      <c r="AP737" s="109"/>
      <c r="AQ737" s="109"/>
      <c r="AR737" s="110" t="s">
        <v>412</v>
      </c>
      <c r="AS737" s="111"/>
      <c r="AT737" s="111"/>
      <c r="AU737" s="111"/>
      <c r="AV737" s="111"/>
      <c r="AW737" s="111"/>
      <c r="AX737" s="112"/>
      <c r="AY737" s="88"/>
      <c r="AZ737" s="88"/>
    </row>
    <row r="738" spans="1:52" ht="24.75" customHeight="1" x14ac:dyDescent="0.2">
      <c r="A738" s="100" t="s">
        <v>399</v>
      </c>
      <c r="B738" s="101"/>
      <c r="C738" s="101"/>
      <c r="D738" s="102"/>
      <c r="E738" s="103" t="s">
        <v>412</v>
      </c>
      <c r="F738" s="103"/>
      <c r="G738" s="103"/>
      <c r="H738" s="103"/>
      <c r="I738" s="103"/>
      <c r="J738" s="103"/>
      <c r="K738" s="103"/>
      <c r="L738" s="103"/>
      <c r="M738" s="103"/>
      <c r="N738" s="109" t="s">
        <v>398</v>
      </c>
      <c r="O738" s="109"/>
      <c r="P738" s="109"/>
      <c r="Q738" s="109"/>
      <c r="R738" s="103" t="s">
        <v>412</v>
      </c>
      <c r="S738" s="103"/>
      <c r="T738" s="103"/>
      <c r="U738" s="103"/>
      <c r="V738" s="103"/>
      <c r="W738" s="103"/>
      <c r="X738" s="103"/>
      <c r="Y738" s="103"/>
      <c r="Z738" s="103"/>
      <c r="AA738" s="109" t="s">
        <v>397</v>
      </c>
      <c r="AB738" s="109"/>
      <c r="AC738" s="109"/>
      <c r="AD738" s="109"/>
      <c r="AE738" s="103" t="s">
        <v>412</v>
      </c>
      <c r="AF738" s="103"/>
      <c r="AG738" s="103"/>
      <c r="AH738" s="103"/>
      <c r="AI738" s="103"/>
      <c r="AJ738" s="103"/>
      <c r="AK738" s="103"/>
      <c r="AL738" s="103"/>
      <c r="AM738" s="103"/>
      <c r="AN738" s="109" t="s">
        <v>396</v>
      </c>
      <c r="AO738" s="109"/>
      <c r="AP738" s="109"/>
      <c r="AQ738" s="109"/>
      <c r="AR738" s="110" t="s">
        <v>412</v>
      </c>
      <c r="AS738" s="111"/>
      <c r="AT738" s="111"/>
      <c r="AU738" s="111"/>
      <c r="AV738" s="111"/>
      <c r="AW738" s="111"/>
      <c r="AX738" s="112"/>
    </row>
    <row r="739" spans="1:52" ht="24.75" customHeight="1" x14ac:dyDescent="0.2">
      <c r="A739" s="100" t="s">
        <v>395</v>
      </c>
      <c r="B739" s="101"/>
      <c r="C739" s="101"/>
      <c r="D739" s="102"/>
      <c r="E739" s="103" t="s">
        <v>412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419</v>
      </c>
      <c r="B740" s="131"/>
      <c r="C740" s="131"/>
      <c r="D740" s="132"/>
      <c r="E740" s="133" t="s">
        <v>561</v>
      </c>
      <c r="F740" s="125"/>
      <c r="G740" s="125"/>
      <c r="H740" s="92" t="str">
        <f>IF(E740="", "", "(")</f>
        <v>(</v>
      </c>
      <c r="I740" s="125" t="s">
        <v>403</v>
      </c>
      <c r="J740" s="125"/>
      <c r="K740" s="92" t="str">
        <f>IF(OR(I740="　", I740=""), "", "-")</f>
        <v>-</v>
      </c>
      <c r="L740" s="126">
        <v>24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2">
      <c r="A780" s="765" t="s">
        <v>390</v>
      </c>
      <c r="B780" s="766"/>
      <c r="C780" s="766"/>
      <c r="D780" s="766"/>
      <c r="E780" s="766"/>
      <c r="F780" s="767"/>
      <c r="G780" s="443" t="s">
        <v>364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hidden="1" customHeight="1" x14ac:dyDescent="0.2">
      <c r="A781" s="557"/>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hidden="1" customHeight="1" x14ac:dyDescent="0.2">
      <c r="A782" s="557"/>
      <c r="B782" s="768"/>
      <c r="C782" s="768"/>
      <c r="D782" s="768"/>
      <c r="E782" s="768"/>
      <c r="F782" s="769"/>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2">
      <c r="A783" s="557"/>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2">
      <c r="A784" s="557"/>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2">
      <c r="A785" s="557"/>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2">
      <c r="A786" s="557"/>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2">
      <c r="A787" s="557"/>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2">
      <c r="A788" s="557"/>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2">
      <c r="A789" s="557"/>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2">
      <c r="A790" s="557"/>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2">
      <c r="A791" s="557"/>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hidden="1" customHeight="1" thickBot="1" x14ac:dyDescent="0.25">
      <c r="A792" s="557"/>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2">
      <c r="A793" s="557"/>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2">
      <c r="A794" s="557"/>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2">
      <c r="A795" s="557"/>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2">
      <c r="A796" s="557"/>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2">
      <c r="A797" s="557"/>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2">
      <c r="A798" s="557"/>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2">
      <c r="A799" s="557"/>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2">
      <c r="A800" s="557"/>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2">
      <c r="A801" s="557"/>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2">
      <c r="A802" s="557"/>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2">
      <c r="A803" s="557"/>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2">
      <c r="A804" s="557"/>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5">
      <c r="A805" s="557"/>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2">
      <c r="A806" s="557"/>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2">
      <c r="A807" s="557"/>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2">
      <c r="A808" s="557"/>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2">
      <c r="A809" s="557"/>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2">
      <c r="A810" s="557"/>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2">
      <c r="A811" s="557"/>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2">
      <c r="A812" s="557"/>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2">
      <c r="A813" s="557"/>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2">
      <c r="A814" s="557"/>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2">
      <c r="A815" s="557"/>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2">
      <c r="A816" s="557"/>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2">
      <c r="A817" s="557"/>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5">
      <c r="A818" s="557"/>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2">
      <c r="A819" s="557"/>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2">
      <c r="A820" s="557"/>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2">
      <c r="A821" s="557"/>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2">
      <c r="A822" s="557"/>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2">
      <c r="A823" s="557"/>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2">
      <c r="A824" s="557"/>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2">
      <c r="A825" s="557"/>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2">
      <c r="A826" s="557"/>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2">
      <c r="A827" s="557"/>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2">
      <c r="A828" s="557"/>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2">
      <c r="A829" s="557"/>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2">
      <c r="A830" s="557"/>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2">
      <c r="A831" s="557"/>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5">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hidden="1"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2">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2">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0" hidden="1" customHeight="1" x14ac:dyDescent="0.2">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2">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2">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2">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2">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2">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2">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2">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2">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2">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2">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2">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2">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2">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2">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2">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2">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2">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2">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2">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2">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2">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2">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2">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2">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2">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2">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2">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2">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2">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2">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2">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2">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2">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2">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2">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2">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2">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2">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2">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2">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2">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2">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2">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2">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2">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2">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2">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2">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2">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2">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2">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2">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2">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2">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2">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2">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2">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2">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2">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2">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2">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hidden="1" customHeight="1" x14ac:dyDescent="0.2">
      <c r="A1103" s="408">
        <v>1</v>
      </c>
      <c r="B1103" s="408">
        <v>1</v>
      </c>
      <c r="C1103" s="898"/>
      <c r="D1103" s="898"/>
      <c r="E1103" s="897"/>
      <c r="F1103" s="897"/>
      <c r="G1103" s="897"/>
      <c r="H1103" s="897"/>
      <c r="I1103" s="897"/>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2">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5" manualBreakCount="15">
    <brk id="43" max="49" man="1"/>
    <brk id="123" max="49" man="1"/>
    <brk id="483" max="49" man="1"/>
    <brk id="735" max="49" man="1"/>
    <brk id="779" max="49" man="1"/>
    <brk id="805" max="49" man="1"/>
    <brk id="832" max="49" man="1"/>
    <brk id="868" max="49" man="1"/>
    <brk id="901" max="49" man="1"/>
    <brk id="934" max="49" man="1"/>
    <brk id="967" max="49" man="1"/>
    <brk id="1000" max="49" man="1"/>
    <brk id="1033" max="49" man="1"/>
    <brk id="1066" max="49" man="1"/>
    <brk id="1100"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4" sqref="Q4"/>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564</v>
      </c>
      <c r="R4" s="13" t="str">
        <f t="shared" si="3"/>
        <v>補助</v>
      </c>
      <c r="S4" s="13" t="str">
        <f t="shared" si="4"/>
        <v>委託・請負、補助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2">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2">
      <c r="A6" s="14" t="s">
        <v>89</v>
      </c>
      <c r="B6" s="15" t="s">
        <v>564</v>
      </c>
      <c r="C6" s="13" t="str">
        <f t="shared" si="0"/>
        <v>科学技術・イノベーション</v>
      </c>
      <c r="D6" s="13" t="str">
        <f t="shared" ref="D6:D21" si="8">IF(C6="",D5,IF(D5&lt;&gt;"",CONCATENATE(D5,"、",C6),C6))</f>
        <v>科学技術・イノベーション</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2">
      <c r="A7" s="14" t="s">
        <v>90</v>
      </c>
      <c r="B7" s="15"/>
      <c r="C7" s="13" t="str">
        <f t="shared" si="0"/>
        <v/>
      </c>
      <c r="D7" s="13" t="str">
        <f t="shared" si="8"/>
        <v>科学技術・イノベーション</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2">
      <c r="A8" s="14" t="s">
        <v>91</v>
      </c>
      <c r="B8" s="15"/>
      <c r="C8" s="13" t="str">
        <f t="shared" si="0"/>
        <v/>
      </c>
      <c r="D8" s="13" t="str">
        <f t="shared" si="8"/>
        <v>科学技術・イノベーション</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2">
      <c r="A9" s="14" t="s">
        <v>92</v>
      </c>
      <c r="B9" s="15"/>
      <c r="C9" s="13" t="str">
        <f t="shared" si="0"/>
        <v/>
      </c>
      <c r="D9" s="13" t="str">
        <f t="shared" si="8"/>
        <v>科学技術・イノベーション</v>
      </c>
      <c r="F9" s="18" t="s">
        <v>304</v>
      </c>
      <c r="G9" s="17"/>
      <c r="H9" s="13" t="str">
        <f t="shared" si="1"/>
        <v/>
      </c>
      <c r="I9" s="13" t="str">
        <f t="shared" si="5"/>
        <v/>
      </c>
      <c r="K9" s="14" t="s">
        <v>110</v>
      </c>
      <c r="L9" s="15" t="s">
        <v>564</v>
      </c>
      <c r="M9" s="13" t="str">
        <f t="shared" si="2"/>
        <v>エネルギー対策</v>
      </c>
      <c r="N9" s="13" t="str">
        <f t="shared" si="6"/>
        <v>エネルギー対策</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2">
      <c r="A10" s="14" t="s">
        <v>331</v>
      </c>
      <c r="B10" s="15"/>
      <c r="C10" s="13" t="str">
        <f t="shared" si="0"/>
        <v/>
      </c>
      <c r="D10" s="13" t="str">
        <f t="shared" si="8"/>
        <v>科学技術・イノベーション</v>
      </c>
      <c r="F10" s="18" t="s">
        <v>117</v>
      </c>
      <c r="G10" s="17"/>
      <c r="H10" s="13" t="str">
        <f t="shared" si="1"/>
        <v/>
      </c>
      <c r="I10" s="13" t="str">
        <f t="shared" si="5"/>
        <v/>
      </c>
      <c r="K10" s="14" t="s">
        <v>335</v>
      </c>
      <c r="L10" s="15"/>
      <c r="M10" s="13" t="str">
        <f t="shared" si="2"/>
        <v/>
      </c>
      <c r="N10" s="13" t="str">
        <f t="shared" si="6"/>
        <v>エネルギー対策</v>
      </c>
      <c r="O10" s="13"/>
      <c r="P10" s="13" t="str">
        <f>S8</f>
        <v>委託・請負、補助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2">
      <c r="A11" s="14" t="s">
        <v>93</v>
      </c>
      <c r="B11" s="15"/>
      <c r="C11" s="13" t="str">
        <f t="shared" si="0"/>
        <v/>
      </c>
      <c r="D11" s="13" t="str">
        <f t="shared" si="8"/>
        <v>科学技術・イノベーション</v>
      </c>
      <c r="F11" s="18" t="s">
        <v>118</v>
      </c>
      <c r="G11" s="17" t="s">
        <v>564</v>
      </c>
      <c r="H11" s="13" t="str">
        <f t="shared" si="1"/>
        <v>エネルギー対策特別会計電源開発促進勘定</v>
      </c>
      <c r="I11" s="13" t="str">
        <f t="shared" si="5"/>
        <v>エネルギー対策特別会計電源開発促進勘定</v>
      </c>
      <c r="K11" s="14" t="s">
        <v>111</v>
      </c>
      <c r="L11" s="15"/>
      <c r="M11" s="13" t="str">
        <f t="shared" si="2"/>
        <v/>
      </c>
      <c r="N11" s="13" t="str">
        <f t="shared" si="6"/>
        <v>エネルギー対策</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2">
      <c r="A12" s="14" t="s">
        <v>94</v>
      </c>
      <c r="B12" s="15"/>
      <c r="C12" s="13" t="str">
        <f t="shared" ref="C12:C24" si="9">IF(B12="","",A12)</f>
        <v/>
      </c>
      <c r="D12" s="13" t="str">
        <f t="shared" si="8"/>
        <v>科学技術・イノベーション</v>
      </c>
      <c r="F12" s="18" t="s">
        <v>119</v>
      </c>
      <c r="G12" s="17"/>
      <c r="H12" s="13" t="str">
        <f t="shared" si="1"/>
        <v/>
      </c>
      <c r="I12" s="13" t="str">
        <f t="shared" si="5"/>
        <v>エネルギー対策特別会計電源開発促進勘定</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2">
      <c r="A13" s="14" t="s">
        <v>95</v>
      </c>
      <c r="B13" s="15"/>
      <c r="C13" s="13" t="str">
        <f t="shared" si="9"/>
        <v/>
      </c>
      <c r="D13" s="13" t="str">
        <f t="shared" si="8"/>
        <v>科学技術・イノベーション</v>
      </c>
      <c r="F13" s="18" t="s">
        <v>120</v>
      </c>
      <c r="G13" s="17"/>
      <c r="H13" s="13" t="str">
        <f t="shared" si="1"/>
        <v/>
      </c>
      <c r="I13" s="13" t="str">
        <f t="shared" si="5"/>
        <v>エネルギー対策特別会計電源開発促進勘定</v>
      </c>
      <c r="K13" s="13" t="str">
        <f>N11</f>
        <v>エネルギー対策</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2">
      <c r="A14" s="14" t="s">
        <v>96</v>
      </c>
      <c r="B14" s="15"/>
      <c r="C14" s="13" t="str">
        <f t="shared" si="9"/>
        <v/>
      </c>
      <c r="D14" s="13" t="str">
        <f t="shared" si="8"/>
        <v>科学技術・イノベーション</v>
      </c>
      <c r="F14" s="18" t="s">
        <v>121</v>
      </c>
      <c r="G14" s="17"/>
      <c r="H14" s="13" t="str">
        <f t="shared" si="1"/>
        <v/>
      </c>
      <c r="I14" s="13" t="str">
        <f t="shared" si="5"/>
        <v>エネルギー対策特別会計電源開発促進勘定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2">
      <c r="A15" s="14" t="s">
        <v>97</v>
      </c>
      <c r="B15" s="15"/>
      <c r="C15" s="13" t="str">
        <f t="shared" si="9"/>
        <v/>
      </c>
      <c r="D15" s="13" t="str">
        <f t="shared" si="8"/>
        <v>科学技術・イノベーション</v>
      </c>
      <c r="F15" s="18" t="s">
        <v>122</v>
      </c>
      <c r="G15" s="17"/>
      <c r="H15" s="13" t="str">
        <f t="shared" si="1"/>
        <v/>
      </c>
      <c r="I15" s="13" t="str">
        <f t="shared" si="5"/>
        <v>エネルギー対策特別会計電源開発促進勘定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2">
      <c r="A16" s="14" t="s">
        <v>98</v>
      </c>
      <c r="B16" s="15"/>
      <c r="C16" s="13" t="str">
        <f t="shared" si="9"/>
        <v/>
      </c>
      <c r="D16" s="13" t="str">
        <f t="shared" si="8"/>
        <v>科学技術・イノベーション</v>
      </c>
      <c r="F16" s="18" t="s">
        <v>123</v>
      </c>
      <c r="G16" s="17"/>
      <c r="H16" s="13" t="str">
        <f t="shared" si="1"/>
        <v/>
      </c>
      <c r="I16" s="13" t="str">
        <f t="shared" si="5"/>
        <v>エネルギー対策特別会計電源開発促進勘定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2">
      <c r="A17" s="14" t="s">
        <v>99</v>
      </c>
      <c r="B17" s="15"/>
      <c r="C17" s="13" t="str">
        <f t="shared" si="9"/>
        <v/>
      </c>
      <c r="D17" s="13" t="str">
        <f t="shared" si="8"/>
        <v>科学技術・イノベーション</v>
      </c>
      <c r="F17" s="18" t="s">
        <v>124</v>
      </c>
      <c r="G17" s="17"/>
      <c r="H17" s="13" t="str">
        <f t="shared" si="1"/>
        <v/>
      </c>
      <c r="I17" s="13" t="str">
        <f t="shared" si="5"/>
        <v>エネルギー対策特別会計電源開発促進勘定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2">
      <c r="A18" s="14" t="s">
        <v>100</v>
      </c>
      <c r="B18" s="15"/>
      <c r="C18" s="13" t="str">
        <f t="shared" si="9"/>
        <v/>
      </c>
      <c r="D18" s="13" t="str">
        <f t="shared" si="8"/>
        <v>科学技術・イノベーション</v>
      </c>
      <c r="F18" s="18" t="s">
        <v>125</v>
      </c>
      <c r="G18" s="17"/>
      <c r="H18" s="13" t="str">
        <f t="shared" si="1"/>
        <v/>
      </c>
      <c r="I18" s="13" t="str">
        <f t="shared" si="5"/>
        <v>エネルギー対策特別会計電源開発促進勘定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2">
      <c r="A19" s="14" t="s">
        <v>101</v>
      </c>
      <c r="B19" s="15"/>
      <c r="C19" s="13" t="str">
        <f t="shared" si="9"/>
        <v/>
      </c>
      <c r="D19" s="13" t="str">
        <f t="shared" si="8"/>
        <v>科学技術・イノベーション</v>
      </c>
      <c r="F19" s="18" t="s">
        <v>126</v>
      </c>
      <c r="G19" s="17"/>
      <c r="H19" s="13" t="str">
        <f t="shared" si="1"/>
        <v/>
      </c>
      <c r="I19" s="13" t="str">
        <f t="shared" si="5"/>
        <v>エネルギー対策特別会計電源開発促進勘定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2">
      <c r="A20" s="14" t="s">
        <v>314</v>
      </c>
      <c r="B20" s="15"/>
      <c r="C20" s="13" t="str">
        <f t="shared" si="9"/>
        <v/>
      </c>
      <c r="D20" s="13" t="str">
        <f t="shared" si="8"/>
        <v>科学技術・イノベーション</v>
      </c>
      <c r="F20" s="18" t="s">
        <v>313</v>
      </c>
      <c r="G20" s="17"/>
      <c r="H20" s="13" t="str">
        <f t="shared" si="1"/>
        <v/>
      </c>
      <c r="I20" s="13" t="str">
        <f t="shared" si="5"/>
        <v>エネルギー対策特別会計電源開発促進勘定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2">
      <c r="A21" s="14" t="s">
        <v>315</v>
      </c>
      <c r="B21" s="15"/>
      <c r="C21" s="13" t="str">
        <f t="shared" si="9"/>
        <v/>
      </c>
      <c r="D21" s="13" t="str">
        <f t="shared" si="8"/>
        <v>科学技術・イノベーション</v>
      </c>
      <c r="F21" s="18" t="s">
        <v>127</v>
      </c>
      <c r="G21" s="17"/>
      <c r="H21" s="13" t="str">
        <f t="shared" si="1"/>
        <v/>
      </c>
      <c r="I21" s="13" t="str">
        <f t="shared" si="5"/>
        <v>エネルギー対策特別会計電源開発促進勘定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科学技術・イノベーション</v>
      </c>
      <c r="F22" s="18" t="s">
        <v>128</v>
      </c>
      <c r="G22" s="17"/>
      <c r="H22" s="13" t="str">
        <f t="shared" si="1"/>
        <v/>
      </c>
      <c r="I22" s="13" t="str">
        <f t="shared" si="5"/>
        <v>エネルギー対策特別会計電源開発促進勘定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科学技術・イノベーション</v>
      </c>
      <c r="F23" s="18" t="s">
        <v>129</v>
      </c>
      <c r="G23" s="17"/>
      <c r="H23" s="13" t="str">
        <f t="shared" si="1"/>
        <v/>
      </c>
      <c r="I23" s="13" t="str">
        <f t="shared" si="5"/>
        <v>エネルギー対策特別会計電源開発促進勘定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2">
      <c r="A24" s="97" t="s">
        <v>410</v>
      </c>
      <c r="B24" s="15"/>
      <c r="C24" s="13" t="str">
        <f t="shared" si="9"/>
        <v/>
      </c>
      <c r="D24" s="13" t="str">
        <f>IF(C24="",D23,IF(D23&lt;&gt;"",CONCATENATE(D23,"、",C24),C24))</f>
        <v>科学技術・イノベーション</v>
      </c>
      <c r="F24" s="18" t="s">
        <v>415</v>
      </c>
      <c r="G24" s="17"/>
      <c r="H24" s="13" t="str">
        <f t="shared" si="1"/>
        <v/>
      </c>
      <c r="I24" s="13" t="str">
        <f t="shared" si="5"/>
        <v>エネルギー対策特別会計電源開発促進勘定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エネルギー対策特別会計電源開発促進勘定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2">
      <c r="A26" s="96"/>
      <c r="B26" s="95"/>
      <c r="F26" s="18" t="s">
        <v>131</v>
      </c>
      <c r="G26" s="17"/>
      <c r="H26" s="13" t="str">
        <f t="shared" si="1"/>
        <v/>
      </c>
      <c r="I26" s="13" t="str">
        <f t="shared" si="5"/>
        <v>エネルギー対策特別会計電源開発促進勘定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2">
      <c r="A27" s="13" t="str">
        <f>IF(D24="", "-", D24)</f>
        <v>科学技術・イノベーション</v>
      </c>
      <c r="B27" s="13"/>
      <c r="F27" s="18" t="s">
        <v>132</v>
      </c>
      <c r="G27" s="17"/>
      <c r="H27" s="13" t="str">
        <f t="shared" si="1"/>
        <v/>
      </c>
      <c r="I27" s="13" t="str">
        <f t="shared" si="5"/>
        <v>エネルギー対策特別会計電源開発促進勘定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2">
      <c r="B28" s="13"/>
      <c r="F28" s="18" t="s">
        <v>133</v>
      </c>
      <c r="G28" s="17"/>
      <c r="H28" s="13" t="str">
        <f t="shared" si="1"/>
        <v/>
      </c>
      <c r="I28" s="13" t="str">
        <f t="shared" si="5"/>
        <v>エネルギー対策特別会計電源開発促進勘定</v>
      </c>
      <c r="K28" s="13"/>
      <c r="L28" s="13"/>
      <c r="O28" s="13"/>
      <c r="P28" s="13"/>
      <c r="Q28" s="19"/>
      <c r="T28" s="13"/>
      <c r="Y28" s="32" t="s">
        <v>463</v>
      </c>
      <c r="Z28" s="30"/>
      <c r="AA28" s="32" t="s">
        <v>557</v>
      </c>
      <c r="AB28" s="31"/>
      <c r="AC28" s="31"/>
      <c r="AD28" s="31"/>
      <c r="AE28" s="31"/>
      <c r="AF28" s="30"/>
      <c r="AK28" s="53" t="s">
        <v>264</v>
      </c>
    </row>
    <row r="29" spans="1:37" ht="13.5" customHeight="1" x14ac:dyDescent="0.2">
      <c r="A29" s="13"/>
      <c r="B29" s="13"/>
      <c r="F29" s="18" t="s">
        <v>305</v>
      </c>
      <c r="G29" s="17"/>
      <c r="H29" s="13" t="str">
        <f t="shared" si="1"/>
        <v/>
      </c>
      <c r="I29" s="13" t="str">
        <f t="shared" si="5"/>
        <v>エネルギー対策特別会計電源開発促進勘定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2">
      <c r="A30" s="13"/>
      <c r="B30" s="13"/>
      <c r="F30" s="18" t="s">
        <v>306</v>
      </c>
      <c r="G30" s="17"/>
      <c r="H30" s="13" t="str">
        <f t="shared" si="1"/>
        <v/>
      </c>
      <c r="I30" s="13" t="str">
        <f t="shared" si="5"/>
        <v>エネルギー対策特別会計電源開発促進勘定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2">
      <c r="A31" s="13"/>
      <c r="B31" s="13"/>
      <c r="F31" s="18" t="s">
        <v>307</v>
      </c>
      <c r="G31" s="17"/>
      <c r="H31" s="13" t="str">
        <f t="shared" si="1"/>
        <v/>
      </c>
      <c r="I31" s="13" t="str">
        <f t="shared" si="5"/>
        <v>エネルギー対策特別会計電源開発促進勘定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2">
      <c r="A32" s="13"/>
      <c r="B32" s="13"/>
      <c r="F32" s="18" t="s">
        <v>308</v>
      </c>
      <c r="G32" s="17"/>
      <c r="H32" s="13" t="str">
        <f t="shared" si="1"/>
        <v/>
      </c>
      <c r="I32" s="13" t="str">
        <f t="shared" si="5"/>
        <v>エネルギー対策特別会計電源開発促進勘定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エネルギー対策特別会計電源開発促進勘定</v>
      </c>
      <c r="K33" s="13"/>
      <c r="L33" s="13"/>
      <c r="O33" s="13"/>
      <c r="P33" s="13"/>
      <c r="Q33" s="19"/>
      <c r="T33" s="13"/>
      <c r="Y33" s="32" t="s">
        <v>468</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エネルギー対策特別会計電源開発促進勘定</v>
      </c>
      <c r="K34" s="13"/>
      <c r="L34" s="13"/>
      <c r="O34" s="13"/>
      <c r="P34" s="13"/>
      <c r="Q34" s="19"/>
      <c r="T34" s="13"/>
      <c r="Y34" s="32" t="s">
        <v>469</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エネルギー対策特別会計電源開発促進勘定</v>
      </c>
      <c r="K35" s="13"/>
      <c r="L35" s="13"/>
      <c r="O35" s="13"/>
      <c r="P35" s="13"/>
      <c r="Q35" s="19"/>
      <c r="T35" s="13"/>
      <c r="Y35" s="32" t="s">
        <v>470</v>
      </c>
      <c r="Z35" s="30"/>
      <c r="AC35" s="31"/>
      <c r="AF35" s="30"/>
      <c r="AK35" s="53" t="str">
        <f t="shared" si="7"/>
        <v>h</v>
      </c>
    </row>
    <row r="36" spans="1:37" ht="13.5" customHeight="1" x14ac:dyDescent="0.2">
      <c r="A36" s="13"/>
      <c r="B36" s="13"/>
      <c r="F36" s="18" t="s">
        <v>312</v>
      </c>
      <c r="G36" s="17"/>
      <c r="H36" s="13" t="str">
        <f t="shared" si="1"/>
        <v/>
      </c>
      <c r="I36" s="13" t="str">
        <f t="shared" si="5"/>
        <v>エネルギー対策特別会計電源開発促進勘定</v>
      </c>
      <c r="K36" s="13"/>
      <c r="L36" s="13"/>
      <c r="O36" s="13"/>
      <c r="P36" s="13"/>
      <c r="Q36" s="19"/>
      <c r="T36" s="13"/>
      <c r="Y36" s="32" t="s">
        <v>471</v>
      </c>
      <c r="Z36" s="30"/>
      <c r="AF36" s="30"/>
      <c r="AK36" s="53" t="str">
        <f t="shared" si="7"/>
        <v>i</v>
      </c>
    </row>
    <row r="37" spans="1:37" ht="13.5" customHeight="1" x14ac:dyDescent="0.2">
      <c r="A37" s="13"/>
      <c r="B37" s="13"/>
      <c r="F37" s="13"/>
      <c r="G37" s="19"/>
      <c r="H37" s="13" t="str">
        <f t="shared" si="1"/>
        <v/>
      </c>
      <c r="I37" s="13" t="str">
        <f t="shared" si="5"/>
        <v>エネルギー対策特別会計電源開発促進勘定</v>
      </c>
      <c r="K37" s="13"/>
      <c r="L37" s="13"/>
      <c r="O37" s="13"/>
      <c r="P37" s="13"/>
      <c r="Q37" s="19"/>
      <c r="T37" s="13"/>
      <c r="Y37" s="32" t="s">
        <v>472</v>
      </c>
      <c r="Z37" s="30"/>
      <c r="AF37" s="30"/>
      <c r="AK37" s="53" t="str">
        <f t="shared" si="7"/>
        <v>j</v>
      </c>
    </row>
    <row r="38" spans="1:37" x14ac:dyDescent="0.2">
      <c r="A38" s="13"/>
      <c r="B38" s="13"/>
      <c r="F38" s="13"/>
      <c r="G38" s="19"/>
      <c r="K38" s="13"/>
      <c r="L38" s="13"/>
      <c r="O38" s="13"/>
      <c r="P38" s="13"/>
      <c r="Q38" s="19"/>
      <c r="T38" s="13"/>
      <c r="Y38" s="32" t="s">
        <v>473</v>
      </c>
      <c r="Z38" s="30"/>
      <c r="AF38" s="30"/>
      <c r="AK38" s="53" t="str">
        <f t="shared" si="7"/>
        <v>k</v>
      </c>
    </row>
    <row r="39" spans="1:37" x14ac:dyDescent="0.2">
      <c r="A39" s="13"/>
      <c r="B39" s="13"/>
      <c r="F39" s="13" t="str">
        <f>I37</f>
        <v>エネルギー対策特別会計電源開発促進勘定</v>
      </c>
      <c r="G39" s="19"/>
      <c r="K39" s="13"/>
      <c r="L39" s="13"/>
      <c r="O39" s="13"/>
      <c r="P39" s="13"/>
      <c r="Q39" s="19"/>
      <c r="T39" s="13"/>
      <c r="Y39" s="32" t="s">
        <v>474</v>
      </c>
      <c r="Z39" s="30"/>
      <c r="AF39" s="30"/>
      <c r="AK39" s="53" t="str">
        <f t="shared" si="7"/>
        <v>l</v>
      </c>
    </row>
    <row r="40" spans="1:37" x14ac:dyDescent="0.2">
      <c r="A40" s="13"/>
      <c r="B40" s="13"/>
      <c r="F40" s="13"/>
      <c r="G40" s="19"/>
      <c r="K40" s="13"/>
      <c r="L40" s="13"/>
      <c r="O40" s="13"/>
      <c r="P40" s="13"/>
      <c r="Q40" s="19"/>
      <c r="T40" s="13"/>
      <c r="Y40" s="32" t="s">
        <v>475</v>
      </c>
      <c r="Z40" s="30"/>
      <c r="AF40" s="30"/>
      <c r="AK40" s="53" t="str">
        <f t="shared" si="7"/>
        <v>m</v>
      </c>
    </row>
    <row r="41" spans="1:37" x14ac:dyDescent="0.2">
      <c r="A41" s="13"/>
      <c r="B41" s="13"/>
      <c r="F41" s="13"/>
      <c r="G41" s="19"/>
      <c r="K41" s="13"/>
      <c r="L41" s="13"/>
      <c r="O41" s="13"/>
      <c r="P41" s="13"/>
      <c r="Q41" s="19"/>
      <c r="T41" s="13"/>
      <c r="Y41" s="32" t="s">
        <v>476</v>
      </c>
      <c r="Z41" s="30"/>
      <c r="AF41" s="30"/>
      <c r="AK41" s="53" t="str">
        <f t="shared" si="7"/>
        <v>n</v>
      </c>
    </row>
    <row r="42" spans="1:37" x14ac:dyDescent="0.2">
      <c r="A42" s="13"/>
      <c r="B42" s="13"/>
      <c r="F42" s="13"/>
      <c r="G42" s="19"/>
      <c r="K42" s="13"/>
      <c r="L42" s="13"/>
      <c r="O42" s="13"/>
      <c r="P42" s="13"/>
      <c r="Q42" s="19"/>
      <c r="T42" s="13"/>
      <c r="Y42" s="32" t="s">
        <v>477</v>
      </c>
      <c r="Z42" s="30"/>
      <c r="AF42" s="30"/>
      <c r="AK42" s="53" t="str">
        <f t="shared" si="7"/>
        <v>o</v>
      </c>
    </row>
    <row r="43" spans="1:37" x14ac:dyDescent="0.2">
      <c r="A43" s="13"/>
      <c r="B43" s="13"/>
      <c r="F43" s="13"/>
      <c r="G43" s="19"/>
      <c r="K43" s="13"/>
      <c r="L43" s="13"/>
      <c r="O43" s="13"/>
      <c r="P43" s="13"/>
      <c r="Q43" s="19"/>
      <c r="T43" s="13"/>
      <c r="Y43" s="32" t="s">
        <v>478</v>
      </c>
      <c r="Z43" s="30"/>
      <c r="AF43" s="30"/>
      <c r="AK43" s="53" t="str">
        <f t="shared" si="7"/>
        <v>p</v>
      </c>
    </row>
    <row r="44" spans="1:37" x14ac:dyDescent="0.2">
      <c r="A44" s="13"/>
      <c r="B44" s="13"/>
      <c r="F44" s="13"/>
      <c r="G44" s="19"/>
      <c r="K44" s="13"/>
      <c r="L44" s="13"/>
      <c r="O44" s="13"/>
      <c r="P44" s="13"/>
      <c r="Q44" s="19"/>
      <c r="T44" s="13"/>
      <c r="Y44" s="32" t="s">
        <v>479</v>
      </c>
      <c r="Z44" s="30"/>
      <c r="AF44" s="30"/>
      <c r="AK44" s="53" t="str">
        <f t="shared" si="7"/>
        <v>q</v>
      </c>
    </row>
    <row r="45" spans="1:37" x14ac:dyDescent="0.2">
      <c r="A45" s="13"/>
      <c r="B45" s="13"/>
      <c r="F45" s="13"/>
      <c r="G45" s="19"/>
      <c r="K45" s="13"/>
      <c r="L45" s="13"/>
      <c r="O45" s="13"/>
      <c r="P45" s="13"/>
      <c r="Q45" s="19"/>
      <c r="T45" s="13"/>
      <c r="Y45" s="32" t="s">
        <v>480</v>
      </c>
      <c r="Z45" s="30"/>
      <c r="AF45" s="30"/>
      <c r="AK45" s="53" t="str">
        <f t="shared" si="7"/>
        <v>r</v>
      </c>
    </row>
    <row r="46" spans="1:37" x14ac:dyDescent="0.2">
      <c r="A46" s="13"/>
      <c r="B46" s="13"/>
      <c r="F46" s="13"/>
      <c r="G46" s="19"/>
      <c r="K46" s="13"/>
      <c r="L46" s="13"/>
      <c r="O46" s="13"/>
      <c r="P46" s="13"/>
      <c r="Q46" s="19"/>
      <c r="T46" s="13"/>
      <c r="Y46" s="32" t="s">
        <v>481</v>
      </c>
      <c r="Z46" s="30"/>
      <c r="AF46" s="30"/>
      <c r="AK46" s="53" t="str">
        <f t="shared" si="7"/>
        <v>s</v>
      </c>
    </row>
    <row r="47" spans="1:37" x14ac:dyDescent="0.2">
      <c r="A47" s="13"/>
      <c r="B47" s="13"/>
      <c r="F47" s="13"/>
      <c r="G47" s="19"/>
      <c r="K47" s="13"/>
      <c r="L47" s="13"/>
      <c r="O47" s="13"/>
      <c r="P47" s="13"/>
      <c r="Q47" s="19"/>
      <c r="T47" s="13"/>
      <c r="Y47" s="32" t="s">
        <v>482</v>
      </c>
      <c r="Z47" s="30"/>
      <c r="AF47" s="30"/>
      <c r="AK47" s="53" t="str">
        <f t="shared" si="7"/>
        <v>t</v>
      </c>
    </row>
    <row r="48" spans="1:37" x14ac:dyDescent="0.2">
      <c r="A48" s="13"/>
      <c r="B48" s="13"/>
      <c r="F48" s="13"/>
      <c r="G48" s="19"/>
      <c r="K48" s="13"/>
      <c r="L48" s="13"/>
      <c r="O48" s="13"/>
      <c r="P48" s="13"/>
      <c r="Q48" s="19"/>
      <c r="T48" s="13"/>
      <c r="Y48" s="32" t="s">
        <v>483</v>
      </c>
      <c r="Z48" s="30"/>
      <c r="AF48" s="30"/>
      <c r="AK48" s="53" t="str">
        <f t="shared" si="7"/>
        <v>u</v>
      </c>
    </row>
    <row r="49" spans="1:37" x14ac:dyDescent="0.2">
      <c r="A49" s="13"/>
      <c r="B49" s="13"/>
      <c r="F49" s="13"/>
      <c r="G49" s="19"/>
      <c r="K49" s="13"/>
      <c r="L49" s="13"/>
      <c r="O49" s="13"/>
      <c r="P49" s="13"/>
      <c r="Q49" s="19"/>
      <c r="T49" s="13"/>
      <c r="Y49" s="32" t="s">
        <v>484</v>
      </c>
      <c r="Z49" s="30"/>
      <c r="AF49" s="30"/>
      <c r="AK49" s="53" t="str">
        <f t="shared" si="7"/>
        <v>v</v>
      </c>
    </row>
    <row r="50" spans="1:37" x14ac:dyDescent="0.2">
      <c r="A50" s="13"/>
      <c r="B50" s="13"/>
      <c r="F50" s="13"/>
      <c r="G50" s="19"/>
      <c r="K50" s="13"/>
      <c r="L50" s="13"/>
      <c r="O50" s="13"/>
      <c r="P50" s="13"/>
      <c r="Q50" s="19"/>
      <c r="T50" s="13"/>
      <c r="Y50" s="32" t="s">
        <v>485</v>
      </c>
      <c r="Z50" s="30"/>
      <c r="AF50" s="30"/>
    </row>
    <row r="51" spans="1:37" x14ac:dyDescent="0.2">
      <c r="A51" s="13"/>
      <c r="B51" s="13"/>
      <c r="F51" s="13"/>
      <c r="G51" s="19"/>
      <c r="K51" s="13"/>
      <c r="L51" s="13"/>
      <c r="O51" s="13"/>
      <c r="P51" s="13"/>
      <c r="Q51" s="19"/>
      <c r="T51" s="13"/>
      <c r="Y51" s="32" t="s">
        <v>486</v>
      </c>
      <c r="Z51" s="30"/>
      <c r="AF51" s="30"/>
    </row>
    <row r="52" spans="1:37" x14ac:dyDescent="0.2">
      <c r="A52" s="13"/>
      <c r="B52" s="13"/>
      <c r="F52" s="13"/>
      <c r="G52" s="19"/>
      <c r="K52" s="13"/>
      <c r="L52" s="13"/>
      <c r="O52" s="13"/>
      <c r="P52" s="13"/>
      <c r="Q52" s="19"/>
      <c r="T52" s="13"/>
      <c r="Y52" s="32" t="s">
        <v>487</v>
      </c>
      <c r="Z52" s="30"/>
      <c r="AF52" s="30"/>
    </row>
    <row r="53" spans="1:37" x14ac:dyDescent="0.2">
      <c r="A53" s="13"/>
      <c r="B53" s="13"/>
      <c r="F53" s="13"/>
      <c r="G53" s="19"/>
      <c r="K53" s="13"/>
      <c r="L53" s="13"/>
      <c r="O53" s="13"/>
      <c r="P53" s="13"/>
      <c r="Q53" s="19"/>
      <c r="T53" s="13"/>
      <c r="Y53" s="32" t="s">
        <v>488</v>
      </c>
      <c r="Z53" s="30"/>
      <c r="AF53" s="30"/>
    </row>
    <row r="54" spans="1:37" x14ac:dyDescent="0.2">
      <c r="A54" s="13"/>
      <c r="B54" s="13"/>
      <c r="F54" s="13"/>
      <c r="G54" s="19"/>
      <c r="K54" s="13"/>
      <c r="L54" s="13"/>
      <c r="O54" s="13"/>
      <c r="P54" s="20"/>
      <c r="Q54" s="19"/>
      <c r="T54" s="13"/>
      <c r="Y54" s="32" t="s">
        <v>489</v>
      </c>
      <c r="Z54" s="30"/>
      <c r="AF54" s="30"/>
    </row>
    <row r="55" spans="1:37" x14ac:dyDescent="0.2">
      <c r="A55" s="13"/>
      <c r="B55" s="13"/>
      <c r="F55" s="13"/>
      <c r="G55" s="19"/>
      <c r="K55" s="13"/>
      <c r="L55" s="13"/>
      <c r="O55" s="13"/>
      <c r="P55" s="13"/>
      <c r="Q55" s="19"/>
      <c r="T55" s="13"/>
      <c r="Y55" s="32" t="s">
        <v>490</v>
      </c>
      <c r="Z55" s="30"/>
      <c r="AF55" s="30"/>
    </row>
    <row r="56" spans="1:37" x14ac:dyDescent="0.2">
      <c r="A56" s="13"/>
      <c r="B56" s="13"/>
      <c r="F56" s="13"/>
      <c r="G56" s="19"/>
      <c r="K56" s="13"/>
      <c r="L56" s="13"/>
      <c r="O56" s="13"/>
      <c r="P56" s="13"/>
      <c r="Q56" s="19"/>
      <c r="T56" s="13"/>
      <c r="Y56" s="32" t="s">
        <v>491</v>
      </c>
      <c r="Z56" s="30"/>
      <c r="AF56" s="30"/>
    </row>
    <row r="57" spans="1:37" x14ac:dyDescent="0.2">
      <c r="A57" s="13"/>
      <c r="B57" s="13"/>
      <c r="F57" s="13"/>
      <c r="G57" s="19"/>
      <c r="K57" s="13"/>
      <c r="L57" s="13"/>
      <c r="O57" s="13"/>
      <c r="P57" s="13"/>
      <c r="Q57" s="19"/>
      <c r="T57" s="13"/>
      <c r="Y57" s="32" t="s">
        <v>492</v>
      </c>
      <c r="Z57" s="30"/>
      <c r="AF57" s="30"/>
    </row>
    <row r="58" spans="1:37" x14ac:dyDescent="0.2">
      <c r="A58" s="13"/>
      <c r="B58" s="13"/>
      <c r="F58" s="13"/>
      <c r="G58" s="19"/>
      <c r="K58" s="13"/>
      <c r="L58" s="13"/>
      <c r="O58" s="13"/>
      <c r="P58" s="13"/>
      <c r="Q58" s="19"/>
      <c r="T58" s="13"/>
      <c r="Y58" s="32" t="s">
        <v>493</v>
      </c>
      <c r="Z58" s="30"/>
      <c r="AF58" s="30"/>
    </row>
    <row r="59" spans="1:37" x14ac:dyDescent="0.2">
      <c r="A59" s="13"/>
      <c r="B59" s="13"/>
      <c r="F59" s="13"/>
      <c r="G59" s="19"/>
      <c r="K59" s="13"/>
      <c r="L59" s="13"/>
      <c r="O59" s="13"/>
      <c r="P59" s="13"/>
      <c r="Q59" s="19"/>
      <c r="T59" s="13"/>
      <c r="Y59" s="32" t="s">
        <v>494</v>
      </c>
      <c r="Z59" s="30"/>
      <c r="AF59" s="30"/>
    </row>
    <row r="60" spans="1:37" x14ac:dyDescent="0.2">
      <c r="A60" s="13"/>
      <c r="B60" s="13"/>
      <c r="F60" s="13"/>
      <c r="G60" s="19"/>
      <c r="K60" s="13"/>
      <c r="L60" s="13"/>
      <c r="O60" s="13"/>
      <c r="P60" s="13"/>
      <c r="Q60" s="19"/>
      <c r="T60" s="13"/>
      <c r="Y60" s="32" t="s">
        <v>495</v>
      </c>
      <c r="Z60" s="30"/>
      <c r="AF60" s="30"/>
    </row>
    <row r="61" spans="1:37" x14ac:dyDescent="0.2">
      <c r="A61" s="13"/>
      <c r="B61" s="13"/>
      <c r="F61" s="13"/>
      <c r="G61" s="19"/>
      <c r="K61" s="13"/>
      <c r="L61" s="13"/>
      <c r="O61" s="13"/>
      <c r="P61" s="13"/>
      <c r="Q61" s="19"/>
      <c r="T61" s="13"/>
      <c r="Y61" s="32" t="s">
        <v>496</v>
      </c>
      <c r="Z61" s="30"/>
      <c r="AF61" s="30"/>
    </row>
    <row r="62" spans="1:37" x14ac:dyDescent="0.2">
      <c r="A62" s="13"/>
      <c r="B62" s="13"/>
      <c r="F62" s="13"/>
      <c r="G62" s="19"/>
      <c r="K62" s="13"/>
      <c r="L62" s="13"/>
      <c r="O62" s="13"/>
      <c r="P62" s="13"/>
      <c r="Q62" s="19"/>
      <c r="T62" s="13"/>
      <c r="Y62" s="32" t="s">
        <v>497</v>
      </c>
      <c r="Z62" s="30"/>
      <c r="AF62" s="30"/>
    </row>
    <row r="63" spans="1:37" x14ac:dyDescent="0.2">
      <c r="A63" s="13"/>
      <c r="B63" s="13"/>
      <c r="F63" s="13"/>
      <c r="G63" s="19"/>
      <c r="K63" s="13"/>
      <c r="L63" s="13"/>
      <c r="O63" s="13"/>
      <c r="P63" s="13"/>
      <c r="Q63" s="19"/>
      <c r="T63" s="13"/>
      <c r="Y63" s="32" t="s">
        <v>498</v>
      </c>
      <c r="Z63" s="30"/>
      <c r="AF63" s="30"/>
    </row>
    <row r="64" spans="1:37" x14ac:dyDescent="0.2">
      <c r="A64" s="13"/>
      <c r="B64" s="13"/>
      <c r="F64" s="13"/>
      <c r="G64" s="19"/>
      <c r="K64" s="13"/>
      <c r="L64" s="13"/>
      <c r="O64" s="13"/>
      <c r="P64" s="13"/>
      <c r="Q64" s="19"/>
      <c r="T64" s="13"/>
      <c r="Y64" s="32" t="s">
        <v>499</v>
      </c>
      <c r="Z64" s="30"/>
      <c r="AF64" s="30"/>
    </row>
    <row r="65" spans="1:32" x14ac:dyDescent="0.2">
      <c r="A65" s="13"/>
      <c r="B65" s="13"/>
      <c r="F65" s="13"/>
      <c r="G65" s="19"/>
      <c r="K65" s="13"/>
      <c r="L65" s="13"/>
      <c r="O65" s="13"/>
      <c r="P65" s="13"/>
      <c r="Q65" s="19"/>
      <c r="T65" s="13"/>
      <c r="Y65" s="32" t="s">
        <v>500</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501</v>
      </c>
      <c r="Z67" s="30"/>
      <c r="AF67" s="30"/>
    </row>
    <row r="68" spans="1:32" x14ac:dyDescent="0.2">
      <c r="A68" s="13"/>
      <c r="B68" s="13"/>
      <c r="F68" s="13"/>
      <c r="G68" s="19"/>
      <c r="K68" s="13"/>
      <c r="L68" s="13"/>
      <c r="O68" s="13"/>
      <c r="P68" s="13"/>
      <c r="Q68" s="19"/>
      <c r="T68" s="13"/>
      <c r="Y68" s="32" t="s">
        <v>502</v>
      </c>
      <c r="Z68" s="30"/>
      <c r="AF68" s="30"/>
    </row>
    <row r="69" spans="1:32" x14ac:dyDescent="0.2">
      <c r="A69" s="13"/>
      <c r="B69" s="13"/>
      <c r="F69" s="13"/>
      <c r="G69" s="19"/>
      <c r="K69" s="13"/>
      <c r="L69" s="13"/>
      <c r="O69" s="13"/>
      <c r="P69" s="13"/>
      <c r="Q69" s="19"/>
      <c r="T69" s="13"/>
      <c r="Y69" s="32" t="s">
        <v>503</v>
      </c>
      <c r="Z69" s="30"/>
      <c r="AF69" s="30"/>
    </row>
    <row r="70" spans="1:32" x14ac:dyDescent="0.2">
      <c r="A70" s="13"/>
      <c r="B70" s="13"/>
      <c r="Y70" s="32" t="s">
        <v>504</v>
      </c>
    </row>
    <row r="71" spans="1:32" x14ac:dyDescent="0.2">
      <c r="Y71" s="32" t="s">
        <v>505</v>
      </c>
    </row>
    <row r="72" spans="1:32" x14ac:dyDescent="0.2">
      <c r="Y72" s="32" t="s">
        <v>506</v>
      </c>
    </row>
    <row r="73" spans="1:32" x14ac:dyDescent="0.2">
      <c r="Y73" s="32" t="s">
        <v>507</v>
      </c>
    </row>
    <row r="74" spans="1:32" x14ac:dyDescent="0.2">
      <c r="Y74" s="32" t="s">
        <v>508</v>
      </c>
    </row>
    <row r="75" spans="1:32" x14ac:dyDescent="0.2">
      <c r="Y75" s="32" t="s">
        <v>509</v>
      </c>
    </row>
    <row r="76" spans="1:32" x14ac:dyDescent="0.2">
      <c r="Y76" s="32" t="s">
        <v>510</v>
      </c>
    </row>
    <row r="77" spans="1:32" x14ac:dyDescent="0.2">
      <c r="Y77" s="32" t="s">
        <v>511</v>
      </c>
    </row>
    <row r="78" spans="1:32" x14ac:dyDescent="0.2">
      <c r="Y78" s="32" t="s">
        <v>512</v>
      </c>
    </row>
    <row r="79" spans="1:32" x14ac:dyDescent="0.2">
      <c r="Y79" s="32" t="s">
        <v>513</v>
      </c>
    </row>
    <row r="80" spans="1:32" x14ac:dyDescent="0.2">
      <c r="Y80" s="32" t="s">
        <v>514</v>
      </c>
    </row>
    <row r="81" spans="25:25" x14ac:dyDescent="0.2">
      <c r="Y81" s="32" t="s">
        <v>515</v>
      </c>
    </row>
    <row r="82" spans="25:25" x14ac:dyDescent="0.2">
      <c r="Y82" s="32" t="s">
        <v>516</v>
      </c>
    </row>
    <row r="83" spans="25:25" x14ac:dyDescent="0.2">
      <c r="Y83" s="32" t="s">
        <v>517</v>
      </c>
    </row>
    <row r="84" spans="25:25" x14ac:dyDescent="0.2">
      <c r="Y84" s="32" t="s">
        <v>518</v>
      </c>
    </row>
    <row r="85" spans="25:25" x14ac:dyDescent="0.2">
      <c r="Y85" s="32" t="s">
        <v>519</v>
      </c>
    </row>
    <row r="86" spans="25:25" x14ac:dyDescent="0.2">
      <c r="Y86" s="32" t="s">
        <v>520</v>
      </c>
    </row>
    <row r="87" spans="25:25" x14ac:dyDescent="0.2">
      <c r="Y87" s="32" t="s">
        <v>521</v>
      </c>
    </row>
    <row r="88" spans="25:25" x14ac:dyDescent="0.2">
      <c r="Y88" s="32" t="s">
        <v>522</v>
      </c>
    </row>
    <row r="89" spans="25:25" x14ac:dyDescent="0.2">
      <c r="Y89" s="32" t="s">
        <v>523</v>
      </c>
    </row>
    <row r="90" spans="25:25" x14ac:dyDescent="0.2">
      <c r="Y90" s="32" t="s">
        <v>524</v>
      </c>
    </row>
    <row r="91" spans="25:25" x14ac:dyDescent="0.2">
      <c r="Y91" s="32" t="s">
        <v>525</v>
      </c>
    </row>
    <row r="92" spans="25:25" x14ac:dyDescent="0.2">
      <c r="Y92" s="32" t="s">
        <v>526</v>
      </c>
    </row>
    <row r="93" spans="25:25" x14ac:dyDescent="0.2">
      <c r="Y93" s="32" t="s">
        <v>527</v>
      </c>
    </row>
    <row r="94" spans="25:25" x14ac:dyDescent="0.2">
      <c r="Y94" s="32" t="s">
        <v>528</v>
      </c>
    </row>
    <row r="95" spans="25:25" x14ac:dyDescent="0.2">
      <c r="Y95" s="32" t="s">
        <v>529</v>
      </c>
    </row>
    <row r="96" spans="25:25" x14ac:dyDescent="0.2">
      <c r="Y96" s="32" t="s">
        <v>421</v>
      </c>
    </row>
    <row r="97" spans="25:25" x14ac:dyDescent="0.2">
      <c r="Y97" s="32" t="s">
        <v>530</v>
      </c>
    </row>
    <row r="98" spans="25:25" x14ac:dyDescent="0.2">
      <c r="Y98" s="32" t="s">
        <v>531</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3" t="s">
        <v>353</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2">
      <c r="A3" s="513"/>
      <c r="B3" s="514"/>
      <c r="C3" s="514"/>
      <c r="D3" s="514"/>
      <c r="E3" s="514"/>
      <c r="F3" s="515"/>
      <c r="G3" s="568"/>
      <c r="H3" s="383"/>
      <c r="I3" s="383"/>
      <c r="J3" s="383"/>
      <c r="K3" s="383"/>
      <c r="L3" s="383"/>
      <c r="M3" s="383"/>
      <c r="N3" s="383"/>
      <c r="O3" s="569"/>
      <c r="P3" s="581"/>
      <c r="Q3" s="383"/>
      <c r="R3" s="383"/>
      <c r="S3" s="383"/>
      <c r="T3" s="383"/>
      <c r="U3" s="383"/>
      <c r="V3" s="383"/>
      <c r="W3" s="383"/>
      <c r="X3" s="569"/>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2">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2">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523"/>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2">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2">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2">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2">
      <c r="A9" s="513" t="s">
        <v>353</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2">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2">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2">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3"/>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2">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2">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2">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2">
      <c r="A16" s="513" t="s">
        <v>353</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2">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2">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2">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3"/>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2">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2">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2">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2">
      <c r="A23" s="513" t="s">
        <v>353</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2">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2">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2">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3"/>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2">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2">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2">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2">
      <c r="A30" s="513" t="s">
        <v>353</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2">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2">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3"/>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2">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2">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2">
      <c r="A37" s="513" t="s">
        <v>353</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2">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2">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3"/>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2">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2">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2">
      <c r="A44" s="513" t="s">
        <v>353</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2">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2">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3"/>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2">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2">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2">
      <c r="A51" s="513" t="s">
        <v>353</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2">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2">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3"/>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2">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2">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2">
      <c r="A58" s="513" t="s">
        <v>353</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2">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2">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3"/>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2">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2">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2">
      <c r="A65" s="513" t="s">
        <v>353</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2">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2">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2">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3"/>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2">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2">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5">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38" t="s">
        <v>28</v>
      </c>
      <c r="B2" s="1039"/>
      <c r="C2" s="1039"/>
      <c r="D2" s="1039"/>
      <c r="E2" s="1039"/>
      <c r="F2" s="1040"/>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2">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2">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2">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2">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2">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2">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2">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2">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2">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2">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2">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5">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2">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2">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2">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2">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2">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2">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2">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2">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2">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2">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2">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2">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5">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2">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2">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2">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2">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2">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2">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2">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2">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2">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2">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2">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2">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5">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2">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2">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2">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2">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2">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2">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2">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2">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2">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2">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2">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2">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5">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5"/>
    <row r="55" spans="1:50" ht="30" customHeight="1" x14ac:dyDescent="0.2">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2">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2">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2">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2">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2">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2">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2">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2">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2">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2">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2">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5">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2">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2">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2">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2">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2">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2">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2">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2">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2">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2">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2">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2">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5">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2">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2">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2">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2">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2">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2">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2">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2">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2">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2">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2">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2">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5">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2">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2">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2">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2">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2">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2">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2">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2">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2">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2">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2">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2">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5">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5"/>
    <row r="108" spans="1:50" ht="30" customHeight="1" x14ac:dyDescent="0.2">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2">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2">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2">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2">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2">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2">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2">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2">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2">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2">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2">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5">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2">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2">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2">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2">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2">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2">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2">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2">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2">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2">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2">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2">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5">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2">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2">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2">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2">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2">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2">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2">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2">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2">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2">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2">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2">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5">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2">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2">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2">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2">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2">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2">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2">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2">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2">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2">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2">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2">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5">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5"/>
    <row r="161" spans="1:50" ht="30" customHeight="1" x14ac:dyDescent="0.2">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2">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2">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2">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2">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2">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2">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2">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2">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2">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2">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2">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5">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2">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2">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2">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2">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2">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2">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2">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2">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2">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2">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2">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2">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5">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2">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2">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2">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2">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2">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2">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2">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2">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2">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2">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2">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2">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5">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2">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2">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2">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2">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2">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2">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2">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2">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2">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2">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2">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2">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5">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5"/>
    <row r="214" spans="1:50" ht="30" customHeight="1" x14ac:dyDescent="0.2">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2">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2">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2">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2">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2">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2">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2">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2">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2">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2">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2">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5">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2">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2">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2">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2">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2">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2">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2">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2">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2">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2">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2">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2">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5">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2">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2">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2">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2">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2">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2">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2">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2">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2">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2">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2">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2">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5">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2">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2">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2">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2">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2">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2">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2">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2">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2">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2">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2">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2">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5">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2">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2">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2">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2">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2">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2">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2">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2">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2">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2">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2">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2">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2">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2">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2">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2">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2">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2">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2">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2">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2">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2">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2">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2">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2">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2">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2">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2">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2">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2">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2">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2">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2">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2">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2">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2">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2">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2">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2">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2">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42ADAF5469B914EBFFAECFBBAA07A86" ma:contentTypeVersion="" ma:contentTypeDescription="新しいドキュメントを作成します。" ma:contentTypeScope="" ma:versionID="3a66c6cdff7f54e050ee9fcc18487184">
  <xsd:schema xmlns:xsd="http://www.w3.org/2001/XMLSchema" xmlns:xs="http://www.w3.org/2001/XMLSchema" xmlns:p="http://schemas.microsoft.com/office/2006/metadata/properties" xmlns:ns2="C99ED752-4EAC-482C-AFBC-D2601CB2E742" xmlns:ns3="2d5f1945-286f-4658-a685-0dc25831e22f" targetNamespace="http://schemas.microsoft.com/office/2006/metadata/properties" ma:root="true" ma:fieldsID="88d696f3d705bf0ae7fd3c77446ecc9a" ns2:_="" ns3:_="">
    <xsd:import namespace="C99ED752-4EAC-482C-AFBC-D2601CB2E742"/>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F4BA52-E027-4EB6-9D65-BAD0609D454B}">
  <ds:schemaRefs>
    <ds:schemaRef ds:uri="http://schemas.microsoft.com/sharepoint/v3/contenttype/forms"/>
  </ds:schemaRefs>
</ds:datastoreItem>
</file>

<file path=customXml/itemProps2.xml><?xml version="1.0" encoding="utf-8"?>
<ds:datastoreItem xmlns:ds="http://schemas.openxmlformats.org/officeDocument/2006/customXml" ds:itemID="{E3828F4B-5DBA-4E1B-945B-DED1912E09CD}">
  <ds:schemaRefs>
    <ds:schemaRef ds:uri="http://schemas.microsoft.com/office/2006/documentManagement/types"/>
    <ds:schemaRef ds:uri="2d5f1945-286f-4658-a685-0dc25831e22f"/>
    <ds:schemaRef ds:uri="http://purl.org/dc/elements/1.1/"/>
    <ds:schemaRef ds:uri="http://schemas.openxmlformats.org/package/2006/metadata/core-properties"/>
    <ds:schemaRef ds:uri="http://www.w3.org/XML/1998/namespace"/>
    <ds:schemaRef ds:uri="http://schemas.microsoft.com/office/infopath/2007/PartnerControls"/>
    <ds:schemaRef ds:uri="http://purl.org/dc/terms/"/>
    <ds:schemaRef ds:uri="http://schemas.microsoft.com/office/2006/metadata/properties"/>
    <ds:schemaRef ds:uri="C99ED752-4EAC-482C-AFBC-D2601CB2E742"/>
    <ds:schemaRef ds:uri="http://purl.org/dc/dcmitype/"/>
  </ds:schemaRefs>
</ds:datastoreItem>
</file>

<file path=customXml/itemProps3.xml><?xml version="1.0" encoding="utf-8"?>
<ds:datastoreItem xmlns:ds="http://schemas.openxmlformats.org/officeDocument/2006/customXml" ds:itemID="{D4C92D75-CBF8-4054-A94D-3C27FEB205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2019-03-12T06:48:21Z</cp:lastPrinted>
  <dcterms:created xsi:type="dcterms:W3CDTF">2012-03-13T00:50:25Z</dcterms:created>
  <dcterms:modified xsi:type="dcterms:W3CDTF">2020-07-28T05:18:36Z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0x010100842ADAF5469B914EBFFAECFBBAA07A86</vt:lpwstr>
  </property>
</Properties>
</file>