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０．産保G/５．レビューシート/確認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記載例">[1]入力規則等!$AC$2:$AC$6</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<sst xmlns="http://schemas.openxmlformats.org/spreadsheetml/2006/main" count="3004" uniqueCount="661">
  <si>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</si>
  <si>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</si>
  <si>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</si>
  <si>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</si>
  <si>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</si>
  <si>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</si>
  <si>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</si>
  <si>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</si>
  <si>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</si>
  <si>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</si>
  <si>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</si>
  <si>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</si>
  <si>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</si>
  <si>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</si>
  <si>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</si>
  <si>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</si>
  <si>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</si>
  <si>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</si>
  <si>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</si>
  <si>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</si>
  <si>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</si>
  <si>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</si>
  <si>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</si>
  <si>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</si>
  <si>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</si>
  <si>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</si>
  <si>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</si>
  <si>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</si>
  <si>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</si>
  <si>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</si>
  <si>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</si>
  <si>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</si>
  <si>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</si>
  <si>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</si>
  <si>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</si>
  <si>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</si>
  <si>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</si>
  <si>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</si>
  <si>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</si>
  <si>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</si>
  <si>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</si>
  <si>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</si>
  <si>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</si>
  <si>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</si>
  <si>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</si>
  <si>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</si>
  <si>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</si>
  <si>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</si>
  <si>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</si>
  <si>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</si>
  <si>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</si>
  <si>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</si>
  <si>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</si>
  <si>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</si>
  <si>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</si>
  <si>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</si>
  <si>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</si>
  <si>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</si>
  <si>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</si>
  <si>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</si>
  <si>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</si>
  <si>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</si>
  <si>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</si>
  <si>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</si>
  <si>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</si>
  <si>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</si>
  <si>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</si>
  <si>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</si>
  <si>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</si>
  <si>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</si>
  <si>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</si>
  <si>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</si>
  <si>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</si>
  <si>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</si>
  <si>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</si>
  <si>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</si>
  <si>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</si>
  <si>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</si>
  <si>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</si>
  <si>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</si>
  <si>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</si>
  <si>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</si>
  <si>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</si>
  <si>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</si>
  <si>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</si>
  <si>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</si>
  <si>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</si>
  <si>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</si>
  <si>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</si>
  <si>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</si>
  <si>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</si>
  <si>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</si>
  <si>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</si>
  <si>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</si>
  <si>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</si>
  <si>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</si>
  <si>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</si>
  <si>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</si>
  <si>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</si>
  <si>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</si>
  <si>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</si>
  <si>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</si>
  <si>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</si>
  <si>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</si>
  <si>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</si>
  <si>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</si>
  <si>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</si>
  <si>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</si>
  <si>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</si>
  <si>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</si>
  <si>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</si>
  <si>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</si>
  <si>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</si>
  <si>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</si>
  <si>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</si>
  <si>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</si>
  <si>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</si>
  <si>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</si>
  <si>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</si>
  <si>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</si>
  <si>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</si>
  <si>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</si>
  <si>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</si>
  <si>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</si>
  <si>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</si>
  <si>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</si>
  <si>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</si>
  <si>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</si>
  <si>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</si>
  <si>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</si>
  <si>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</si>
  <si>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</si>
  <si>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</si>
  <si>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</si>
  <si>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</si>
  <si>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</si>
  <si>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</si>
  <si>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</si>
  <si>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</si>
  <si>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</si>
  <si>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</si>
  <si>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</si>
  <si>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</si>
  <si>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</si>
  <si>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</si>
  <si>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</si>
  <si>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</si>
  <si>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</si>
  <si>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</si>
  <si>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</si>
  <si>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</si>
  <si>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</si>
  <si>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</si>
  <si>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</si>
  <si>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</si>
  <si>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</si>
  <si>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</si>
  <si>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</si>
  <si>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</si>
  <si>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</si>
  <si>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</si>
  <si>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</si>
  <si>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</si>
  <si>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</si>
  <si>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</si>
  <si>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</si>
  <si>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</si>
  <si>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</si>
  <si>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</si>
  <si>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</si>
  <si>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</si>
  <si>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</si>
  <si>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</si>
  <si>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</si>
  <si>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</si>
  <si>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</si>
  <si>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</si>
  <si>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</si>
  <si>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</si>
  <si>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</si>
  <si>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</si>
  <si>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</si>
  <si>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</si>
  <si>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</si>
  <si>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</si>
  <si>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</si>
  <si>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</si>
  <si>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</si>
  <si>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</si>
  <si>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</si>
  <si>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</si>
  <si>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</si>
  <si>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</si>
  <si>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</si>
  <si>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</si>
  <si>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</si>
  <si>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</si>
  <si>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</si>
  <si>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</si>
  <si>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</si>
  <si>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</si>
  <si>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</si>
  <si>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</si>
  <si>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</si>
  <si>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</si>
  <si>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</si>
  <si>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</si>
  <si>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</si>
  <si>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</si>
  <si>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</si>
  <si>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</si>
  <si>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</si>
  <si>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</si>
  <si>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</si>
  <si>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</si>
  <si>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</si>
  <si>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</si>
  <si>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</si>
  <si>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</si>
  <si>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</si>
  <si>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</si>
  <si>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</si>
  <si>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</si>
  <si>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</si>
  <si>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</si>
  <si>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</si>
  <si>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</si>
  <si>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</si>
  <si>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</si>
  <si>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</si>
  <si>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</si>
  <si>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</si>
  <si>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</si>
  <si>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</si>
  <si>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</si>
  <si>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</si>
  <si>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</si>
  <si>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</si>
  <si>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</si>
  <si>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</si>
  <si>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</si>
  <si>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</si>
  <si>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</si>
  <si>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</si>
  <si>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</si>
  <si>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</si>
  <si>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</si>
  <si>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</si>
  <si>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</si>
  <si>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</si>
  <si>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</si>
  <si>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</si>
  <si>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</si>
  <si>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</si>
  <si>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</si>
  <si>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</si>
  <si>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</si>
  <si>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</si>
  <si>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</si>
  <si>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</si>
  <si>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</si>
  <si>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</si>
  <si>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</si>
  <si>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</si>
  <si>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</si>
  <si>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</si>
  <si>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</si>
  <si>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</si>
  <si>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</si>
  <si>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</si>
  <si>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</si>
  <si>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</si>
  <si>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</si>
  <si>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</si>
  <si>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</si>
  <si>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</si>
  <si>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</si>
  <si>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</si>
  <si>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</si>
  <si>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</si>
  <si>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</si>
  <si>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</si>
  <si>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</si>
  <si>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</si>
  <si>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</si>
  <si>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</si>
  <si>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</si>
  <si>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</si>
  <si>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</si>
  <si>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</si>
  <si>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</si>
  <si>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</si>
  <si>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</si>
  <si>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</si>
  <si>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</si>
  <si>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</si>
  <si>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</si>
  <si>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</si>
  <si>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</si>
  <si>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</si>
  <si>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</si>
  <si>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</si>
  <si>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</si>
  <si>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</si>
  <si>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</si>
  <si>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</si>
  <si>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</si>
  <si>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</si>
  <si>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</si>
  <si>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</si>
  <si>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</si>
  <si>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</si>
  <si>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</si>
  <si>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</si>
  <si>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</si>
  <si>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</si>
  <si>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</si>
  <si>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</si>
  <si>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</si>
  <si>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</si>
  <si>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</si>
  <si>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</si>
  <si>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</si>
  <si>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</si>
  <si>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</si>
  <si>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</si>
  <si>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</si>
  <si>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</si>
  <si>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</si>
  <si>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</si>
  <si>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</si>
  <si>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</si>
  <si>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</si>
  <si>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</si>
  <si>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</si>
  <si>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</si>
  <si>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</si>
  <si>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</si>
  <si>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</si>
  <si>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</si>
  <si>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</si>
  <si>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</si>
  <si>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</si>
  <si>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</si>
  <si>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</si>
  <si>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</si>
  <si>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</si>
  <si>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</si>
  <si>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</si>
  <si>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</si>
  <si>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</si>
  <si>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</si>
  <si>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</si>
  <si>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</si>
  <si>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</si>
  <si>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</si>
  <si>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</si>
  <si>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</si>
  <si>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</si>
  <si>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</si>
  <si>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</si>
  <si>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</si>
  <si>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</si>
  <si>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</si>
  <si>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</si>
  <si>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</si>
  <si>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</si>
  <si>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</si>
  <si>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</si>
  <si>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</si>
  <si>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</si>
  <si>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</si>
  <si>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</si>
  <si>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</si>
  <si>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</si>
  <si>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</si>
  <si>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</si>
  <si>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</si>
  <si>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</si>
  <si>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</si>
  <si>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</si>
  <si>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</si>
  <si>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</si>
  <si>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</si>
  <si>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</si>
  <si>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</si>
  <si>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</si>
  <si>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</si>
  <si>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</si>
  <si>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</si>
  <si>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</si>
  <si>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</si>
  <si>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</si>
  <si>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</si>
  <si>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</si>
  <si>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</si>
  <si>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</si>
  <si>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</si>
  <si>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</si>
  <si>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</si>
  <si>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</si>
  <si>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</si>
  <si>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</si>
  <si>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</si>
  <si>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</si>
  <si>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</si>
  <si>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</si>
  <si>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</si>
  <si>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</si>
  <si>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</si>
  <si>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</si>
  <si>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</si>
  <si>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</si>
  <si>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</si>
  <si>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</si>
  <si>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</si>
  <si>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</si>
  <si>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</si>
  <si>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</si>
  <si>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</si>
  <si>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</si>
  <si>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</si>
  <si>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</si>
  <si>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</si>
  <si>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</si>
  <si>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</si>
  <si>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</si>
  <si>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</si>
  <si>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</si>
  <si>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</si>
  <si>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</si>
  <si>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</si>
  <si>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</si>
  <si>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</si>
  <si>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</si>
  <si>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</si>
  <si>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</si>
  <si>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</si>
  <si>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</si>
  <si>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</si>
  <si>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</si>
  <si>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</si>
  <si>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</si>
  <si>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</si>
  <si>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</si>
  <si>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</si>
  <si>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</si>
  <si>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</si>
  <si>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</si>
  <si>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</si>
  <si>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</si>
  <si>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</si>
  <si>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</si>
  <si>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</si>
  <si>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</si>
  <si>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</si>
  <si>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</si>
  <si>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</si>
  <si>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</si>
  <si>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</si>
  <si>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</si>
  <si>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</si>
  <si>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</si>
  <si>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</si>
  <si>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</si>
  <si>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</si>
  <si>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</si>
  <si>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</si>
  <si>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</si>
  <si>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</si>
  <si>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</si>
  <si>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</si>
  <si>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</si>
  <si>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</si>
  <si>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</si>
  <si>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</si>
  <si>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</si>
  <si>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</si>
  <si>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</si>
  <si>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</si>
  <si>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</si>
  <si>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</si>
  <si>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</si>
  <si>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</si>
  <si>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</si>
  <si>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</si>
  <si>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</si>
  <si>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</si>
  <si>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</si>
  <si>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</si>
  <si>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</si>
  <si>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</si>
  <si>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</si>
  <si>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</si>
  <si>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</si>
  <si>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</si>
  <si>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</si>
  <si>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</si>
  <si>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</si>
  <si>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</si>
  <si>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</si>
  <si>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</si>
  <si>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</si>
  <si>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</si>
  <si>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</si>
  <si>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</si>
  <si>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</si>
  <si>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</si>
  <si>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</si>
  <si>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</si>
  <si>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</si>
  <si>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</si>
  <si>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</si>
  <si>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</si>
  <si>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</si>
  <si>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</si>
  <si>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</si>
  <si>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</si>
  <si>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</si>
  <si>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</si>
  <si>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</si>
  <si>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</si>
  <si>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</si>
  <si>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</si>
  <si>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</si>
  <si>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</si>
  <si>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</si>
  <si>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</si>
  <si>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</si>
  <si>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</si>
  <si>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</si>
  <si>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</si>
  <si>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</si>
  <si>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</si>
  <si>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</si>
  <si>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</si>
  <si>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</si>
  <si>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</si>
  <si>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</si>
  <si>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</si>
  <si>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</si>
  <si>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</si>
  <si>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</si>
  <si>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</si>
  <si>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</si>
  <si>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</si>
  <si>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</si>
  <si>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</si>
  <si>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</si>
  <si>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</si>
  <si>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</si>
  <si>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</si>
  <si>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</si>
  <si>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</si>
  <si>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</si>
  <si>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</si>
  <si>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</si>
  <si>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廃止石油坑井封鎖事業費補助金</t>
    <phoneticPr fontId="5"/>
  </si>
  <si>
    <t>産業保安グループ</t>
    <rPh sb="0" eb="2">
      <t>サンギョウ</t>
    </rPh>
    <rPh sb="2" eb="4">
      <t>ホアン</t>
    </rPh>
    <phoneticPr fontId="5"/>
  </si>
  <si>
    <t>鉱山・火薬類監理官付</t>
    <rPh sb="0" eb="2">
      <t>コウザン</t>
    </rPh>
    <rPh sb="3" eb="6">
      <t>カヤクルイ</t>
    </rPh>
    <rPh sb="6" eb="9">
      <t>カンリカン</t>
    </rPh>
    <rPh sb="9" eb="10">
      <t>ヅ</t>
    </rPh>
    <phoneticPr fontId="5"/>
  </si>
  <si>
    <t>鉱山・火薬類監理官
大橋　良輔</t>
    <rPh sb="0" eb="2">
      <t>コウザン</t>
    </rPh>
    <rPh sb="3" eb="6">
      <t>カヤクルイ</t>
    </rPh>
    <rPh sb="6" eb="9">
      <t>カンリカン</t>
    </rPh>
    <rPh sb="10" eb="12">
      <t>オオハシ</t>
    </rPh>
    <rPh sb="13" eb="15">
      <t>リョウスケ</t>
    </rPh>
    <phoneticPr fontId="5"/>
  </si>
  <si>
    <t>○</t>
  </si>
  <si>
    <t>特別会計に関する法律　第８５条第２項第３項
特別会計に関する法律施行令　第５０条第４項第４号</t>
    <phoneticPr fontId="5"/>
  </si>
  <si>
    <t>本事業は、油等が漏洩した廃止石油坑井を封鎖することにより鉱害を防止するためのものである。これにより、石油鉱山の掘採後、長期間経過後も国及び地方公共団体が適切な対応をすることで国内の石油開発に対する地域の理解が得られ、もって石油の安定的かつ低廉な供給の確保を図ることが出来る。</t>
    <phoneticPr fontId="5"/>
  </si>
  <si>
    <t>鉱業権が既に消滅しており、鉱害防止対策を実施すべき義務者が存在しない廃止石油坑井（石油及び可燃性天然ガスの探鉱又は採取を目的とする坑井であって、廃止となったもの）の封鎖工事を実施する地方公共団体に対し、坑井封鎖工事費用の３／４を補助する。</t>
    <phoneticPr fontId="5"/>
  </si>
  <si>
    <t>-</t>
  </si>
  <si>
    <t>-</t>
    <phoneticPr fontId="5"/>
  </si>
  <si>
    <t>-</t>
    <phoneticPr fontId="5"/>
  </si>
  <si>
    <t>-</t>
    <phoneticPr fontId="5"/>
  </si>
  <si>
    <t>石油資源採掘対策事業費補助金</t>
    <phoneticPr fontId="5"/>
  </si>
  <si>
    <t>封鎖を目指す坑井数
※平成３０年度より本事業開始。</t>
    <phoneticPr fontId="5"/>
  </si>
  <si>
    <t>封鎖を目指す坑井数</t>
    <phoneticPr fontId="5"/>
  </si>
  <si>
    <t>件</t>
    <rPh sb="0" eb="1">
      <t>ケン</t>
    </rPh>
    <phoneticPr fontId="5"/>
  </si>
  <si>
    <t>漏油防止工事を実施した廃止石油坑井数</t>
    <phoneticPr fontId="5"/>
  </si>
  <si>
    <t>執行額／封鎖坑井数　　　　　　　　　　　　　　</t>
    <phoneticPr fontId="5"/>
  </si>
  <si>
    <t>百万円</t>
    <rPh sb="0" eb="2">
      <t>ヒャクマン</t>
    </rPh>
    <rPh sb="2" eb="3">
      <t>エン</t>
    </rPh>
    <phoneticPr fontId="5"/>
  </si>
  <si>
    <t>百万円/件</t>
    <rPh sb="0" eb="2">
      <t>ヒャクマン</t>
    </rPh>
    <rPh sb="2" eb="3">
      <t>エン</t>
    </rPh>
    <rPh sb="4" eb="5">
      <t>ケン</t>
    </rPh>
    <phoneticPr fontId="5"/>
  </si>
  <si>
    <t>ー</t>
    <phoneticPr fontId="5"/>
  </si>
  <si>
    <t>92/2</t>
    <phoneticPr fontId="5"/>
  </si>
  <si>
    <t>６　エネルギー・環境</t>
    <phoneticPr fontId="5"/>
  </si>
  <si>
    <t>６－1 資源・燃料</t>
    <phoneticPr fontId="5"/>
  </si>
  <si>
    <t>石油、天然ガス、石炭及び金属鉱物資源の安定的かつ安価な供給の確保</t>
    <phoneticPr fontId="5"/>
  </si>
  <si>
    <t>-</t>
    <phoneticPr fontId="5"/>
  </si>
  <si>
    <t>本事業によって、石油鉱山の掘採後長期間経過後も国及び地方公共団体が適切に対策を講じられることで、国内の石油開発に対する地域の理解が得られ、もって石油等資源の安定的かつ安価な供給の確保に繋がる。</t>
    <phoneticPr fontId="5"/>
  </si>
  <si>
    <t>-</t>
    <phoneticPr fontId="5"/>
  </si>
  <si>
    <t>-</t>
    <phoneticPr fontId="5"/>
  </si>
  <si>
    <t>-</t>
    <phoneticPr fontId="5"/>
  </si>
  <si>
    <t>-</t>
    <phoneticPr fontId="5"/>
  </si>
  <si>
    <t>補助対象者である地方公共団体からのニーズは地方産業保安監督部を通じて把握している。</t>
    <phoneticPr fontId="5"/>
  </si>
  <si>
    <t>‐</t>
  </si>
  <si>
    <t>無</t>
  </si>
  <si>
    <t>地方公共団体の事業に対して国が補助を行う。</t>
    <phoneticPr fontId="5"/>
  </si>
  <si>
    <t>事業主体である地方公共団体に対し、国が補助金を交付する。</t>
    <rPh sb="17" eb="18">
      <t>クニ</t>
    </rPh>
    <phoneticPr fontId="5"/>
  </si>
  <si>
    <t>国が事業主体である地方公共団体に対して補助金を交付するため、必要な負担について分担している。</t>
    <phoneticPr fontId="5"/>
  </si>
  <si>
    <t>補助事業者である地方公共団体は封鎖工事業者を競争入札で選定する。</t>
    <phoneticPr fontId="5"/>
  </si>
  <si>
    <t>費目は封鎖工事に必要な事前調査費と封鎖工事費のみに限定している。</t>
    <phoneticPr fontId="5"/>
  </si>
  <si>
    <t>対象の坑井に対して事前に封鎖可能性に係る調査を実施して、的確、効率的なな補助金の執行に努める。</t>
    <phoneticPr fontId="5"/>
  </si>
  <si>
    <t>補助事業者である地方公共団体は封鎖工事業者を実施するにあたり、専門家による委員会に諮り、坑井封鎖に必要な工事を精査した上で実施している。</t>
    <rPh sb="22" eb="24">
      <t>ジッシ</t>
    </rPh>
    <rPh sb="31" eb="34">
      <t>センモンカ</t>
    </rPh>
    <rPh sb="37" eb="40">
      <t>イインカイ</t>
    </rPh>
    <rPh sb="41" eb="42">
      <t>ハカ</t>
    </rPh>
    <rPh sb="44" eb="46">
      <t>コウセイ</t>
    </rPh>
    <rPh sb="46" eb="48">
      <t>フウサ</t>
    </rPh>
    <rPh sb="49" eb="51">
      <t>ヒツヨウ</t>
    </rPh>
    <rPh sb="52" eb="54">
      <t>コウジ</t>
    </rPh>
    <rPh sb="55" eb="57">
      <t>セイサ</t>
    </rPh>
    <rPh sb="59" eb="60">
      <t>ウエ</t>
    </rPh>
    <rPh sb="61" eb="63">
      <t>ジッシ</t>
    </rPh>
    <phoneticPr fontId="5"/>
  </si>
  <si>
    <t>封鎖工事が終了した廃止坑井は、新たな漏えいが発生することなく健全に維持されている。</t>
    <rPh sb="0" eb="2">
      <t>フウサ</t>
    </rPh>
    <rPh sb="2" eb="4">
      <t>コウジ</t>
    </rPh>
    <rPh sb="5" eb="7">
      <t>シュウリョウ</t>
    </rPh>
    <rPh sb="9" eb="11">
      <t>ハイシ</t>
    </rPh>
    <rPh sb="11" eb="13">
      <t>コウセイ</t>
    </rPh>
    <rPh sb="15" eb="16">
      <t>アラ</t>
    </rPh>
    <rPh sb="18" eb="19">
      <t>ロウ</t>
    </rPh>
    <rPh sb="22" eb="24">
      <t>ハッセイ</t>
    </rPh>
    <rPh sb="30" eb="32">
      <t>ケンゼン</t>
    </rPh>
    <rPh sb="33" eb="35">
      <t>イジ</t>
    </rPh>
    <phoneticPr fontId="5"/>
  </si>
  <si>
    <t>計画どおりに事業が執行されたことにより、成果実績は成果目標に合致している。</t>
    <rPh sb="0" eb="2">
      <t>ケイカク</t>
    </rPh>
    <rPh sb="6" eb="8">
      <t>ジギョウ</t>
    </rPh>
    <rPh sb="7" eb="8">
      <t>コウジ</t>
    </rPh>
    <rPh sb="9" eb="11">
      <t>シッコウ</t>
    </rPh>
    <rPh sb="20" eb="22">
      <t>セイカ</t>
    </rPh>
    <rPh sb="22" eb="24">
      <t>ジッセキ</t>
    </rPh>
    <rPh sb="25" eb="27">
      <t>セイカ</t>
    </rPh>
    <rPh sb="27" eb="29">
      <t>モクヒョウ</t>
    </rPh>
    <rPh sb="30" eb="32">
      <t>ガッチ</t>
    </rPh>
    <phoneticPr fontId="5"/>
  </si>
  <si>
    <t>計画どおりに事業が執行されたことにより、活動実績は見込みに見合ったものとなっている</t>
    <rPh sb="0" eb="2">
      <t>ケイカク</t>
    </rPh>
    <rPh sb="6" eb="8">
      <t>ジギョウ</t>
    </rPh>
    <rPh sb="7" eb="8">
      <t>コウジ</t>
    </rPh>
    <rPh sb="9" eb="11">
      <t>シッコウ</t>
    </rPh>
    <rPh sb="20" eb="22">
      <t>カツドウ</t>
    </rPh>
    <rPh sb="22" eb="24">
      <t>ジッセキ</t>
    </rPh>
    <rPh sb="25" eb="27">
      <t>ミコ</t>
    </rPh>
    <rPh sb="29" eb="31">
      <t>ミア</t>
    </rPh>
    <phoneticPr fontId="5"/>
  </si>
  <si>
    <t>-</t>
    <phoneticPr fontId="5"/>
  </si>
  <si>
    <t>A. 新発田市</t>
    <rPh sb="3" eb="7">
      <t>シバタシ</t>
    </rPh>
    <phoneticPr fontId="5"/>
  </si>
  <si>
    <t>B. 民間企業等</t>
    <rPh sb="3" eb="5">
      <t>ミンカン</t>
    </rPh>
    <rPh sb="5" eb="7">
      <t>キギョウ</t>
    </rPh>
    <rPh sb="7" eb="8">
      <t>トウ</t>
    </rPh>
    <phoneticPr fontId="5"/>
  </si>
  <si>
    <t>C. にかほ市</t>
    <rPh sb="6" eb="7">
      <t>シ</t>
    </rPh>
    <phoneticPr fontId="5"/>
  </si>
  <si>
    <t>E. にかほ市</t>
    <rPh sb="6" eb="7">
      <t>シ</t>
    </rPh>
    <phoneticPr fontId="5"/>
  </si>
  <si>
    <t>G. 秋田市</t>
    <rPh sb="3" eb="6">
      <t>アキタシ</t>
    </rPh>
    <phoneticPr fontId="5"/>
  </si>
  <si>
    <t>D. 民間企業等</t>
    <rPh sb="3" eb="5">
      <t>ミンカン</t>
    </rPh>
    <rPh sb="5" eb="7">
      <t>キギョウ</t>
    </rPh>
    <rPh sb="7" eb="8">
      <t>トウ</t>
    </rPh>
    <phoneticPr fontId="5"/>
  </si>
  <si>
    <t>F.  民間企業等</t>
    <rPh sb="4" eb="6">
      <t>ミンカン</t>
    </rPh>
    <rPh sb="6" eb="8">
      <t>キギョウ</t>
    </rPh>
    <rPh sb="8" eb="9">
      <t>トウ</t>
    </rPh>
    <phoneticPr fontId="5"/>
  </si>
  <si>
    <t>H. 民間企業等</t>
    <rPh sb="3" eb="5">
      <t>ミンカン</t>
    </rPh>
    <rPh sb="5" eb="7">
      <t>キギョウ</t>
    </rPh>
    <rPh sb="7" eb="8">
      <t>トウ</t>
    </rPh>
    <phoneticPr fontId="5"/>
  </si>
  <si>
    <t>工事費</t>
    <rPh sb="0" eb="3">
      <t>コウジヒ</t>
    </rPh>
    <phoneticPr fontId="5"/>
  </si>
  <si>
    <t>坑井封鎖のためのセメントプラグ設置工事等</t>
    <rPh sb="0" eb="2">
      <t>コウセイ</t>
    </rPh>
    <rPh sb="2" eb="4">
      <t>フウサ</t>
    </rPh>
    <rPh sb="15" eb="17">
      <t>セッチ</t>
    </rPh>
    <rPh sb="17" eb="19">
      <t>コウジ</t>
    </rPh>
    <rPh sb="19" eb="20">
      <t>トウ</t>
    </rPh>
    <phoneticPr fontId="5"/>
  </si>
  <si>
    <t>にかほ市</t>
    <rPh sb="3" eb="4">
      <t>シ</t>
    </rPh>
    <phoneticPr fontId="5"/>
  </si>
  <si>
    <t>坑井封鎖工事</t>
    <rPh sb="0" eb="2">
      <t>コウセイ</t>
    </rPh>
    <rPh sb="2" eb="4">
      <t>フウサ</t>
    </rPh>
    <rPh sb="4" eb="6">
      <t>コウジ</t>
    </rPh>
    <phoneticPr fontId="5"/>
  </si>
  <si>
    <t>補助金等交付</t>
  </si>
  <si>
    <t>-</t>
    <phoneticPr fontId="5"/>
  </si>
  <si>
    <t>-</t>
    <phoneticPr fontId="5"/>
  </si>
  <si>
    <t>新発田市</t>
    <rPh sb="0" eb="4">
      <t>シバタシ</t>
    </rPh>
    <phoneticPr fontId="5"/>
  </si>
  <si>
    <t>坑井封鎖工事等</t>
    <rPh sb="0" eb="2">
      <t>コウセイ</t>
    </rPh>
    <rPh sb="2" eb="4">
      <t>フウサ</t>
    </rPh>
    <rPh sb="4" eb="6">
      <t>コウジ</t>
    </rPh>
    <rPh sb="6" eb="7">
      <t>トウ</t>
    </rPh>
    <phoneticPr fontId="5"/>
  </si>
  <si>
    <t>-</t>
    <phoneticPr fontId="5"/>
  </si>
  <si>
    <t>秋田市</t>
    <rPh sb="0" eb="3">
      <t>アキタシ</t>
    </rPh>
    <phoneticPr fontId="5"/>
  </si>
  <si>
    <t>-</t>
    <phoneticPr fontId="5"/>
  </si>
  <si>
    <t>調査及び測量費</t>
    <rPh sb="0" eb="2">
      <t>チョウサ</t>
    </rPh>
    <rPh sb="2" eb="3">
      <t>オヨ</t>
    </rPh>
    <rPh sb="4" eb="7">
      <t>ソクリョウヒ</t>
    </rPh>
    <phoneticPr fontId="5"/>
  </si>
  <si>
    <t>坑井内部の調査</t>
    <rPh sb="0" eb="2">
      <t>コウセイ</t>
    </rPh>
    <rPh sb="2" eb="4">
      <t>ナイブ</t>
    </rPh>
    <rPh sb="5" eb="7">
      <t>チョウサ</t>
    </rPh>
    <phoneticPr fontId="5"/>
  </si>
  <si>
    <t>坑井封鎖を実施するための坑井内部の調査</t>
    <rPh sb="0" eb="2">
      <t>コウセイ</t>
    </rPh>
    <rPh sb="2" eb="4">
      <t>フウサ</t>
    </rPh>
    <rPh sb="5" eb="7">
      <t>ジッシ</t>
    </rPh>
    <rPh sb="12" eb="14">
      <t>コウセイ</t>
    </rPh>
    <rPh sb="14" eb="16">
      <t>ナイブ</t>
    </rPh>
    <rPh sb="17" eb="19">
      <t>チョウサ</t>
    </rPh>
    <phoneticPr fontId="5"/>
  </si>
  <si>
    <t>千秋ボーリング株式会社</t>
    <phoneticPr fontId="5"/>
  </si>
  <si>
    <t>封鎖工事のために必要な仮設道路等に係る調査・設計</t>
    <rPh sb="0" eb="2">
      <t>フウサ</t>
    </rPh>
    <rPh sb="2" eb="4">
      <t>コウジ</t>
    </rPh>
    <rPh sb="8" eb="10">
      <t>ヒツヨウ</t>
    </rPh>
    <rPh sb="11" eb="13">
      <t>カセツ</t>
    </rPh>
    <rPh sb="13" eb="15">
      <t>ドウロ</t>
    </rPh>
    <rPh sb="15" eb="16">
      <t>トウ</t>
    </rPh>
    <rPh sb="17" eb="18">
      <t>カカ</t>
    </rPh>
    <rPh sb="19" eb="21">
      <t>チョウサ</t>
    </rPh>
    <rPh sb="22" eb="24">
      <t>セッケイ</t>
    </rPh>
    <phoneticPr fontId="5"/>
  </si>
  <si>
    <t>株式会社さくら技研</t>
    <phoneticPr fontId="5"/>
  </si>
  <si>
    <t>坑井封鎖工事のための調査等</t>
    <rPh sb="0" eb="2">
      <t>コウセイ</t>
    </rPh>
    <rPh sb="2" eb="4">
      <t>フウサ</t>
    </rPh>
    <rPh sb="4" eb="6">
      <t>コウジ</t>
    </rPh>
    <rPh sb="10" eb="12">
      <t>チョウサ</t>
    </rPh>
    <rPh sb="12" eb="13">
      <t>トウ</t>
    </rPh>
    <phoneticPr fontId="5"/>
  </si>
  <si>
    <t>附帯工事費</t>
    <rPh sb="0" eb="2">
      <t>フタイ</t>
    </rPh>
    <rPh sb="2" eb="5">
      <t>コウジヒ</t>
    </rPh>
    <phoneticPr fontId="5"/>
  </si>
  <si>
    <t>用地損料及び補償費</t>
    <phoneticPr fontId="5"/>
  </si>
  <si>
    <t>工事雑費</t>
    <rPh sb="0" eb="2">
      <t>コウジ</t>
    </rPh>
    <rPh sb="2" eb="4">
      <t>ザッピ</t>
    </rPh>
    <phoneticPr fontId="5"/>
  </si>
  <si>
    <t>坑井封鎖を実施するための坑井内部等の調査</t>
    <rPh sb="0" eb="2">
      <t>コウセイ</t>
    </rPh>
    <rPh sb="2" eb="4">
      <t>フウサ</t>
    </rPh>
    <rPh sb="5" eb="7">
      <t>ジッシ</t>
    </rPh>
    <rPh sb="12" eb="14">
      <t>コウセイ</t>
    </rPh>
    <rPh sb="14" eb="16">
      <t>ナイブ</t>
    </rPh>
    <rPh sb="16" eb="17">
      <t>トウ</t>
    </rPh>
    <rPh sb="18" eb="20">
      <t>チョウサ</t>
    </rPh>
    <phoneticPr fontId="5"/>
  </si>
  <si>
    <t>仮設道路準備復旧工事、廃棄物処分運搬収集等</t>
    <rPh sb="20" eb="21">
      <t>トウ</t>
    </rPh>
    <phoneticPr fontId="5"/>
  </si>
  <si>
    <t>工事実施のための土地賃借等に係る費用</t>
    <rPh sb="0" eb="2">
      <t>コウジ</t>
    </rPh>
    <rPh sb="2" eb="4">
      <t>ジッシ</t>
    </rPh>
    <rPh sb="12" eb="13">
      <t>トウ</t>
    </rPh>
    <rPh sb="14" eb="15">
      <t>カカ</t>
    </rPh>
    <rPh sb="16" eb="18">
      <t>ヒヨウ</t>
    </rPh>
    <phoneticPr fontId="5"/>
  </si>
  <si>
    <t>工事に係る水道経費</t>
    <rPh sb="0" eb="2">
      <t>コウジ</t>
    </rPh>
    <rPh sb="3" eb="4">
      <t>カカ</t>
    </rPh>
    <rPh sb="5" eb="7">
      <t>スイドウ</t>
    </rPh>
    <rPh sb="7" eb="9">
      <t>ケイヒ</t>
    </rPh>
    <phoneticPr fontId="5"/>
  </si>
  <si>
    <t>坑井封鎖を実施するための坑井内部等の調査</t>
    <phoneticPr fontId="5"/>
  </si>
  <si>
    <t>-</t>
    <phoneticPr fontId="5"/>
  </si>
  <si>
    <t>事前調査</t>
    <rPh sb="0" eb="2">
      <t>ジゼン</t>
    </rPh>
    <rPh sb="2" eb="4">
      <t>チョウサ</t>
    </rPh>
    <phoneticPr fontId="5"/>
  </si>
  <si>
    <t>附帯工事</t>
    <rPh sb="0" eb="2">
      <t>フタイ</t>
    </rPh>
    <rPh sb="2" eb="4">
      <t>コウジ</t>
    </rPh>
    <phoneticPr fontId="5"/>
  </si>
  <si>
    <t>個人Ａ</t>
    <rPh sb="0" eb="2">
      <t>コジン</t>
    </rPh>
    <phoneticPr fontId="5"/>
  </si>
  <si>
    <t>用地損料及び補償費</t>
    <rPh sb="0" eb="2">
      <t>ヨウチ</t>
    </rPh>
    <rPh sb="2" eb="4">
      <t>ソンリョウ</t>
    </rPh>
    <rPh sb="4" eb="5">
      <t>オヨ</t>
    </rPh>
    <rPh sb="6" eb="9">
      <t>ホショウヒ</t>
    </rPh>
    <phoneticPr fontId="5"/>
  </si>
  <si>
    <t>技術支援</t>
    <rPh sb="0" eb="2">
      <t>ギジュツ</t>
    </rPh>
    <rPh sb="2" eb="4">
      <t>シエン</t>
    </rPh>
    <phoneticPr fontId="5"/>
  </si>
  <si>
    <t>建物移転計画</t>
    <rPh sb="0" eb="2">
      <t>タテモノ</t>
    </rPh>
    <rPh sb="2" eb="4">
      <t>イテン</t>
    </rPh>
    <rPh sb="4" eb="6">
      <t>ケイカク</t>
    </rPh>
    <phoneticPr fontId="5"/>
  </si>
  <si>
    <t>ヤード造成工事</t>
    <rPh sb="3" eb="5">
      <t>ゾウセイ</t>
    </rPh>
    <rPh sb="5" eb="7">
      <t>コウジ</t>
    </rPh>
    <phoneticPr fontId="5"/>
  </si>
  <si>
    <t>給水仮設配管撤去工事</t>
    <phoneticPr fontId="5"/>
  </si>
  <si>
    <t>仮設道路撤去付帯工事</t>
    <phoneticPr fontId="5"/>
  </si>
  <si>
    <t>エスケイエンジニアリング株式会社</t>
    <rPh sb="12" eb="16">
      <t>カブシキガイシャ</t>
    </rPh>
    <phoneticPr fontId="5"/>
  </si>
  <si>
    <t>株式会社下越総合開発</t>
    <rPh sb="0" eb="4">
      <t>カブシキガイシャ</t>
    </rPh>
    <phoneticPr fontId="5"/>
  </si>
  <si>
    <t>一般財団法人エンジニアリング協会</t>
    <rPh sb="0" eb="2">
      <t>イッパン</t>
    </rPh>
    <rPh sb="2" eb="6">
      <t>ザイダンホウジン</t>
    </rPh>
    <phoneticPr fontId="5"/>
  </si>
  <si>
    <t>株式会社国土開発センター新潟支店</t>
    <rPh sb="0" eb="4">
      <t>カブシキガイシャ</t>
    </rPh>
    <phoneticPr fontId="5"/>
  </si>
  <si>
    <t>株式会社ハセガワ</t>
    <rPh sb="0" eb="4">
      <t>カブシキガイシャ</t>
    </rPh>
    <phoneticPr fontId="5"/>
  </si>
  <si>
    <t>177/7</t>
    <phoneticPr fontId="5"/>
  </si>
  <si>
    <t>240/5</t>
    <phoneticPr fontId="5"/>
  </si>
  <si>
    <t>-</t>
    <phoneticPr fontId="5"/>
  </si>
  <si>
    <t>漏油は突発的に発生することと、高額な費用が必要となることから、地方公共団体単独で実施するのは困難。国が補助事業を行うことで、漏油対策を迅速かつ適切に行う事が出来る。</t>
    <rPh sb="46" eb="48">
      <t>コンナン</t>
    </rPh>
    <phoneticPr fontId="5"/>
  </si>
  <si>
    <t xml:space="preserve">
　　　　　　　　　　　　　　－</t>
    <phoneticPr fontId="5"/>
  </si>
  <si>
    <t>　　　　　
　　　　　　　　　　　　　　　　　　　　　　　　　　　　　　　　　　　　　　　　　　　ー</t>
    <phoneticPr fontId="5"/>
  </si>
  <si>
    <t xml:space="preserve">
　　　　　　　　　　　　　　　　　　　　　　　　　　　　　　　　　　　　　　　　　　　　　ー</t>
    <phoneticPr fontId="5"/>
  </si>
  <si>
    <t>　　　　
　　　　　　　　　　　　　　　　　　　　　　　　　　　　　　　　　　　　　　　　　　　　　　　　　　　　　　　　　　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</si>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</sst>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176892</xdr:colOff>
      <xdr:row>741</xdr:row>
      <xdr:rowOff>27214</xdr:rowOff>
    </xdr:from>
    <xdr:to>
      <xdr:col>34</xdr:col>
      <xdr:colOff>55214</xdr:colOff>
      <xdr:row>744</xdr:row>
      <xdr:rowOff>76374</xdr:rowOff>
    </xdr:to>
    <xdr:sp macro="" textlink="">
      <xdr:nvSpPr>
        <xdr:cNvPr id="3" name="正方形/長方形 2"/>
        <xdr:cNvSpPr/>
      </xdr:nvSpPr>
      <xdr:spPr>
        <a:xfrm>
          <a:off x="4667249" y="38372143"/>
          <a:ext cx="2327608" cy="11105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経済産業省（１７７百万円）</a:t>
          </a:r>
        </a:p>
      </xdr:txBody>
    </xdr:sp>
    <xdr:clientData/>
  </xdr:twoCellAnchor>
  <xdr:twoCellAnchor>
    <xdr:from>
      <xdr:col>27</xdr:col>
      <xdr:colOff>121057</xdr:colOff>
      <xdr:row>744</xdr:row>
      <xdr:rowOff>173798</xdr:rowOff>
    </xdr:from>
    <xdr:to>
      <xdr:col>29</xdr:col>
      <xdr:colOff>143765</xdr:colOff>
      <xdr:row>746</xdr:row>
      <xdr:rowOff>119109</xdr:rowOff>
    </xdr:to>
    <xdr:sp macro="" textlink="">
      <xdr:nvSpPr>
        <xdr:cNvPr id="4" name="下矢印 3"/>
        <xdr:cNvSpPr/>
      </xdr:nvSpPr>
      <xdr:spPr>
        <a:xfrm>
          <a:off x="5631950" y="39580084"/>
          <a:ext cx="430922" cy="65288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57459</xdr:colOff>
      <xdr:row>746</xdr:row>
      <xdr:rowOff>182384</xdr:rowOff>
    </xdr:from>
    <xdr:to>
      <xdr:col>32</xdr:col>
      <xdr:colOff>176254</xdr:colOff>
      <xdr:row>747</xdr:row>
      <xdr:rowOff>150677</xdr:rowOff>
    </xdr:to>
    <xdr:sp macro="" textlink="">
      <xdr:nvSpPr>
        <xdr:cNvPr id="5" name="テキスト ボックス 4"/>
        <xdr:cNvSpPr txBox="1"/>
      </xdr:nvSpPr>
      <xdr:spPr>
        <a:xfrm>
          <a:off x="5160138" y="40296241"/>
          <a:ext cx="1547545" cy="3220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事務委任</a:t>
          </a:r>
          <a:r>
            <a:rPr kumimoji="1" lang="en-US" altLang="ja-JP" sz="1600"/>
            <a:t>】</a:t>
          </a:r>
          <a:endParaRPr kumimoji="1" lang="ja-JP" altLang="en-US" sz="1600"/>
        </a:p>
      </xdr:txBody>
    </xdr:sp>
    <xdr:clientData/>
  </xdr:twoCellAnchor>
  <xdr:twoCellAnchor>
    <xdr:from>
      <xdr:col>23</xdr:col>
      <xdr:colOff>157423</xdr:colOff>
      <xdr:row>750</xdr:row>
      <xdr:rowOff>287893</xdr:rowOff>
    </xdr:from>
    <xdr:to>
      <xdr:col>34</xdr:col>
      <xdr:colOff>42431</xdr:colOff>
      <xdr:row>752</xdr:row>
      <xdr:rowOff>319923</xdr:rowOff>
    </xdr:to>
    <xdr:sp macro="" textlink="">
      <xdr:nvSpPr>
        <xdr:cNvPr id="6" name="大かっこ 5"/>
        <xdr:cNvSpPr/>
      </xdr:nvSpPr>
      <xdr:spPr>
        <a:xfrm>
          <a:off x="4851887" y="41816893"/>
          <a:ext cx="2130187" cy="7396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廃止坑井封鎖事業を実施する地方公共団体の選定・補助金の交付等</a:t>
          </a:r>
        </a:p>
      </xdr:txBody>
    </xdr:sp>
    <xdr:clientData/>
  </xdr:twoCellAnchor>
  <xdr:twoCellAnchor>
    <xdr:from>
      <xdr:col>23</xdr:col>
      <xdr:colOff>56770</xdr:colOff>
      <xdr:row>747</xdr:row>
      <xdr:rowOff>185100</xdr:rowOff>
    </xdr:from>
    <xdr:to>
      <xdr:col>34</xdr:col>
      <xdr:colOff>139199</xdr:colOff>
      <xdr:row>750</xdr:row>
      <xdr:rowOff>243807</xdr:rowOff>
    </xdr:to>
    <xdr:sp macro="" textlink="">
      <xdr:nvSpPr>
        <xdr:cNvPr id="7" name="正方形/長方形 6"/>
        <xdr:cNvSpPr/>
      </xdr:nvSpPr>
      <xdr:spPr>
        <a:xfrm>
          <a:off x="4751234" y="40652743"/>
          <a:ext cx="2327608" cy="11200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地方産業保安監督部（支部）</a:t>
          </a:r>
        </a:p>
      </xdr:txBody>
    </xdr:sp>
    <xdr:clientData/>
  </xdr:twoCellAnchor>
  <xdr:twoCellAnchor>
    <xdr:from>
      <xdr:col>9</xdr:col>
      <xdr:colOff>108863</xdr:colOff>
      <xdr:row>756</xdr:row>
      <xdr:rowOff>8617</xdr:rowOff>
    </xdr:from>
    <xdr:to>
      <xdr:col>17</xdr:col>
      <xdr:colOff>197097</xdr:colOff>
      <xdr:row>757</xdr:row>
      <xdr:rowOff>456210</xdr:rowOff>
    </xdr:to>
    <xdr:sp macro="" textlink="">
      <xdr:nvSpPr>
        <xdr:cNvPr id="8" name="正方形/長方形 7"/>
        <xdr:cNvSpPr/>
      </xdr:nvSpPr>
      <xdr:spPr>
        <a:xfrm>
          <a:off x="1945827" y="43660331"/>
          <a:ext cx="1721091" cy="8013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（新潟県新発田市）</a:t>
          </a:r>
          <a:endParaRPr kumimoji="1" lang="en-US" altLang="ja-JP" sz="1100">
            <a:solidFill>
              <a:sysClr val="windowText" lastClr="000000"/>
            </a:solidFill>
          </a:endParaRPr>
        </a:p>
        <a:p>
          <a:pPr algn="ctr"/>
          <a:r>
            <a:rPr kumimoji="1" lang="en-US" altLang="ja-JP" sz="1100">
              <a:solidFill>
                <a:sysClr val="windowText" lastClr="000000"/>
              </a:solidFill>
            </a:rPr>
            <a:t>148</a:t>
          </a:r>
        </a:p>
        <a:p>
          <a:pPr algn="ctr"/>
          <a:r>
            <a:rPr kumimoji="1" lang="ja-JP" altLang="en-US" sz="1100">
              <a:solidFill>
                <a:sysClr val="windowText" lastClr="000000"/>
              </a:solidFill>
            </a:rPr>
            <a:t>百万円</a:t>
          </a:r>
        </a:p>
      </xdr:txBody>
    </xdr:sp>
    <xdr:clientData/>
  </xdr:twoCellAnchor>
  <xdr:twoCellAnchor>
    <xdr:from>
      <xdr:col>20</xdr:col>
      <xdr:colOff>24355</xdr:colOff>
      <xdr:row>756</xdr:row>
      <xdr:rowOff>20010</xdr:rowOff>
    </xdr:from>
    <xdr:to>
      <xdr:col>28</xdr:col>
      <xdr:colOff>112531</xdr:colOff>
      <xdr:row>757</xdr:row>
      <xdr:rowOff>428063</xdr:rowOff>
    </xdr:to>
    <xdr:sp macro="" textlink="">
      <xdr:nvSpPr>
        <xdr:cNvPr id="9" name="正方形/長方形 8"/>
        <xdr:cNvSpPr/>
      </xdr:nvSpPr>
      <xdr:spPr>
        <a:xfrm>
          <a:off x="4106498" y="43671724"/>
          <a:ext cx="1721033" cy="7618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（秋田県にかほ市）</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30</xdr:col>
      <xdr:colOff>199713</xdr:colOff>
      <xdr:row>756</xdr:row>
      <xdr:rowOff>13191</xdr:rowOff>
    </xdr:from>
    <xdr:to>
      <xdr:col>39</xdr:col>
      <xdr:colOff>83782</xdr:colOff>
      <xdr:row>757</xdr:row>
      <xdr:rowOff>393951</xdr:rowOff>
    </xdr:to>
    <xdr:sp macro="" textlink="">
      <xdr:nvSpPr>
        <xdr:cNvPr id="12" name="正方形/長方形 11"/>
        <xdr:cNvSpPr/>
      </xdr:nvSpPr>
      <xdr:spPr>
        <a:xfrm>
          <a:off x="6322927" y="43664905"/>
          <a:ext cx="1721034" cy="7345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（秋田県にかほ市）</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13</xdr:col>
      <xdr:colOff>42507</xdr:colOff>
      <xdr:row>750</xdr:row>
      <xdr:rowOff>163286</xdr:rowOff>
    </xdr:from>
    <xdr:to>
      <xdr:col>22</xdr:col>
      <xdr:colOff>108857</xdr:colOff>
      <xdr:row>755</xdr:row>
      <xdr:rowOff>13607</xdr:rowOff>
    </xdr:to>
    <xdr:cxnSp macro="">
      <xdr:nvCxnSpPr>
        <xdr:cNvPr id="15" name="直線矢印コネクタ 14"/>
        <xdr:cNvCxnSpPr/>
      </xdr:nvCxnSpPr>
      <xdr:spPr>
        <a:xfrm flipH="1">
          <a:off x="2695900" y="41692286"/>
          <a:ext cx="1903314" cy="1619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81328</xdr:colOff>
      <xdr:row>753</xdr:row>
      <xdr:rowOff>68036</xdr:rowOff>
    </xdr:from>
    <xdr:to>
      <xdr:col>27</xdr:col>
      <xdr:colOff>0</xdr:colOff>
      <xdr:row>755</xdr:row>
      <xdr:rowOff>25833</xdr:rowOff>
    </xdr:to>
    <xdr:cxnSp macro="">
      <xdr:nvCxnSpPr>
        <xdr:cNvPr id="16" name="直線矢印コネクタ 15"/>
        <xdr:cNvCxnSpPr/>
      </xdr:nvCxnSpPr>
      <xdr:spPr>
        <a:xfrm flipH="1">
          <a:off x="4979899" y="42658393"/>
          <a:ext cx="530994" cy="6653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108857</xdr:colOff>
      <xdr:row>753</xdr:row>
      <xdr:rowOff>40822</xdr:rowOff>
    </xdr:from>
    <xdr:to>
      <xdr:col>35</xdr:col>
      <xdr:colOff>89643</xdr:colOff>
      <xdr:row>755</xdr:row>
      <xdr:rowOff>16774</xdr:rowOff>
    </xdr:to>
    <xdr:cxnSp macro="">
      <xdr:nvCxnSpPr>
        <xdr:cNvPr id="17" name="直線矢印コネクタ 16"/>
        <xdr:cNvCxnSpPr/>
      </xdr:nvCxnSpPr>
      <xdr:spPr>
        <a:xfrm>
          <a:off x="6640286" y="42631179"/>
          <a:ext cx="593107" cy="683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750</xdr:row>
      <xdr:rowOff>149679</xdr:rowOff>
    </xdr:from>
    <xdr:to>
      <xdr:col>46</xdr:col>
      <xdr:colOff>44536</xdr:colOff>
      <xdr:row>755</xdr:row>
      <xdr:rowOff>23558</xdr:rowOff>
    </xdr:to>
    <xdr:cxnSp macro="">
      <xdr:nvCxnSpPr>
        <xdr:cNvPr id="18" name="直線矢印コネクタ 17"/>
        <xdr:cNvCxnSpPr/>
      </xdr:nvCxnSpPr>
      <xdr:spPr>
        <a:xfrm>
          <a:off x="7239000" y="41678679"/>
          <a:ext cx="2194465" cy="16428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163286</xdr:colOff>
      <xdr:row>755</xdr:row>
      <xdr:rowOff>68036</xdr:rowOff>
    </xdr:from>
    <xdr:ext cx="875881" cy="275717"/>
    <xdr:sp macro="" textlink="">
      <xdr:nvSpPr>
        <xdr:cNvPr id="21" name="テキスト ボックス 20"/>
        <xdr:cNvSpPr txBox="1"/>
      </xdr:nvSpPr>
      <xdr:spPr>
        <a:xfrm>
          <a:off x="2204357" y="43365965"/>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oneCellAnchor>
    <xdr:from>
      <xdr:col>22</xdr:col>
      <xdr:colOff>57150</xdr:colOff>
      <xdr:row>755</xdr:row>
      <xdr:rowOff>16329</xdr:rowOff>
    </xdr:from>
    <xdr:ext cx="875881" cy="275717"/>
    <xdr:sp macro="" textlink="">
      <xdr:nvSpPr>
        <xdr:cNvPr id="22" name="テキスト ボックス 21"/>
        <xdr:cNvSpPr txBox="1"/>
      </xdr:nvSpPr>
      <xdr:spPr>
        <a:xfrm>
          <a:off x="4547507" y="43314258"/>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oneCellAnchor>
    <xdr:from>
      <xdr:col>33</xdr:col>
      <xdr:colOff>32657</xdr:colOff>
      <xdr:row>755</xdr:row>
      <xdr:rowOff>32658</xdr:rowOff>
    </xdr:from>
    <xdr:ext cx="875881" cy="275717"/>
    <xdr:sp macro="" textlink="">
      <xdr:nvSpPr>
        <xdr:cNvPr id="23" name="テキスト ボックス 22"/>
        <xdr:cNvSpPr txBox="1"/>
      </xdr:nvSpPr>
      <xdr:spPr>
        <a:xfrm>
          <a:off x="6768193" y="43330587"/>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oneCellAnchor>
    <xdr:from>
      <xdr:col>44</xdr:col>
      <xdr:colOff>35378</xdr:colOff>
      <xdr:row>755</xdr:row>
      <xdr:rowOff>48986</xdr:rowOff>
    </xdr:from>
    <xdr:ext cx="875881" cy="275717"/>
    <xdr:sp macro="" textlink="">
      <xdr:nvSpPr>
        <xdr:cNvPr id="24" name="テキスト ボックス 23"/>
        <xdr:cNvSpPr txBox="1"/>
      </xdr:nvSpPr>
      <xdr:spPr>
        <a:xfrm>
          <a:off x="9016092" y="43346915"/>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twoCellAnchor>
    <xdr:from>
      <xdr:col>42</xdr:col>
      <xdr:colOff>95250</xdr:colOff>
      <xdr:row>762</xdr:row>
      <xdr:rowOff>256814</xdr:rowOff>
    </xdr:from>
    <xdr:to>
      <xdr:col>49</xdr:col>
      <xdr:colOff>390543</xdr:colOff>
      <xdr:row>765</xdr:row>
      <xdr:rowOff>43846</xdr:rowOff>
    </xdr:to>
    <xdr:sp macro="" textlink="">
      <xdr:nvSpPr>
        <xdr:cNvPr id="33" name="正方形/長方形 32"/>
        <xdr:cNvSpPr/>
      </xdr:nvSpPr>
      <xdr:spPr>
        <a:xfrm>
          <a:off x="8667750" y="46861278"/>
          <a:ext cx="1724043"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民間企業等（</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44</xdr:col>
      <xdr:colOff>56391</xdr:colOff>
      <xdr:row>761</xdr:row>
      <xdr:rowOff>102805</xdr:rowOff>
    </xdr:from>
    <xdr:to>
      <xdr:col>48</xdr:col>
      <xdr:colOff>81199</xdr:colOff>
      <xdr:row>762</xdr:row>
      <xdr:rowOff>158384</xdr:rowOff>
    </xdr:to>
    <xdr:sp macro="" textlink="">
      <xdr:nvSpPr>
        <xdr:cNvPr id="34" name="テキスト ボックス 33"/>
        <xdr:cNvSpPr txBox="1"/>
      </xdr:nvSpPr>
      <xdr:spPr>
        <a:xfrm>
          <a:off x="9037105"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46</xdr:col>
      <xdr:colOff>59711</xdr:colOff>
      <xdr:row>759</xdr:row>
      <xdr:rowOff>163288</xdr:rowOff>
    </xdr:from>
    <xdr:to>
      <xdr:col>46</xdr:col>
      <xdr:colOff>68795</xdr:colOff>
      <xdr:row>761</xdr:row>
      <xdr:rowOff>34770</xdr:rowOff>
    </xdr:to>
    <xdr:cxnSp macro="">
      <xdr:nvCxnSpPr>
        <xdr:cNvPr id="35" name="直線矢印コネクタ 34"/>
        <xdr:cNvCxnSpPr/>
      </xdr:nvCxnSpPr>
      <xdr:spPr>
        <a:xfrm>
          <a:off x="9448640"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27214</xdr:colOff>
      <xdr:row>762</xdr:row>
      <xdr:rowOff>256814</xdr:rowOff>
    </xdr:from>
    <xdr:to>
      <xdr:col>39</xdr:col>
      <xdr:colOff>118399</xdr:colOff>
      <xdr:row>765</xdr:row>
      <xdr:rowOff>43846</xdr:rowOff>
    </xdr:to>
    <xdr:sp macro="" textlink="">
      <xdr:nvSpPr>
        <xdr:cNvPr id="39" name="正方形/長方形 38"/>
        <xdr:cNvSpPr/>
      </xdr:nvSpPr>
      <xdr:spPr>
        <a:xfrm>
          <a:off x="6354535" y="46861278"/>
          <a:ext cx="1724043"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32</xdr:col>
      <xdr:colOff>192461</xdr:colOff>
      <xdr:row>761</xdr:row>
      <xdr:rowOff>102805</xdr:rowOff>
    </xdr:from>
    <xdr:to>
      <xdr:col>37</xdr:col>
      <xdr:colOff>13163</xdr:colOff>
      <xdr:row>762</xdr:row>
      <xdr:rowOff>158384</xdr:rowOff>
    </xdr:to>
    <xdr:sp macro="" textlink="">
      <xdr:nvSpPr>
        <xdr:cNvPr id="40" name="テキスト ボックス 39"/>
        <xdr:cNvSpPr txBox="1"/>
      </xdr:nvSpPr>
      <xdr:spPr>
        <a:xfrm>
          <a:off x="6723890"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195782</xdr:colOff>
      <xdr:row>759</xdr:row>
      <xdr:rowOff>163288</xdr:rowOff>
    </xdr:from>
    <xdr:to>
      <xdr:col>35</xdr:col>
      <xdr:colOff>759</xdr:colOff>
      <xdr:row>761</xdr:row>
      <xdr:rowOff>34770</xdr:rowOff>
    </xdr:to>
    <xdr:cxnSp macro="">
      <xdr:nvCxnSpPr>
        <xdr:cNvPr id="41" name="直線矢印コネクタ 40"/>
        <xdr:cNvCxnSpPr/>
      </xdr:nvCxnSpPr>
      <xdr:spPr>
        <a:xfrm>
          <a:off x="7135425"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40822</xdr:colOff>
      <xdr:row>762</xdr:row>
      <xdr:rowOff>256814</xdr:rowOff>
    </xdr:from>
    <xdr:to>
      <xdr:col>28</xdr:col>
      <xdr:colOff>132008</xdr:colOff>
      <xdr:row>765</xdr:row>
      <xdr:rowOff>43846</xdr:rowOff>
    </xdr:to>
    <xdr:sp macro="" textlink="">
      <xdr:nvSpPr>
        <xdr:cNvPr id="42" name="正方形/長方形 41"/>
        <xdr:cNvSpPr/>
      </xdr:nvSpPr>
      <xdr:spPr>
        <a:xfrm>
          <a:off x="4122965" y="46861278"/>
          <a:ext cx="1724043"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22</xdr:col>
      <xdr:colOff>1963</xdr:colOff>
      <xdr:row>761</xdr:row>
      <xdr:rowOff>102805</xdr:rowOff>
    </xdr:from>
    <xdr:to>
      <xdr:col>26</xdr:col>
      <xdr:colOff>26771</xdr:colOff>
      <xdr:row>762</xdr:row>
      <xdr:rowOff>158384</xdr:rowOff>
    </xdr:to>
    <xdr:sp macro="" textlink="">
      <xdr:nvSpPr>
        <xdr:cNvPr id="43" name="テキスト ボックス 42"/>
        <xdr:cNvSpPr txBox="1"/>
      </xdr:nvSpPr>
      <xdr:spPr>
        <a:xfrm>
          <a:off x="4492320"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5284</xdr:colOff>
      <xdr:row>759</xdr:row>
      <xdr:rowOff>163288</xdr:rowOff>
    </xdr:from>
    <xdr:to>
      <xdr:col>24</xdr:col>
      <xdr:colOff>14368</xdr:colOff>
      <xdr:row>761</xdr:row>
      <xdr:rowOff>34770</xdr:rowOff>
    </xdr:to>
    <xdr:cxnSp macro="">
      <xdr:nvCxnSpPr>
        <xdr:cNvPr id="44" name="直線矢印コネクタ 43"/>
        <xdr:cNvCxnSpPr/>
      </xdr:nvCxnSpPr>
      <xdr:spPr>
        <a:xfrm>
          <a:off x="4903855"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122464</xdr:colOff>
      <xdr:row>762</xdr:row>
      <xdr:rowOff>256814</xdr:rowOff>
    </xdr:from>
    <xdr:to>
      <xdr:col>18</xdr:col>
      <xdr:colOff>9542</xdr:colOff>
      <xdr:row>765</xdr:row>
      <xdr:rowOff>43846</xdr:rowOff>
    </xdr:to>
    <xdr:sp macro="" textlink="">
      <xdr:nvSpPr>
        <xdr:cNvPr id="45" name="正方形/長方形 44"/>
        <xdr:cNvSpPr/>
      </xdr:nvSpPr>
      <xdr:spPr>
        <a:xfrm>
          <a:off x="1959428" y="46861278"/>
          <a:ext cx="1724043"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17</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148</a:t>
          </a:r>
          <a:r>
            <a:rPr kumimoji="1" lang="ja-JP" altLang="en-US" sz="1100">
              <a:solidFill>
                <a:sysClr val="windowText" lastClr="000000"/>
              </a:solidFill>
            </a:rPr>
            <a:t>百万円</a:t>
          </a:r>
        </a:p>
      </xdr:txBody>
    </xdr:sp>
    <xdr:clientData/>
  </xdr:twoCellAnchor>
  <xdr:twoCellAnchor>
    <xdr:from>
      <xdr:col>11</xdr:col>
      <xdr:colOff>83604</xdr:colOff>
      <xdr:row>761</xdr:row>
      <xdr:rowOff>102805</xdr:rowOff>
    </xdr:from>
    <xdr:to>
      <xdr:col>15</xdr:col>
      <xdr:colOff>108413</xdr:colOff>
      <xdr:row>762</xdr:row>
      <xdr:rowOff>158384</xdr:rowOff>
    </xdr:to>
    <xdr:sp macro="" textlink="">
      <xdr:nvSpPr>
        <xdr:cNvPr id="46" name="テキスト ボックス 45"/>
        <xdr:cNvSpPr txBox="1"/>
      </xdr:nvSpPr>
      <xdr:spPr>
        <a:xfrm>
          <a:off x="2328783"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86925</xdr:colOff>
      <xdr:row>759</xdr:row>
      <xdr:rowOff>163288</xdr:rowOff>
    </xdr:from>
    <xdr:to>
      <xdr:col>13</xdr:col>
      <xdr:colOff>96009</xdr:colOff>
      <xdr:row>761</xdr:row>
      <xdr:rowOff>34770</xdr:rowOff>
    </xdr:to>
    <xdr:cxnSp macro="">
      <xdr:nvCxnSpPr>
        <xdr:cNvPr id="47" name="直線矢印コネクタ 46"/>
        <xdr:cNvCxnSpPr/>
      </xdr:nvCxnSpPr>
      <xdr:spPr>
        <a:xfrm>
          <a:off x="2740318"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11934</xdr:colOff>
      <xdr:row>756</xdr:row>
      <xdr:rowOff>15913</xdr:rowOff>
    </xdr:from>
    <xdr:to>
      <xdr:col>49</xdr:col>
      <xdr:colOff>304218</xdr:colOff>
      <xdr:row>757</xdr:row>
      <xdr:rowOff>396673</xdr:rowOff>
    </xdr:to>
    <xdr:sp macro="" textlink="">
      <xdr:nvSpPr>
        <xdr:cNvPr id="48" name="正方形/長方形 47"/>
        <xdr:cNvSpPr/>
      </xdr:nvSpPr>
      <xdr:spPr>
        <a:xfrm>
          <a:off x="8584434" y="43667627"/>
          <a:ext cx="1721034" cy="7345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（秋田県秋田市）</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9</xdr:col>
      <xdr:colOff>136073</xdr:colOff>
      <xdr:row>757</xdr:row>
      <xdr:rowOff>639535</xdr:rowOff>
    </xdr:from>
    <xdr:to>
      <xdr:col>17</xdr:col>
      <xdr:colOff>176894</xdr:colOff>
      <xdr:row>759</xdr:row>
      <xdr:rowOff>108857</xdr:rowOff>
    </xdr:to>
    <xdr:sp macro="" textlink="">
      <xdr:nvSpPr>
        <xdr:cNvPr id="49" name="大かっこ 48"/>
        <xdr:cNvSpPr/>
      </xdr:nvSpPr>
      <xdr:spPr>
        <a:xfrm>
          <a:off x="1973037" y="44645035"/>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新潟製油新発田鉱山において廃止坑井封鎖事業等を実施する</a:t>
          </a:r>
        </a:p>
      </xdr:txBody>
    </xdr:sp>
    <xdr:clientData/>
  </xdr:twoCellAnchor>
  <xdr:twoCellAnchor>
    <xdr:from>
      <xdr:col>20</xdr:col>
      <xdr:colOff>68035</xdr:colOff>
      <xdr:row>757</xdr:row>
      <xdr:rowOff>653143</xdr:rowOff>
    </xdr:from>
    <xdr:to>
      <xdr:col>28</xdr:col>
      <xdr:colOff>108856</xdr:colOff>
      <xdr:row>759</xdr:row>
      <xdr:rowOff>122465</xdr:rowOff>
    </xdr:to>
    <xdr:sp macro="" textlink="">
      <xdr:nvSpPr>
        <xdr:cNvPr id="50" name="大かっこ 49"/>
        <xdr:cNvSpPr/>
      </xdr:nvSpPr>
      <xdr:spPr>
        <a:xfrm>
          <a:off x="4150178" y="44658643"/>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秋田第三院内鉱山において廃止坑井封鎖事業等を実施する</a:t>
          </a:r>
        </a:p>
      </xdr:txBody>
    </xdr:sp>
    <xdr:clientData/>
  </xdr:twoCellAnchor>
  <xdr:twoCellAnchor>
    <xdr:from>
      <xdr:col>31</xdr:col>
      <xdr:colOff>40823</xdr:colOff>
      <xdr:row>757</xdr:row>
      <xdr:rowOff>639536</xdr:rowOff>
    </xdr:from>
    <xdr:to>
      <xdr:col>39</xdr:col>
      <xdr:colOff>81643</xdr:colOff>
      <xdr:row>759</xdr:row>
      <xdr:rowOff>108858</xdr:rowOff>
    </xdr:to>
    <xdr:sp macro="" textlink="">
      <xdr:nvSpPr>
        <xdr:cNvPr id="51" name="大かっこ 50"/>
        <xdr:cNvSpPr/>
      </xdr:nvSpPr>
      <xdr:spPr>
        <a:xfrm>
          <a:off x="6368144" y="44645036"/>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羽州象潟鉱山において廃止坑井封鎖事業等を実施する</a:t>
          </a:r>
        </a:p>
      </xdr:txBody>
    </xdr:sp>
    <xdr:clientData/>
  </xdr:twoCellAnchor>
  <xdr:twoCellAnchor>
    <xdr:from>
      <xdr:col>42</xdr:col>
      <xdr:colOff>54428</xdr:colOff>
      <xdr:row>757</xdr:row>
      <xdr:rowOff>653142</xdr:rowOff>
    </xdr:from>
    <xdr:to>
      <xdr:col>49</xdr:col>
      <xdr:colOff>299356</xdr:colOff>
      <xdr:row>759</xdr:row>
      <xdr:rowOff>122464</xdr:rowOff>
    </xdr:to>
    <xdr:sp macro="" textlink="">
      <xdr:nvSpPr>
        <xdr:cNvPr id="52" name="大かっこ 51"/>
        <xdr:cNvSpPr/>
      </xdr:nvSpPr>
      <xdr:spPr>
        <a:xfrm>
          <a:off x="8626928" y="44658642"/>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黒川鉱山において廃止坑井封鎖事業等を実施する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wi99007v\00&#29987;&#26989;&#20445;&#23433;G&#37489;&#23665;&#28779;&#34220;&#39006;&#30435;&#29702;&#23448;&#20184;00\01%20&#20849;&#36890;\02%20&#20104;&#31639;\01%20&#20104;&#31639;&#35201;&#27714;\R3fy\20200508&#12294;&#12288;&#20196;&#21644;3&#24180;&#24230;&#27010;&#31639;&#35201;&#27714;&#36039;&#26009;&#12398;&#20316;&#25104;\02&#37489;&#23475;&#38450;&#27490;&#29677;\&#65288;&#29305;&#20250;&#65289;&#20241;&#24259;&#27490;&#37489;&#23665;&#12398;&#37489;&#23475;&#38450;&#27490;&#12395;&#20418;&#12427;&#12456;&#12493;&#12523;&#12462;&#12540;&#20351;&#29992;&#21512;&#29702;&#21270;&#20107;&#26989;&#36027;&#35036;&#21161;&#37329;\&#9734;&#12304;&#37489;&#28779;&#20184;&#12305;&#20241;&#24259;&#27490;&#37489;&#23665;&#12398;&#37489;&#23475;&#38450;&#27490;&#12395;&#20418;&#12427;&#12456;&#12493;&#12523;&#12462;&#12540;&#20351;&#29992;&#21512;&#29702;&#21270;&#20107;&#26989;&#36027;&#35036;&#21161;&#37329;&#65288;&#21029;&#28155;3-1%20&#34892;&#25919;&#20107;&#26989;&#12524;&#12499;&#12517;&#12540;&#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H31fy"/>
      <sheetName val="記載例"/>
      <sheetName val="入力規則等"/>
      <sheetName val="別紙1"/>
      <sheetName val="別紙2"/>
      <sheetName val="別紙3"/>
    </sheetNames>
    <sheetDataSet>
      <sheetData sheetId="0"/>
      <sheetData sheetId="1"/>
      <sheetData sheetId="2"/>
      <sheetData sheetId="3">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340</v>
      </c>
      <c r="AP2" s="964"/>
      <c r="AQ2" s="964"/>
      <c r="AR2" s="78" t="str">
        <f>IF(OR(AO2="　", AO2=""), "", "-")</f>
        <v/>
      </c>
      <c r="AS2" s="965">
        <v>208</v>
      </c>
      <c r="AT2" s="965"/>
      <c r="AU2" s="965"/>
      <c r="AV2" s="51" t="str">
        <f>IF(AW2="", "", "-")</f>
        <v/>
      </c>
      <c r="AW2" s="911"/>
      <c r="AX2" s="911"/>
    </row>
    <row r="3" spans="1:50" ht="21" customHeight="1" thickBot="1" x14ac:dyDescent="0.25">
      <c r="A3" s="867" t="s">
        <v>424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559</v>
      </c>
      <c r="AF5" s="699"/>
      <c r="AG5" s="699"/>
      <c r="AH5" s="699"/>
      <c r="AI5" s="699"/>
      <c r="AJ5" s="699"/>
      <c r="AK5" s="699"/>
      <c r="AL5" s="699"/>
      <c r="AM5" s="699"/>
      <c r="AN5" s="699"/>
      <c r="AO5" s="699"/>
      <c r="AP5" s="700"/>
      <c r="AQ5" s="701" t="s">
        <v>560</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562</v>
      </c>
      <c r="H7" s="502"/>
      <c r="I7" s="502"/>
      <c r="J7" s="502"/>
      <c r="K7" s="502"/>
      <c r="L7" s="502"/>
      <c r="M7" s="502"/>
      <c r="N7" s="502"/>
      <c r="O7" s="502"/>
      <c r="P7" s="502"/>
      <c r="Q7" s="502"/>
      <c r="R7" s="502"/>
      <c r="S7" s="502"/>
      <c r="T7" s="502"/>
      <c r="U7" s="502"/>
      <c r="V7" s="502"/>
      <c r="W7" s="502"/>
      <c r="X7" s="503"/>
      <c r="Y7" s="919" t="s">
        <v>388</v>
      </c>
      <c r="Z7" s="446"/>
      <c r="AA7" s="446"/>
      <c r="AB7" s="446"/>
      <c r="AC7" s="446"/>
      <c r="AD7" s="920"/>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258</v>
      </c>
      <c r="B8" s="499"/>
      <c r="C8" s="499"/>
      <c r="D8" s="499"/>
      <c r="E8" s="499"/>
      <c r="F8" s="500"/>
      <c r="G8" s="930" t="str">
        <f>入力規則等!A27</f>
        <v>国土強靱化施策</v>
      </c>
      <c r="H8" s="720"/>
      <c r="I8" s="720"/>
      <c r="J8" s="720"/>
      <c r="K8" s="720"/>
      <c r="L8" s="720"/>
      <c r="M8" s="720"/>
      <c r="N8" s="720"/>
      <c r="O8" s="720"/>
      <c r="P8" s="720"/>
      <c r="Q8" s="720"/>
      <c r="R8" s="720"/>
      <c r="S8" s="720"/>
      <c r="T8" s="720"/>
      <c r="U8" s="720"/>
      <c r="V8" s="720"/>
      <c r="W8" s="720"/>
      <c r="X8" s="931"/>
      <c r="Y8" s="846" t="s">
        <v>259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5" t="s">
        <v>24</v>
      </c>
      <c r="B12" s="976"/>
      <c r="C12" s="976"/>
      <c r="D12" s="976"/>
      <c r="E12" s="976"/>
      <c r="F12" s="977"/>
      <c r="G12" s="760"/>
      <c r="H12" s="761"/>
      <c r="I12" s="761"/>
      <c r="J12" s="761"/>
      <c r="K12" s="761"/>
      <c r="L12" s="761"/>
      <c r="M12" s="761"/>
      <c r="N12" s="761"/>
      <c r="O12" s="761"/>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v>124</v>
      </c>
      <c r="X13" s="658"/>
      <c r="Y13" s="658"/>
      <c r="Z13" s="658"/>
      <c r="AA13" s="658"/>
      <c r="AB13" s="658"/>
      <c r="AC13" s="659"/>
      <c r="AD13" s="657">
        <v>250</v>
      </c>
      <c r="AE13" s="658"/>
      <c r="AF13" s="658"/>
      <c r="AG13" s="658"/>
      <c r="AH13" s="658"/>
      <c r="AI13" s="658"/>
      <c r="AJ13" s="659"/>
      <c r="AK13" s="657">
        <v>240</v>
      </c>
      <c r="AL13" s="658"/>
      <c r="AM13" s="658"/>
      <c r="AN13" s="658"/>
      <c r="AO13" s="658"/>
      <c r="AP13" s="658"/>
      <c r="AQ13" s="659"/>
      <c r="AR13" s="657" t="s">
        <v>407</v>
      </c>
      <c r="AS13" s="658"/>
      <c r="AT13" s="658"/>
      <c r="AU13" s="658"/>
      <c r="AV13" s="658"/>
      <c r="AW13" s="658"/>
      <c r="AX13" s="659"/>
    </row>
    <row r="14" spans="1:50" ht="21" customHeight="1" x14ac:dyDescent="0.2">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566</v>
      </c>
      <c r="X14" s="658"/>
      <c r="Y14" s="658"/>
      <c r="Z14" s="658"/>
      <c r="AA14" s="658"/>
      <c r="AB14" s="658"/>
      <c r="AC14" s="659"/>
      <c r="AD14" s="657" t="s">
        <v>567</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568</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124</v>
      </c>
      <c r="X18" s="879"/>
      <c r="Y18" s="879"/>
      <c r="Z18" s="879"/>
      <c r="AA18" s="879"/>
      <c r="AB18" s="879"/>
      <c r="AC18" s="880"/>
      <c r="AD18" s="878">
        <f>SUM(AD13:AJ17)</f>
        <v>250</v>
      </c>
      <c r="AE18" s="879"/>
      <c r="AF18" s="879"/>
      <c r="AG18" s="879"/>
      <c r="AH18" s="879"/>
      <c r="AI18" s="879"/>
      <c r="AJ18" s="880"/>
      <c r="AK18" s="878">
        <f>SUM(AK13:AQ17)</f>
        <v>240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92</v>
      </c>
      <c r="X19" s="658"/>
      <c r="Y19" s="658"/>
      <c r="Z19" s="658"/>
      <c r="AA19" s="658"/>
      <c r="AB19" s="658"/>
      <c r="AC19" s="659"/>
      <c r="AD19" s="657">
        <v>177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0.74193548387096775</v>
      </c>
      <c r="X20" s="316"/>
      <c r="Y20" s="316"/>
      <c r="Z20" s="316"/>
      <c r="AA20" s="316"/>
      <c r="AB20" s="316"/>
      <c r="AC20" s="316"/>
      <c r="AD20" s="316">
        <f t="shared" ref="AD20" si="1">IF(AD18=0, "-", SUM(AD19)/AD18)</f>
        <v>0.70799999999999996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8"/>
      <c r="G21" s="314" t="s">
        <v>352</v>
      </c>
      <c r="H21" s="315"/>
      <c r="I21" s="315"/>
      <c r="J21" s="315"/>
      <c r="K21" s="315"/>
      <c r="L21" s="315"/>
      <c r="M21" s="315"/>
      <c r="N21" s="315"/>
      <c r="O21" s="315"/>
      <c r="P21" s="316" t="str">
        <f>IF(P19=0, "-", SUM(P19)/SUM(P13,P14))</f>
        <v>-</v>
      </c>
      <c r="Q21" s="316"/>
      <c r="R21" s="316"/>
      <c r="S21" s="316"/>
      <c r="T21" s="316"/>
      <c r="U21" s="316"/>
      <c r="V21" s="316"/>
      <c r="W21" s="316">
        <f t="shared" ref="W21" si="2">IF(W19=0, "-", SUM(W19)/SUM(W13,W14))</f>
        <v>0.74193548387096775</v>
      </c>
      <c r="X21" s="316"/>
      <c r="Y21" s="316"/>
      <c r="Z21" s="316"/>
      <c r="AA21" s="316"/>
      <c r="AB21" s="316"/>
      <c r="AC21" s="316"/>
      <c r="AD21" s="316">
        <f t="shared" ref="AD21" si="3">IF(AD19=0, "-", SUM(AD19)/SUM(AD13,AD14))</f>
        <v>0.70799999999999996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5" t="s">
        <v>427</v>
      </c>
      <c r="B22" s="946"/>
      <c r="C22" s="946"/>
      <c r="D22" s="946"/>
      <c r="E22" s="946"/>
      <c r="F22" s="947"/>
      <c r="G22" s="983" t="s">
        <v>331</v>
      </c>
      <c r="H22" s="220"/>
      <c r="I22" s="220"/>
      <c r="J22" s="220"/>
      <c r="K22" s="220"/>
      <c r="L22" s="220"/>
      <c r="M22" s="220"/>
      <c r="N22" s="220"/>
      <c r="O22" s="221"/>
      <c r="P22" s="932" t="s">
        <v>428</v>
      </c>
      <c r="Q22" s="220"/>
      <c r="R22" s="220"/>
      <c r="S22" s="220"/>
      <c r="T22" s="220"/>
      <c r="U22" s="220"/>
      <c r="V22" s="221"/>
      <c r="W22" s="932" t="s">
        <v>429</v>
      </c>
      <c r="X22" s="220"/>
      <c r="Y22" s="220"/>
      <c r="Z22" s="220"/>
      <c r="AA22" s="220"/>
      <c r="AB22" s="220"/>
      <c r="AC22" s="221"/>
      <c r="AD22" s="932" t="s">
        <v>330</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2">
      <c r="A23" s="948"/>
      <c r="B23" s="949"/>
      <c r="C23" s="949"/>
      <c r="D23" s="949"/>
      <c r="E23" s="949"/>
      <c r="F23" s="950"/>
      <c r="G23" s="984" t="s">
        <v>569</v>
      </c>
      <c r="H23" s="985"/>
      <c r="I23" s="985"/>
      <c r="J23" s="985"/>
      <c r="K23" s="985"/>
      <c r="L23" s="985"/>
      <c r="M23" s="985"/>
      <c r="N23" s="985"/>
      <c r="O23" s="986"/>
      <c r="P23" s="933">
        <v>240</v>
      </c>
      <c r="Q23" s="934"/>
      <c r="R23" s="934"/>
      <c r="S23" s="934"/>
      <c r="T23" s="934"/>
      <c r="U23" s="934"/>
      <c r="V23" s="935"/>
      <c r="W23" s="933" t="s">
        <v>660</v>
      </c>
      <c r="X23" s="934"/>
      <c r="Y23" s="934"/>
      <c r="Z23" s="934"/>
      <c r="AA23" s="934"/>
      <c r="AB23" s="934"/>
      <c r="AC23" s="935"/>
      <c r="AD23" s="955" t="s">
        <v>656</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2">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39" t="s">
        <v>335</v>
      </c>
      <c r="H28" s="940"/>
      <c r="I28" s="940"/>
      <c r="J28" s="940"/>
      <c r="K28" s="940"/>
      <c r="L28" s="940"/>
      <c r="M28" s="940"/>
      <c r="N28" s="940"/>
      <c r="O28" s="941"/>
      <c r="P28" s="878">
        <f>P29-SUM(P23:P27)</f>
        <v>0</v>
      </c>
      <c r="Q28" s="879"/>
      <c r="R28" s="879"/>
      <c r="S28" s="879"/>
      <c r="T28" s="879"/>
      <c r="U28" s="879"/>
      <c r="V28" s="880"/>
      <c r="W28" s="878" t="e">
        <f>W29-SUM(W23:W27)</f>
        <v>#VALUE!</v>
      </c>
      <c r="X28" s="879"/>
      <c r="Y28" s="879"/>
      <c r="Z28" s="879"/>
      <c r="AA28" s="879"/>
      <c r="AB28" s="879"/>
      <c r="AC28" s="880"/>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42" t="s">
        <v>332</v>
      </c>
      <c r="H29" s="943"/>
      <c r="I29" s="943"/>
      <c r="J29" s="943"/>
      <c r="K29" s="943"/>
      <c r="L29" s="943"/>
      <c r="M29" s="943"/>
      <c r="N29" s="943"/>
      <c r="O29" s="944"/>
      <c r="P29" s="657">
        <f>AK13</f>
        <v>240</v>
      </c>
      <c r="Q29" s="658"/>
      <c r="R29" s="658"/>
      <c r="S29" s="658"/>
      <c r="T29" s="658"/>
      <c r="U29" s="658"/>
      <c r="V29" s="659"/>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1" t="s">
        <v>347</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391</v>
      </c>
      <c r="AF30" s="859"/>
      <c r="AG30" s="859"/>
      <c r="AH30" s="860"/>
      <c r="AI30" s="858" t="s">
        <v>413</v>
      </c>
      <c r="AJ30" s="859"/>
      <c r="AK30" s="859"/>
      <c r="AL30" s="860"/>
      <c r="AM30" s="915" t="s">
        <v>418</v>
      </c>
      <c r="AN30" s="915"/>
      <c r="AO30" s="915"/>
      <c r="AP30" s="858"/>
      <c r="AQ30" s="767" t="s">
        <v>234</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8</v>
      </c>
      <c r="AR31" s="199"/>
      <c r="AS31" s="132" t="s">
        <v>235</v>
      </c>
      <c r="AT31" s="133"/>
      <c r="AU31" s="198" t="s">
        <v>566</v>
      </c>
      <c r="AV31" s="198"/>
      <c r="AW31" s="398" t="s">
        <v>181</v>
      </c>
      <c r="AX31" s="399"/>
    </row>
    <row r="32" spans="1:50" ht="23.25" customHeight="1" x14ac:dyDescent="0.2">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t="s">
        <v>566</v>
      </c>
      <c r="AF32" s="217"/>
      <c r="AG32" s="217"/>
      <c r="AH32" s="217"/>
      <c r="AI32" s="216">
        <v>0</v>
      </c>
      <c r="AJ32" s="217"/>
      <c r="AK32" s="217"/>
      <c r="AL32" s="217"/>
      <c r="AM32" s="216">
        <v>2</v>
      </c>
      <c r="AN32" s="217"/>
      <c r="AO32" s="217"/>
      <c r="AP32" s="217"/>
      <c r="AQ32" s="340" t="s">
        <v>566</v>
      </c>
      <c r="AR32" s="206"/>
      <c r="AS32" s="206"/>
      <c r="AT32" s="341"/>
      <c r="AU32" s="217" t="s">
        <v>566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t="s">
        <v>566</v>
      </c>
      <c r="AF33" s="217"/>
      <c r="AG33" s="217"/>
      <c r="AH33" s="217"/>
      <c r="AI33" s="216">
        <v>0</v>
      </c>
      <c r="AJ33" s="217"/>
      <c r="AK33" s="217"/>
      <c r="AL33" s="217"/>
      <c r="AM33" s="216">
        <v>2</v>
      </c>
      <c r="AN33" s="217"/>
      <c r="AO33" s="217"/>
      <c r="AP33" s="217"/>
      <c r="AQ33" s="340">
        <v>24</v>
      </c>
      <c r="AR33" s="206"/>
      <c r="AS33" s="206"/>
      <c r="AT33" s="341"/>
      <c r="AU33" s="217" t="s">
        <v>566</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654</v>
      </c>
      <c r="AJ34" s="217"/>
      <c r="AK34" s="217"/>
      <c r="AL34" s="217"/>
      <c r="AM34" s="216">
        <v>100</v>
      </c>
      <c r="AN34" s="217"/>
      <c r="AO34" s="217"/>
      <c r="AP34" s="217"/>
      <c r="AQ34" s="340" t="s">
        <v>566</v>
      </c>
      <c r="AR34" s="206"/>
      <c r="AS34" s="206"/>
      <c r="AT34" s="341"/>
      <c r="AU34" s="217" t="s">
        <v>567</v>
      </c>
      <c r="AV34" s="217"/>
      <c r="AW34" s="217"/>
      <c r="AX34" s="219"/>
    </row>
    <row r="35" spans="1:50" ht="23.25" customHeight="1" x14ac:dyDescent="0.2">
      <c r="A35" s="224" t="s">
        <v>379</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347</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234</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347</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234</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234</v>
      </c>
      <c r="AR51" s="151"/>
      <c r="AS51" s="151"/>
      <c r="AT51" s="152"/>
      <c r="AU51" s="921" t="s">
        <v>134</v>
      </c>
      <c r="AV51" s="921"/>
      <c r="AW51" s="921"/>
      <c r="AX51" s="922"/>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234</v>
      </c>
      <c r="AR58" s="151"/>
      <c r="AS58" s="151"/>
      <c r="AT58" s="152"/>
      <c r="AU58" s="921" t="s">
        <v>134</v>
      </c>
      <c r="AV58" s="921"/>
      <c r="AW58" s="921"/>
      <c r="AX58" s="922"/>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382</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79"/>
    </row>
    <row r="80" spans="1:50" ht="18.75" hidden="1" customHeight="1" x14ac:dyDescent="0.2">
      <c r="A80" s="864"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 customHeight="1" x14ac:dyDescent="0.2">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2">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t="s">
        <v>568</v>
      </c>
      <c r="AF101" s="217"/>
      <c r="AG101" s="217"/>
      <c r="AH101" s="218"/>
      <c r="AI101" s="216">
        <v>2</v>
      </c>
      <c r="AJ101" s="217"/>
      <c r="AK101" s="217"/>
      <c r="AL101" s="218"/>
      <c r="AM101" s="216">
        <v>7</v>
      </c>
      <c r="AN101" s="217"/>
      <c r="AO101" s="217"/>
      <c r="AP101" s="218"/>
      <c r="AQ101" s="216" t="s">
        <v>566</v>
      </c>
      <c r="AR101" s="217"/>
      <c r="AS101" s="217"/>
      <c r="AT101" s="218"/>
      <c r="AU101" s="216" t="s">
        <v>566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t="s">
        <v>566</v>
      </c>
      <c r="AF102" s="421"/>
      <c r="AG102" s="421"/>
      <c r="AH102" s="421"/>
      <c r="AI102" s="421">
        <v>3</v>
      </c>
      <c r="AJ102" s="421"/>
      <c r="AK102" s="421"/>
      <c r="AL102" s="421"/>
      <c r="AM102" s="421">
        <v>5</v>
      </c>
      <c r="AN102" s="421"/>
      <c r="AO102" s="421"/>
      <c r="AP102" s="421"/>
      <c r="AQ102" s="271">
        <v>5</v>
      </c>
      <c r="AR102" s="272"/>
      <c r="AS102" s="272"/>
      <c r="AT102" s="317"/>
      <c r="AU102" s="271">
        <v>4</v>
      </c>
      <c r="AV102" s="272"/>
      <c r="AW102" s="272"/>
      <c r="AX102" s="317"/>
    </row>
    <row r="103" spans="1:60" ht="31.5" hidden="1" customHeight="1" x14ac:dyDescent="0.2">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2">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t="s">
        <v>566</v>
      </c>
      <c r="AF116" s="421"/>
      <c r="AG116" s="421"/>
      <c r="AH116" s="421"/>
      <c r="AI116" s="421">
        <v>46</v>
      </c>
      <c r="AJ116" s="421"/>
      <c r="AK116" s="421"/>
      <c r="AL116" s="421"/>
      <c r="AM116" s="421">
        <v>25</v>
      </c>
      <c r="AN116" s="421"/>
      <c r="AO116" s="421"/>
      <c r="AP116" s="421"/>
      <c r="AQ116" s="216">
        <v>48</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577</v>
      </c>
      <c r="AF117" s="554"/>
      <c r="AG117" s="554"/>
      <c r="AH117" s="554"/>
      <c r="AI117" s="554" t="s">
        <v>578</v>
      </c>
      <c r="AJ117" s="554"/>
      <c r="AK117" s="554"/>
      <c r="AL117" s="554"/>
      <c r="AM117" s="554" t="s">
        <v>652</v>
      </c>
      <c r="AN117" s="554"/>
      <c r="AO117" s="554"/>
      <c r="AP117" s="554"/>
      <c r="AQ117" s="554" t="s">
        <v>653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hidden="1" customHeight="1" x14ac:dyDescent="0.2">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hidden="1" customHeight="1" x14ac:dyDescent="0.2">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2">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2">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406</v>
      </c>
      <c r="B130" s="184"/>
      <c r="C130" s="183" t="s">
        <v>238</v>
      </c>
      <c r="D130" s="184"/>
      <c r="E130" s="168" t="s">
        <v>267</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581</v>
      </c>
      <c r="H154" s="104"/>
      <c r="I154" s="104"/>
      <c r="J154" s="104"/>
      <c r="K154" s="104"/>
      <c r="L154" s="104"/>
      <c r="M154" s="104"/>
      <c r="N154" s="104"/>
      <c r="O154" s="104"/>
      <c r="P154" s="105"/>
      <c r="Q154" s="124" t="s">
        <v>581</v>
      </c>
      <c r="R154" s="104"/>
      <c r="S154" s="104"/>
      <c r="T154" s="104"/>
      <c r="U154" s="104"/>
      <c r="V154" s="104"/>
      <c r="W154" s="104"/>
      <c r="X154" s="104"/>
      <c r="Y154" s="104"/>
      <c r="Z154" s="104"/>
      <c r="AA154" s="291"/>
      <c r="AB154" s="140" t="s">
        <v>582</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421</v>
      </c>
      <c r="D430" s="928"/>
      <c r="E430" s="173" t="s">
        <v>399</v>
      </c>
      <c r="F430" s="898"/>
      <c r="G430" s="899" t="s">
        <v>254</v>
      </c>
      <c r="H430" s="122"/>
      <c r="I430" s="122"/>
      <c r="J430" s="900" t="s">
        <v>565</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235</v>
      </c>
      <c r="AH432" s="133"/>
      <c r="AI432" s="155"/>
      <c r="AJ432" s="155"/>
      <c r="AK432" s="155"/>
      <c r="AL432" s="153"/>
      <c r="AM432" s="155"/>
      <c r="AN432" s="155"/>
      <c r="AO432" s="155"/>
      <c r="AP432" s="153"/>
      <c r="AQ432" s="590" t="s">
        <v>567</v>
      </c>
      <c r="AR432" s="199"/>
      <c r="AS432" s="132" t="s">
        <v>235</v>
      </c>
      <c r="AT432" s="133"/>
      <c r="AU432" s="199" t="s">
        <v>584</v>
      </c>
      <c r="AV432" s="199"/>
      <c r="AW432" s="132" t="s">
        <v>181</v>
      </c>
      <c r="AX432" s="194"/>
    </row>
    <row r="433" spans="1:50" ht="23.25" hidden="1" customHeight="1" x14ac:dyDescent="0.2">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568</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584</v>
      </c>
      <c r="AN434" s="206"/>
      <c r="AO434" s="206"/>
      <c r="AP434" s="341"/>
      <c r="AQ434" s="340" t="s">
        <v>566</v>
      </c>
      <c r="AR434" s="206"/>
      <c r="AS434" s="206"/>
      <c r="AT434" s="341"/>
      <c r="AU434" s="206" t="s">
        <v>566</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206"/>
      <c r="AM435" s="340" t="s">
        <v>566</v>
      </c>
      <c r="AN435" s="206"/>
      <c r="AO435" s="206"/>
      <c r="AP435" s="341"/>
      <c r="AQ435" s="340" t="s">
        <v>585</v>
      </c>
      <c r="AR435" s="206"/>
      <c r="AS435" s="206"/>
      <c r="AT435" s="341"/>
      <c r="AU435" s="206" t="s">
        <v>566</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235</v>
      </c>
      <c r="AH457" s="133"/>
      <c r="AI457" s="155"/>
      <c r="AJ457" s="155"/>
      <c r="AK457" s="155"/>
      <c r="AL457" s="153"/>
      <c r="AM457" s="155"/>
      <c r="AN457" s="155"/>
      <c r="AO457" s="155"/>
      <c r="AP457" s="153"/>
      <c r="AQ457" s="590" t="s">
        <v>566</v>
      </c>
      <c r="AR457" s="199"/>
      <c r="AS457" s="132" t="s">
        <v>235</v>
      </c>
      <c r="AT457" s="133"/>
      <c r="AU457" s="199" t="s">
        <v>567</v>
      </c>
      <c r="AV457" s="199"/>
      <c r="AW457" s="132" t="s">
        <v>181</v>
      </c>
      <c r="AX457" s="194"/>
    </row>
    <row r="458" spans="1:50" ht="23.25" hidden="1" customHeight="1" x14ac:dyDescent="0.2">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567</v>
      </c>
      <c r="AJ458" s="206"/>
      <c r="AK458" s="206"/>
      <c r="AL458" s="206"/>
      <c r="AM458" s="340" t="s">
        <v>566</v>
      </c>
      <c r="AN458" s="206"/>
      <c r="AO458" s="206"/>
      <c r="AP458" s="341"/>
      <c r="AQ458" s="340" t="s">
        <v>586</v>
      </c>
      <c r="AR458" s="206"/>
      <c r="AS458" s="206"/>
      <c r="AT458" s="341"/>
      <c r="AU458" s="206" t="s">
        <v>587</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568</v>
      </c>
      <c r="AJ459" s="206"/>
      <c r="AK459" s="206"/>
      <c r="AL459" s="206"/>
      <c r="AM459" s="340" t="s">
        <v>566</v>
      </c>
      <c r="AN459" s="206"/>
      <c r="AO459" s="206"/>
      <c r="AP459" s="341"/>
      <c r="AQ459" s="340" t="s">
        <v>566</v>
      </c>
      <c r="AR459" s="206"/>
      <c r="AS459" s="206"/>
      <c r="AT459" s="341"/>
      <c r="AU459" s="206" t="s">
        <v>566</v>
      </c>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8.7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655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561</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43.5" customHeight="1" x14ac:dyDescent="0.2">
      <c r="A712" s="642"/>
      <c r="B712" s="644"/>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561</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0" t="s">
        <v>345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589</v>
      </c>
      <c r="AE713" s="327"/>
      <c r="AF713" s="663"/>
      <c r="AG713" s="100" t="s">
        <v>407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742" t="s">
        <v>600</v>
      </c>
      <c r="AH717" s="743"/>
      <c r="AI717" s="743"/>
      <c r="AJ717" s="743"/>
      <c r="AK717" s="743"/>
      <c r="AL717" s="743"/>
      <c r="AM717" s="743"/>
      <c r="AN717" s="743"/>
      <c r="AO717" s="743"/>
      <c r="AP717" s="743"/>
      <c r="AQ717" s="743"/>
      <c r="AR717" s="743"/>
      <c r="AS717" s="743"/>
      <c r="AT717" s="743"/>
      <c r="AU717" s="743"/>
      <c r="AV717" s="743"/>
      <c r="AW717" s="743"/>
      <c r="AX717" s="744"/>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582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566</v>
      </c>
      <c r="K721" s="289"/>
      <c r="L721" s="82" t="str">
        <f>IF(M721="","","-")</f>
        <v/>
      </c>
      <c r="M721" s="83"/>
      <c r="N721" s="302" t="s">
        <v>566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t="s">
        <v>566</v>
      </c>
      <c r="K722" s="289"/>
      <c r="L722" s="82" t="str">
        <f t="shared" ref="L722:L725" si="5">IF(M722="","","-")</f>
        <v/>
      </c>
      <c r="M722" s="83"/>
      <c r="N722" s="302" t="s">
        <v>566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t="s">
        <v>566</v>
      </c>
      <c r="K723" s="289"/>
      <c r="L723" s="82" t="str">
        <f t="shared" si="5"/>
        <v/>
      </c>
      <c r="M723" s="83"/>
      <c r="N723" s="302" t="s">
        <v>566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t="s">
        <v>568</v>
      </c>
      <c r="K724" s="289"/>
      <c r="L724" s="82" t="str">
        <f t="shared" si="5"/>
        <v/>
      </c>
      <c r="M724" s="83"/>
      <c r="N724" s="302" t="s">
        <v>601</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t="s">
        <v>566</v>
      </c>
      <c r="K725" s="290"/>
      <c r="L725" s="84" t="str">
        <f t="shared" si="5"/>
        <v/>
      </c>
      <c r="M725" s="85"/>
      <c r="N725" s="273" t="s">
        <v>566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7" t="s">
        <v>402</v>
      </c>
      <c r="B737" s="209"/>
      <c r="C737" s="209"/>
      <c r="D737" s="210"/>
      <c r="E737" s="988"/>
      <c r="F737" s="988"/>
      <c r="G737" s="988"/>
      <c r="H737" s="988"/>
      <c r="I737" s="988"/>
      <c r="J737" s="988"/>
      <c r="K737" s="988"/>
      <c r="L737" s="988"/>
      <c r="M737" s="988"/>
      <c r="N737" s="365" t="s">
        <v>397</v>
      </c>
      <c r="O737" s="365"/>
      <c r="P737" s="365"/>
      <c r="Q737" s="365"/>
      <c r="R737" s="988"/>
      <c r="S737" s="988"/>
      <c r="T737" s="988"/>
      <c r="U737" s="988"/>
      <c r="V737" s="988"/>
      <c r="W737" s="988"/>
      <c r="X737" s="988"/>
      <c r="Y737" s="988"/>
      <c r="Z737" s="988"/>
      <c r="AA737" s="365" t="s">
        <v>396</v>
      </c>
      <c r="AB737" s="365"/>
      <c r="AC737" s="365"/>
      <c r="AD737" s="365"/>
      <c r="AE737" s="988"/>
      <c r="AF737" s="988"/>
      <c r="AG737" s="988"/>
      <c r="AH737" s="988"/>
      <c r="AI737" s="988"/>
      <c r="AJ737" s="988"/>
      <c r="AK737" s="988"/>
      <c r="AL737" s="988"/>
      <c r="AM737" s="988"/>
      <c r="AN737" s="365" t="s">
        <v>395</v>
      </c>
      <c r="AO737" s="365"/>
      <c r="AP737" s="365"/>
      <c r="AQ737" s="365"/>
      <c r="AR737" s="994"/>
      <c r="AS737" s="995"/>
      <c r="AT737" s="995"/>
      <c r="AU737" s="995"/>
      <c r="AV737" s="995"/>
      <c r="AW737" s="995"/>
      <c r="AX737" s="996"/>
      <c r="AY737" s="88"/>
      <c r="AZ737" s="88"/>
    </row>
    <row r="738" spans="1:52" ht="24.75" customHeight="1" x14ac:dyDescent="0.2">
      <c r="A738" s="987" t="s">
        <v>394</v>
      </c>
      <c r="B738" s="209"/>
      <c r="C738" s="209"/>
      <c r="D738" s="210"/>
      <c r="E738" s="988"/>
      <c r="F738" s="988"/>
      <c r="G738" s="988"/>
      <c r="H738" s="988"/>
      <c r="I738" s="988"/>
      <c r="J738" s="988"/>
      <c r="K738" s="988"/>
      <c r="L738" s="988"/>
      <c r="M738" s="988"/>
      <c r="N738" s="365" t="s">
        <v>393</v>
      </c>
      <c r="O738" s="365"/>
      <c r="P738" s="365"/>
      <c r="Q738" s="365"/>
      <c r="R738" s="988"/>
      <c r="S738" s="988"/>
      <c r="T738" s="988"/>
      <c r="U738" s="988"/>
      <c r="V738" s="988"/>
      <c r="W738" s="988"/>
      <c r="X738" s="988"/>
      <c r="Y738" s="988"/>
      <c r="Z738" s="988"/>
      <c r="AA738" s="365" t="s">
        <v>392</v>
      </c>
      <c r="AB738" s="365"/>
      <c r="AC738" s="365"/>
      <c r="AD738" s="365"/>
      <c r="AE738" s="988"/>
      <c r="AF738" s="988"/>
      <c r="AG738" s="988"/>
      <c r="AH738" s="988"/>
      <c r="AI738" s="988"/>
      <c r="AJ738" s="988"/>
      <c r="AK738" s="988"/>
      <c r="AL738" s="988"/>
      <c r="AM738" s="988"/>
      <c r="AN738" s="365" t="s">
        <v>391</v>
      </c>
      <c r="AO738" s="365"/>
      <c r="AP738" s="365"/>
      <c r="AQ738" s="365"/>
      <c r="AR738" s="994"/>
      <c r="AS738" s="995"/>
      <c r="AT738" s="995"/>
      <c r="AU738" s="995"/>
      <c r="AV738" s="995"/>
      <c r="AW738" s="995"/>
      <c r="AX738" s="996"/>
    </row>
    <row r="739" spans="1:52" ht="24.75" customHeight="1" x14ac:dyDescent="0.2">
      <c r="A739" s="987" t="s">
        <v>390</v>
      </c>
      <c r="B739" s="209"/>
      <c r="C739" s="209"/>
      <c r="D739" s="210"/>
      <c r="E739" s="988"/>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414</v>
      </c>
      <c r="B740" s="970"/>
      <c r="C740" s="970"/>
      <c r="D740" s="971"/>
      <c r="E740" s="972"/>
      <c r="F740" s="973"/>
      <c r="G740" s="973"/>
      <c r="H740" s="92" t="str">
        <f>IF(E740="", "", "(")</f>
        <v/>
      </c>
      <c r="I740" s="973"/>
      <c r="J740" s="973"/>
      <c r="K740" s="92" t="str">
        <f>IF(OR(I740="　", I740=""), "", "-")</f>
        <v/>
      </c>
      <c r="L740" s="974"/>
      <c r="M740" s="974"/>
      <c r="N740" s="93" t="str">
        <f>IF(O740="", "", "-")</f>
        <v/>
      </c>
      <c r="O740" s="94"/>
      <c r="P740" s="93" t="str">
        <f>IF(E740="", "", ")")</f>
        <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x14ac:dyDescent="0.2">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385</v>
      </c>
      <c r="B780" s="629"/>
      <c r="C780" s="629"/>
      <c r="D780" s="629"/>
      <c r="E780" s="629"/>
      <c r="F780" s="630"/>
      <c r="G780" s="595" t="s">
        <v>602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610</v>
      </c>
      <c r="H782" s="671"/>
      <c r="I782" s="671"/>
      <c r="J782" s="671"/>
      <c r="K782" s="672"/>
      <c r="L782" s="664" t="s">
        <v>611</v>
      </c>
      <c r="M782" s="665"/>
      <c r="N782" s="665"/>
      <c r="O782" s="665"/>
      <c r="P782" s="665"/>
      <c r="Q782" s="665"/>
      <c r="R782" s="665"/>
      <c r="S782" s="665"/>
      <c r="T782" s="665"/>
      <c r="U782" s="665"/>
      <c r="V782" s="665"/>
      <c r="W782" s="665"/>
      <c r="X782" s="666"/>
      <c r="Y782" s="388">
        <v>69</v>
      </c>
      <c r="Z782" s="389"/>
      <c r="AA782" s="389"/>
      <c r="AB782" s="805"/>
      <c r="AC782" s="670" t="s">
        <v>622</v>
      </c>
      <c r="AD782" s="671"/>
      <c r="AE782" s="671"/>
      <c r="AF782" s="671"/>
      <c r="AG782" s="672"/>
      <c r="AH782" s="664" t="s">
        <v>636</v>
      </c>
      <c r="AI782" s="665"/>
      <c r="AJ782" s="665"/>
      <c r="AK782" s="665"/>
      <c r="AL782" s="665"/>
      <c r="AM782" s="665"/>
      <c r="AN782" s="665"/>
      <c r="AO782" s="665"/>
      <c r="AP782" s="665"/>
      <c r="AQ782" s="665"/>
      <c r="AR782" s="665"/>
      <c r="AS782" s="665"/>
      <c r="AT782" s="666"/>
      <c r="AU782" s="388">
        <v>42</v>
      </c>
      <c r="AV782" s="389"/>
      <c r="AW782" s="389"/>
      <c r="AX782" s="390"/>
    </row>
    <row r="783" spans="1:50" ht="24.75" customHeight="1" x14ac:dyDescent="0.2">
      <c r="A783" s="631"/>
      <c r="B783" s="632"/>
      <c r="C783" s="632"/>
      <c r="D783" s="632"/>
      <c r="E783" s="632"/>
      <c r="F783" s="633"/>
      <c r="G783" s="606" t="s">
        <v>622</v>
      </c>
      <c r="H783" s="607"/>
      <c r="I783" s="607"/>
      <c r="J783" s="607"/>
      <c r="K783" s="608"/>
      <c r="L783" s="598" t="s">
        <v>632</v>
      </c>
      <c r="M783" s="599"/>
      <c r="N783" s="599"/>
      <c r="O783" s="599"/>
      <c r="P783" s="599"/>
      <c r="Q783" s="599"/>
      <c r="R783" s="599"/>
      <c r="S783" s="599"/>
      <c r="T783" s="599"/>
      <c r="U783" s="599"/>
      <c r="V783" s="599"/>
      <c r="W783" s="599"/>
      <c r="X783" s="600"/>
      <c r="Y783" s="601">
        <v>47.6</v>
      </c>
      <c r="Z783" s="602"/>
      <c r="AA783" s="602"/>
      <c r="AB783" s="612"/>
      <c r="AC783" s="606" t="s">
        <v>615</v>
      </c>
      <c r="AD783" s="607"/>
      <c r="AE783" s="607"/>
      <c r="AF783" s="607"/>
      <c r="AG783" s="608"/>
      <c r="AH783" s="598" t="s">
        <v>615</v>
      </c>
      <c r="AI783" s="599"/>
      <c r="AJ783" s="599"/>
      <c r="AK783" s="599"/>
      <c r="AL783" s="599"/>
      <c r="AM783" s="599"/>
      <c r="AN783" s="599"/>
      <c r="AO783" s="599"/>
      <c r="AP783" s="599"/>
      <c r="AQ783" s="599"/>
      <c r="AR783" s="599"/>
      <c r="AS783" s="599"/>
      <c r="AT783" s="600"/>
      <c r="AU783" s="601" t="s">
        <v>615</v>
      </c>
      <c r="AV783" s="602"/>
      <c r="AW783" s="602"/>
      <c r="AX783" s="603"/>
    </row>
    <row r="784" spans="1:50" ht="24.75" customHeight="1" x14ac:dyDescent="0.2">
      <c r="A784" s="631"/>
      <c r="B784" s="632"/>
      <c r="C784" s="632"/>
      <c r="D784" s="632"/>
      <c r="E784" s="632"/>
      <c r="F784" s="633"/>
      <c r="G784" s="606" t="s">
        <v>629</v>
      </c>
      <c r="H784" s="607"/>
      <c r="I784" s="607"/>
      <c r="J784" s="607"/>
      <c r="K784" s="608"/>
      <c r="L784" s="598" t="s">
        <v>633</v>
      </c>
      <c r="M784" s="599"/>
      <c r="N784" s="599"/>
      <c r="O784" s="599"/>
      <c r="P784" s="599"/>
      <c r="Q784" s="599"/>
      <c r="R784" s="599"/>
      <c r="S784" s="599"/>
      <c r="T784" s="599"/>
      <c r="U784" s="599"/>
      <c r="V784" s="599"/>
      <c r="W784" s="599"/>
      <c r="X784" s="600"/>
      <c r="Y784" s="601">
        <v>18</v>
      </c>
      <c r="Z784" s="602"/>
      <c r="AA784" s="602"/>
      <c r="AB784" s="612"/>
      <c r="AC784" s="606" t="s">
        <v>615</v>
      </c>
      <c r="AD784" s="607"/>
      <c r="AE784" s="607"/>
      <c r="AF784" s="607"/>
      <c r="AG784" s="608"/>
      <c r="AH784" s="598" t="s">
        <v>616</v>
      </c>
      <c r="AI784" s="599"/>
      <c r="AJ784" s="599"/>
      <c r="AK784" s="599"/>
      <c r="AL784" s="599"/>
      <c r="AM784" s="599"/>
      <c r="AN784" s="599"/>
      <c r="AO784" s="599"/>
      <c r="AP784" s="599"/>
      <c r="AQ784" s="599"/>
      <c r="AR784" s="599"/>
      <c r="AS784" s="599"/>
      <c r="AT784" s="600"/>
      <c r="AU784" s="601" t="s">
        <v>615</v>
      </c>
      <c r="AV784" s="602"/>
      <c r="AW784" s="602"/>
      <c r="AX784" s="603"/>
    </row>
    <row r="785" spans="1:50" ht="31.5" customHeight="1" x14ac:dyDescent="0.2">
      <c r="A785" s="631"/>
      <c r="B785" s="632"/>
      <c r="C785" s="632"/>
      <c r="D785" s="632"/>
      <c r="E785" s="632"/>
      <c r="F785" s="633"/>
      <c r="G785" s="606" t="s">
        <v>630</v>
      </c>
      <c r="H785" s="607"/>
      <c r="I785" s="607"/>
      <c r="J785" s="607"/>
      <c r="K785" s="608"/>
      <c r="L785" s="598" t="s">
        <v>634</v>
      </c>
      <c r="M785" s="599"/>
      <c r="N785" s="599"/>
      <c r="O785" s="599"/>
      <c r="P785" s="599"/>
      <c r="Q785" s="599"/>
      <c r="R785" s="599"/>
      <c r="S785" s="599"/>
      <c r="T785" s="599"/>
      <c r="U785" s="599"/>
      <c r="V785" s="599"/>
      <c r="W785" s="599"/>
      <c r="X785" s="600"/>
      <c r="Y785" s="601">
        <v>13.3</v>
      </c>
      <c r="Z785" s="602"/>
      <c r="AA785" s="602"/>
      <c r="AB785" s="612"/>
      <c r="AC785" s="606" t="s">
        <v>615</v>
      </c>
      <c r="AD785" s="607"/>
      <c r="AE785" s="607"/>
      <c r="AF785" s="607"/>
      <c r="AG785" s="608"/>
      <c r="AH785" s="598" t="s">
        <v>615</v>
      </c>
      <c r="AI785" s="599"/>
      <c r="AJ785" s="599"/>
      <c r="AK785" s="599"/>
      <c r="AL785" s="599"/>
      <c r="AM785" s="599"/>
      <c r="AN785" s="599"/>
      <c r="AO785" s="599"/>
      <c r="AP785" s="599"/>
      <c r="AQ785" s="599"/>
      <c r="AR785" s="599"/>
      <c r="AS785" s="599"/>
      <c r="AT785" s="600"/>
      <c r="AU785" s="601" t="s">
        <v>615</v>
      </c>
      <c r="AV785" s="602"/>
      <c r="AW785" s="602"/>
      <c r="AX785" s="603"/>
    </row>
    <row r="786" spans="1:50" ht="24.75" customHeight="1" x14ac:dyDescent="0.2">
      <c r="A786" s="631"/>
      <c r="B786" s="632"/>
      <c r="C786" s="632"/>
      <c r="D786" s="632"/>
      <c r="E786" s="632"/>
      <c r="F786" s="633"/>
      <c r="G786" s="606" t="s">
        <v>631</v>
      </c>
      <c r="H786" s="607"/>
      <c r="I786" s="607"/>
      <c r="J786" s="607"/>
      <c r="K786" s="608"/>
      <c r="L786" s="598" t="s">
        <v>635</v>
      </c>
      <c r="M786" s="599"/>
      <c r="N786" s="599"/>
      <c r="O786" s="599"/>
      <c r="P786" s="599"/>
      <c r="Q786" s="599"/>
      <c r="R786" s="599"/>
      <c r="S786" s="599"/>
      <c r="T786" s="599"/>
      <c r="U786" s="599"/>
      <c r="V786" s="599"/>
      <c r="W786" s="599"/>
      <c r="X786" s="600"/>
      <c r="Y786" s="601">
        <v>0.1</v>
      </c>
      <c r="Z786" s="602"/>
      <c r="AA786" s="602"/>
      <c r="AB786" s="612"/>
      <c r="AC786" s="606" t="s">
        <v>615</v>
      </c>
      <c r="AD786" s="607"/>
      <c r="AE786" s="607"/>
      <c r="AF786" s="607"/>
      <c r="AG786" s="608"/>
      <c r="AH786" s="598" t="s">
        <v>615</v>
      </c>
      <c r="AI786" s="599"/>
      <c r="AJ786" s="599"/>
      <c r="AK786" s="599"/>
      <c r="AL786" s="599"/>
      <c r="AM786" s="599"/>
      <c r="AN786" s="599"/>
      <c r="AO786" s="599"/>
      <c r="AP786" s="599"/>
      <c r="AQ786" s="599"/>
      <c r="AR786" s="599"/>
      <c r="AS786" s="599"/>
      <c r="AT786" s="600"/>
      <c r="AU786" s="601" t="s">
        <v>615</v>
      </c>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148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42</v>
      </c>
      <c r="AV792" s="832"/>
      <c r="AW792" s="832"/>
      <c r="AX792" s="834"/>
    </row>
    <row r="793" spans="1:50" ht="24.75" customHeight="1" x14ac:dyDescent="0.2">
      <c r="A793" s="631"/>
      <c r="B793" s="632"/>
      <c r="C793" s="632"/>
      <c r="D793" s="632"/>
      <c r="E793" s="632"/>
      <c r="F793" s="633"/>
      <c r="G793" s="595" t="s">
        <v>604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607</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610</v>
      </c>
      <c r="H795" s="671"/>
      <c r="I795" s="671"/>
      <c r="J795" s="671"/>
      <c r="K795" s="672"/>
      <c r="L795" s="664" t="s">
        <v>611</v>
      </c>
      <c r="M795" s="665"/>
      <c r="N795" s="665"/>
      <c r="O795" s="665"/>
      <c r="P795" s="665"/>
      <c r="Q795" s="665"/>
      <c r="R795" s="665"/>
      <c r="S795" s="665"/>
      <c r="T795" s="665"/>
      <c r="U795" s="665"/>
      <c r="V795" s="665"/>
      <c r="W795" s="665"/>
      <c r="X795" s="666"/>
      <c r="Y795" s="388">
        <v>8</v>
      </c>
      <c r="Z795" s="389"/>
      <c r="AA795" s="389"/>
      <c r="AB795" s="805"/>
      <c r="AC795" s="670" t="s">
        <v>610</v>
      </c>
      <c r="AD795" s="671"/>
      <c r="AE795" s="671"/>
      <c r="AF795" s="671"/>
      <c r="AG795" s="672"/>
      <c r="AH795" s="664" t="s">
        <v>611</v>
      </c>
      <c r="AI795" s="665"/>
      <c r="AJ795" s="665"/>
      <c r="AK795" s="665"/>
      <c r="AL795" s="665"/>
      <c r="AM795" s="665"/>
      <c r="AN795" s="665"/>
      <c r="AO795" s="665"/>
      <c r="AP795" s="665"/>
      <c r="AQ795" s="665"/>
      <c r="AR795" s="665"/>
      <c r="AS795" s="665"/>
      <c r="AT795" s="666"/>
      <c r="AU795" s="388">
        <v>8</v>
      </c>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8</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8</v>
      </c>
      <c r="AV805" s="832"/>
      <c r="AW805" s="832"/>
      <c r="AX805" s="834"/>
    </row>
    <row r="806" spans="1:50" ht="24.75" customHeight="1" x14ac:dyDescent="0.2">
      <c r="A806" s="631"/>
      <c r="B806" s="632"/>
      <c r="C806" s="632"/>
      <c r="D806" s="632"/>
      <c r="E806" s="632"/>
      <c r="F806" s="633"/>
      <c r="G806" s="595" t="s">
        <v>605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608</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622</v>
      </c>
      <c r="H808" s="671"/>
      <c r="I808" s="671"/>
      <c r="J808" s="671"/>
      <c r="K808" s="672"/>
      <c r="L808" s="664" t="s">
        <v>624</v>
      </c>
      <c r="M808" s="665"/>
      <c r="N808" s="665"/>
      <c r="O808" s="665"/>
      <c r="P808" s="665"/>
      <c r="Q808" s="665"/>
      <c r="R808" s="665"/>
      <c r="S808" s="665"/>
      <c r="T808" s="665"/>
      <c r="U808" s="665"/>
      <c r="V808" s="665"/>
      <c r="W808" s="665"/>
      <c r="X808" s="666"/>
      <c r="Y808" s="388">
        <v>17</v>
      </c>
      <c r="Z808" s="389"/>
      <c r="AA808" s="389"/>
      <c r="AB808" s="805"/>
      <c r="AC808" s="670" t="s">
        <v>622</v>
      </c>
      <c r="AD808" s="671"/>
      <c r="AE808" s="671"/>
      <c r="AF808" s="671"/>
      <c r="AG808" s="672"/>
      <c r="AH808" s="664" t="s">
        <v>624</v>
      </c>
      <c r="AI808" s="665"/>
      <c r="AJ808" s="665"/>
      <c r="AK808" s="665"/>
      <c r="AL808" s="665"/>
      <c r="AM808" s="665"/>
      <c r="AN808" s="665"/>
      <c r="AO808" s="665"/>
      <c r="AP808" s="665"/>
      <c r="AQ808" s="665"/>
      <c r="AR808" s="665"/>
      <c r="AS808" s="665"/>
      <c r="AT808" s="666"/>
      <c r="AU808" s="388">
        <v>17</v>
      </c>
      <c r="AV808" s="389"/>
      <c r="AW808" s="389"/>
      <c r="AX808" s="805"/>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17</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17</v>
      </c>
      <c r="AV818" s="832"/>
      <c r="AW818" s="832"/>
      <c r="AX818" s="834"/>
    </row>
    <row r="819" spans="1:50" ht="24.75" customHeight="1" x14ac:dyDescent="0.2">
      <c r="A819" s="631"/>
      <c r="B819" s="632"/>
      <c r="C819" s="632"/>
      <c r="D819" s="632"/>
      <c r="E819" s="632"/>
      <c r="F819" s="633"/>
      <c r="G819" s="595" t="s">
        <v>606</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609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2">
      <c r="A821" s="631"/>
      <c r="B821" s="632"/>
      <c r="C821" s="632"/>
      <c r="D821" s="632"/>
      <c r="E821" s="632"/>
      <c r="F821" s="633"/>
      <c r="G821" s="670" t="s">
        <v>622</v>
      </c>
      <c r="H821" s="671"/>
      <c r="I821" s="671"/>
      <c r="J821" s="671"/>
      <c r="K821" s="672"/>
      <c r="L821" s="664" t="s">
        <v>626</v>
      </c>
      <c r="M821" s="665"/>
      <c r="N821" s="665"/>
      <c r="O821" s="665"/>
      <c r="P821" s="665"/>
      <c r="Q821" s="665"/>
      <c r="R821" s="665"/>
      <c r="S821" s="665"/>
      <c r="T821" s="665"/>
      <c r="U821" s="665"/>
      <c r="V821" s="665"/>
      <c r="W821" s="665"/>
      <c r="X821" s="666"/>
      <c r="Y821" s="388">
        <v>4</v>
      </c>
      <c r="Z821" s="389"/>
      <c r="AA821" s="389"/>
      <c r="AB821" s="805"/>
      <c r="AC821" s="670" t="s">
        <v>622</v>
      </c>
      <c r="AD821" s="671"/>
      <c r="AE821" s="671"/>
      <c r="AF821" s="671"/>
      <c r="AG821" s="672"/>
      <c r="AH821" s="664" t="s">
        <v>626</v>
      </c>
      <c r="AI821" s="665"/>
      <c r="AJ821" s="665"/>
      <c r="AK821" s="665"/>
      <c r="AL821" s="665"/>
      <c r="AM821" s="665"/>
      <c r="AN821" s="665"/>
      <c r="AO821" s="665"/>
      <c r="AP821" s="665"/>
      <c r="AQ821" s="665"/>
      <c r="AR821" s="665"/>
      <c r="AS821" s="665"/>
      <c r="AT821" s="666"/>
      <c r="AU821" s="388">
        <v>4</v>
      </c>
      <c r="AV821" s="389"/>
      <c r="AW821" s="389"/>
      <c r="AX821" s="805"/>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4</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4</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342</v>
      </c>
      <c r="AM832" s="279"/>
      <c r="AN832" s="279"/>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2">
      <c r="A838" s="376">
        <v>1</v>
      </c>
      <c r="B838" s="376">
        <v>1</v>
      </c>
      <c r="C838" s="361" t="s">
        <v>617</v>
      </c>
      <c r="D838" s="347"/>
      <c r="E838" s="347"/>
      <c r="F838" s="347"/>
      <c r="G838" s="347"/>
      <c r="H838" s="347"/>
      <c r="I838" s="347"/>
      <c r="J838" s="348">
        <v>5000020152064</v>
      </c>
      <c r="K838" s="349"/>
      <c r="L838" s="349"/>
      <c r="M838" s="349"/>
      <c r="N838" s="349"/>
      <c r="O838" s="349"/>
      <c r="P838" s="362" t="s">
        <v>618</v>
      </c>
      <c r="Q838" s="350"/>
      <c r="R838" s="350"/>
      <c r="S838" s="350"/>
      <c r="T838" s="350"/>
      <c r="U838" s="350"/>
      <c r="V838" s="350"/>
      <c r="W838" s="350"/>
      <c r="X838" s="350"/>
      <c r="Y838" s="351">
        <v>148</v>
      </c>
      <c r="Z838" s="352"/>
      <c r="AA838" s="352"/>
      <c r="AB838" s="353"/>
      <c r="AC838" s="363" t="s">
        <v>614</v>
      </c>
      <c r="AD838" s="371"/>
      <c r="AE838" s="371"/>
      <c r="AF838" s="371"/>
      <c r="AG838" s="371"/>
      <c r="AH838" s="372" t="s">
        <v>619</v>
      </c>
      <c r="AI838" s="373"/>
      <c r="AJ838" s="373"/>
      <c r="AK838" s="373"/>
      <c r="AL838" s="357" t="s">
        <v>615</v>
      </c>
      <c r="AM838" s="358"/>
      <c r="AN838" s="358"/>
      <c r="AO838" s="359"/>
      <c r="AP838" s="360" t="s">
        <v>615</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2">
      <c r="A871" s="376">
        <v>1</v>
      </c>
      <c r="B871" s="376">
        <v>1</v>
      </c>
      <c r="C871" s="361" t="s">
        <v>647</v>
      </c>
      <c r="D871" s="347"/>
      <c r="E871" s="347"/>
      <c r="F871" s="347"/>
      <c r="G871" s="347"/>
      <c r="H871" s="347"/>
      <c r="I871" s="347"/>
      <c r="J871" s="348">
        <v>7010001066727</v>
      </c>
      <c r="K871" s="349"/>
      <c r="L871" s="349"/>
      <c r="M871" s="349"/>
      <c r="N871" s="349"/>
      <c r="O871" s="349"/>
      <c r="P871" s="362" t="s">
        <v>638</v>
      </c>
      <c r="Q871" s="350"/>
      <c r="R871" s="350"/>
      <c r="S871" s="350"/>
      <c r="T871" s="350"/>
      <c r="U871" s="350"/>
      <c r="V871" s="350"/>
      <c r="W871" s="350"/>
      <c r="X871" s="350"/>
      <c r="Y871" s="351">
        <v>42.5</v>
      </c>
      <c r="Z871" s="352"/>
      <c r="AA871" s="352"/>
      <c r="AB871" s="353"/>
      <c r="AC871" s="363" t="s">
        <v>378</v>
      </c>
      <c r="AD871" s="371"/>
      <c r="AE871" s="371"/>
      <c r="AF871" s="371"/>
      <c r="AG871" s="371"/>
      <c r="AH871" s="372" t="s">
        <v>637</v>
      </c>
      <c r="AI871" s="373"/>
      <c r="AJ871" s="373"/>
      <c r="AK871" s="373"/>
      <c r="AL871" s="357" t="s">
        <v>619</v>
      </c>
      <c r="AM871" s="358"/>
      <c r="AN871" s="358"/>
      <c r="AO871" s="359"/>
      <c r="AP871" s="360" t="s">
        <v>615</v>
      </c>
      <c r="AQ871" s="360"/>
      <c r="AR871" s="360"/>
      <c r="AS871" s="360"/>
      <c r="AT871" s="360"/>
      <c r="AU871" s="360"/>
      <c r="AV871" s="360"/>
      <c r="AW871" s="360"/>
      <c r="AX871" s="360"/>
    </row>
    <row r="872" spans="1:50" ht="30" customHeight="1" x14ac:dyDescent="0.2">
      <c r="A872" s="376">
        <v>2</v>
      </c>
      <c r="B872" s="376">
        <v>1</v>
      </c>
      <c r="C872" s="361" t="s">
        <v>647</v>
      </c>
      <c r="D872" s="347"/>
      <c r="E872" s="347"/>
      <c r="F872" s="347"/>
      <c r="G872" s="347"/>
      <c r="H872" s="347"/>
      <c r="I872" s="347"/>
      <c r="J872" s="348">
        <v>7010001066727</v>
      </c>
      <c r="K872" s="349"/>
      <c r="L872" s="349"/>
      <c r="M872" s="349"/>
      <c r="N872" s="349"/>
      <c r="O872" s="349"/>
      <c r="P872" s="362" t="s">
        <v>613</v>
      </c>
      <c r="Q872" s="350"/>
      <c r="R872" s="350"/>
      <c r="S872" s="350"/>
      <c r="T872" s="350"/>
      <c r="U872" s="350"/>
      <c r="V872" s="350"/>
      <c r="W872" s="350"/>
      <c r="X872" s="350"/>
      <c r="Y872" s="351">
        <v>41.6</v>
      </c>
      <c r="Z872" s="352"/>
      <c r="AA872" s="352"/>
      <c r="AB872" s="353"/>
      <c r="AC872" s="363" t="s">
        <v>378</v>
      </c>
      <c r="AD872" s="363"/>
      <c r="AE872" s="363"/>
      <c r="AF872" s="363"/>
      <c r="AG872" s="363"/>
      <c r="AH872" s="372" t="s">
        <v>615</v>
      </c>
      <c r="AI872" s="373"/>
      <c r="AJ872" s="373"/>
      <c r="AK872" s="373"/>
      <c r="AL872" s="357" t="s">
        <v>615</v>
      </c>
      <c r="AM872" s="358"/>
      <c r="AN872" s="358"/>
      <c r="AO872" s="359"/>
      <c r="AP872" s="360" t="s">
        <v>615</v>
      </c>
      <c r="AQ872" s="360"/>
      <c r="AR872" s="360"/>
      <c r="AS872" s="360"/>
      <c r="AT872" s="360"/>
      <c r="AU872" s="360"/>
      <c r="AV872" s="360"/>
      <c r="AW872" s="360"/>
      <c r="AX872" s="360"/>
    </row>
    <row r="873" spans="1:50" ht="30" customHeight="1" x14ac:dyDescent="0.2">
      <c r="A873" s="376">
        <v>3</v>
      </c>
      <c r="B873" s="376">
        <v>1</v>
      </c>
      <c r="C873" s="361" t="s">
        <v>647</v>
      </c>
      <c r="D873" s="347"/>
      <c r="E873" s="347"/>
      <c r="F873" s="347"/>
      <c r="G873" s="347"/>
      <c r="H873" s="347"/>
      <c r="I873" s="347"/>
      <c r="J873" s="348">
        <v>7010001066727</v>
      </c>
      <c r="K873" s="349"/>
      <c r="L873" s="349"/>
      <c r="M873" s="349"/>
      <c r="N873" s="349"/>
      <c r="O873" s="349"/>
      <c r="P873" s="362" t="s">
        <v>613</v>
      </c>
      <c r="Q873" s="350"/>
      <c r="R873" s="350"/>
      <c r="S873" s="350"/>
      <c r="T873" s="350"/>
      <c r="U873" s="350"/>
      <c r="V873" s="350"/>
      <c r="W873" s="350"/>
      <c r="X873" s="350"/>
      <c r="Y873" s="351">
        <v>27.5</v>
      </c>
      <c r="Z873" s="352"/>
      <c r="AA873" s="352"/>
      <c r="AB873" s="353"/>
      <c r="AC873" s="363" t="s">
        <v>378</v>
      </c>
      <c r="AD873" s="363"/>
      <c r="AE873" s="363"/>
      <c r="AF873" s="363"/>
      <c r="AG873" s="363"/>
      <c r="AH873" s="355" t="s">
        <v>615</v>
      </c>
      <c r="AI873" s="356"/>
      <c r="AJ873" s="356"/>
      <c r="AK873" s="356"/>
      <c r="AL873" s="357" t="s">
        <v>615</v>
      </c>
      <c r="AM873" s="358"/>
      <c r="AN873" s="358"/>
      <c r="AO873" s="359"/>
      <c r="AP873" s="360" t="s">
        <v>615</v>
      </c>
      <c r="AQ873" s="360"/>
      <c r="AR873" s="360"/>
      <c r="AS873" s="360"/>
      <c r="AT873" s="360"/>
      <c r="AU873" s="360"/>
      <c r="AV873" s="360"/>
      <c r="AW873" s="360"/>
      <c r="AX873" s="360"/>
    </row>
    <row r="874" spans="1:50" ht="30" customHeight="1" x14ac:dyDescent="0.2">
      <c r="A874" s="376">
        <v>4</v>
      </c>
      <c r="B874" s="376">
        <v>1</v>
      </c>
      <c r="C874" s="361" t="s">
        <v>648</v>
      </c>
      <c r="D874" s="347"/>
      <c r="E874" s="347"/>
      <c r="F874" s="347"/>
      <c r="G874" s="347"/>
      <c r="H874" s="347"/>
      <c r="I874" s="347"/>
      <c r="J874" s="348">
        <v>2110001013343</v>
      </c>
      <c r="K874" s="349"/>
      <c r="L874" s="349"/>
      <c r="M874" s="349"/>
      <c r="N874" s="349"/>
      <c r="O874" s="349"/>
      <c r="P874" s="362" t="s">
        <v>639</v>
      </c>
      <c r="Q874" s="350"/>
      <c r="R874" s="350"/>
      <c r="S874" s="350"/>
      <c r="T874" s="350"/>
      <c r="U874" s="350"/>
      <c r="V874" s="350"/>
      <c r="W874" s="350"/>
      <c r="X874" s="350"/>
      <c r="Y874" s="351">
        <v>16.7</v>
      </c>
      <c r="Z874" s="352"/>
      <c r="AA874" s="352"/>
      <c r="AB874" s="353"/>
      <c r="AC874" s="363" t="s">
        <v>375</v>
      </c>
      <c r="AD874" s="363"/>
      <c r="AE874" s="363"/>
      <c r="AF874" s="363"/>
      <c r="AG874" s="363"/>
      <c r="AH874" s="355">
        <v>9</v>
      </c>
      <c r="AI874" s="356"/>
      <c r="AJ874" s="356"/>
      <c r="AK874" s="356"/>
      <c r="AL874" s="357">
        <v>94.3</v>
      </c>
      <c r="AM874" s="358"/>
      <c r="AN874" s="358"/>
      <c r="AO874" s="359"/>
      <c r="AP874" s="360" t="s">
        <v>615</v>
      </c>
      <c r="AQ874" s="360"/>
      <c r="AR874" s="360"/>
      <c r="AS874" s="360"/>
      <c r="AT874" s="360"/>
      <c r="AU874" s="360"/>
      <c r="AV874" s="360"/>
      <c r="AW874" s="360"/>
      <c r="AX874" s="360"/>
    </row>
    <row r="875" spans="1:50" ht="30" customHeight="1" x14ac:dyDescent="0.2">
      <c r="A875" s="376">
        <v>5</v>
      </c>
      <c r="B875" s="376">
        <v>1</v>
      </c>
      <c r="C875" s="361" t="s">
        <v>640</v>
      </c>
      <c r="D875" s="347"/>
      <c r="E875" s="347"/>
      <c r="F875" s="347"/>
      <c r="G875" s="347"/>
      <c r="H875" s="347"/>
      <c r="I875" s="347"/>
      <c r="J875" s="348" t="s">
        <v>615</v>
      </c>
      <c r="K875" s="349"/>
      <c r="L875" s="349"/>
      <c r="M875" s="349"/>
      <c r="N875" s="349"/>
      <c r="O875" s="349"/>
      <c r="P875" s="362" t="s">
        <v>641</v>
      </c>
      <c r="Q875" s="350"/>
      <c r="R875" s="350"/>
      <c r="S875" s="350"/>
      <c r="T875" s="350"/>
      <c r="U875" s="350"/>
      <c r="V875" s="350"/>
      <c r="W875" s="350"/>
      <c r="X875" s="350"/>
      <c r="Y875" s="351">
        <v>7.7</v>
      </c>
      <c r="Z875" s="352"/>
      <c r="AA875" s="352"/>
      <c r="AB875" s="353"/>
      <c r="AC875" s="354" t="s">
        <v>80</v>
      </c>
      <c r="AD875" s="354"/>
      <c r="AE875" s="354"/>
      <c r="AF875" s="354"/>
      <c r="AG875" s="354"/>
      <c r="AH875" s="355" t="s">
        <v>615</v>
      </c>
      <c r="AI875" s="356"/>
      <c r="AJ875" s="356"/>
      <c r="AK875" s="356"/>
      <c r="AL875" s="357" t="s">
        <v>615</v>
      </c>
      <c r="AM875" s="358"/>
      <c r="AN875" s="358"/>
      <c r="AO875" s="359"/>
      <c r="AP875" s="360" t="s">
        <v>615</v>
      </c>
      <c r="AQ875" s="360"/>
      <c r="AR875" s="360"/>
      <c r="AS875" s="360"/>
      <c r="AT875" s="360"/>
      <c r="AU875" s="360"/>
      <c r="AV875" s="360"/>
      <c r="AW875" s="360"/>
      <c r="AX875" s="360"/>
    </row>
    <row r="876" spans="1:50" ht="30" customHeight="1" x14ac:dyDescent="0.2">
      <c r="A876" s="376">
        <v>6</v>
      </c>
      <c r="B876" s="376">
        <v>1</v>
      </c>
      <c r="C876" s="361" t="s">
        <v>649</v>
      </c>
      <c r="D876" s="347"/>
      <c r="E876" s="347"/>
      <c r="F876" s="347"/>
      <c r="G876" s="347"/>
      <c r="H876" s="347"/>
      <c r="I876" s="347"/>
      <c r="J876" s="348">
        <v>1010405009436</v>
      </c>
      <c r="K876" s="349"/>
      <c r="L876" s="349"/>
      <c r="M876" s="349"/>
      <c r="N876" s="349"/>
      <c r="O876" s="349"/>
      <c r="P876" s="362" t="s">
        <v>642</v>
      </c>
      <c r="Q876" s="350"/>
      <c r="R876" s="350"/>
      <c r="S876" s="350"/>
      <c r="T876" s="350"/>
      <c r="U876" s="350"/>
      <c r="V876" s="350"/>
      <c r="W876" s="350"/>
      <c r="X876" s="350"/>
      <c r="Y876" s="351">
        <v>3</v>
      </c>
      <c r="Z876" s="352"/>
      <c r="AA876" s="352"/>
      <c r="AB876" s="353"/>
      <c r="AC876" s="354" t="s">
        <v>378</v>
      </c>
      <c r="AD876" s="354"/>
      <c r="AE876" s="354"/>
      <c r="AF876" s="354"/>
      <c r="AG876" s="354"/>
      <c r="AH876" s="355" t="s">
        <v>619</v>
      </c>
      <c r="AI876" s="356"/>
      <c r="AJ876" s="356"/>
      <c r="AK876" s="356"/>
      <c r="AL876" s="357" t="s">
        <v>619</v>
      </c>
      <c r="AM876" s="358"/>
      <c r="AN876" s="358"/>
      <c r="AO876" s="359"/>
      <c r="AP876" s="360" t="s">
        <v>615</v>
      </c>
      <c r="AQ876" s="360"/>
      <c r="AR876" s="360"/>
      <c r="AS876" s="360"/>
      <c r="AT876" s="360"/>
      <c r="AU876" s="360"/>
      <c r="AV876" s="360"/>
      <c r="AW876" s="360"/>
      <c r="AX876" s="360"/>
    </row>
    <row r="877" spans="1:50" ht="30" customHeight="1" x14ac:dyDescent="0.2">
      <c r="A877" s="376">
        <v>7</v>
      </c>
      <c r="B877" s="376">
        <v>1</v>
      </c>
      <c r="C877" s="361" t="s">
        <v>650</v>
      </c>
      <c r="D877" s="347"/>
      <c r="E877" s="347"/>
      <c r="F877" s="347"/>
      <c r="G877" s="347"/>
      <c r="H877" s="347"/>
      <c r="I877" s="347"/>
      <c r="J877" s="348">
        <v>6220001007693</v>
      </c>
      <c r="K877" s="349"/>
      <c r="L877" s="349"/>
      <c r="M877" s="349"/>
      <c r="N877" s="349"/>
      <c r="O877" s="349"/>
      <c r="P877" s="362" t="s">
        <v>643</v>
      </c>
      <c r="Q877" s="350"/>
      <c r="R877" s="350"/>
      <c r="S877" s="350"/>
      <c r="T877" s="350"/>
      <c r="U877" s="350"/>
      <c r="V877" s="350"/>
      <c r="W877" s="350"/>
      <c r="X877" s="350"/>
      <c r="Y877" s="351">
        <v>1</v>
      </c>
      <c r="Z877" s="352"/>
      <c r="AA877" s="352"/>
      <c r="AB877" s="353"/>
      <c r="AC877" s="354" t="s">
        <v>371</v>
      </c>
      <c r="AD877" s="354"/>
      <c r="AE877" s="354"/>
      <c r="AF877" s="354"/>
      <c r="AG877" s="354"/>
      <c r="AH877" s="355">
        <v>3</v>
      </c>
      <c r="AI877" s="356"/>
      <c r="AJ877" s="356"/>
      <c r="AK877" s="356"/>
      <c r="AL877" s="357">
        <v>82.4</v>
      </c>
      <c r="AM877" s="358"/>
      <c r="AN877" s="358"/>
      <c r="AO877" s="359"/>
      <c r="AP877" s="360" t="s">
        <v>615</v>
      </c>
      <c r="AQ877" s="360"/>
      <c r="AR877" s="360"/>
      <c r="AS877" s="360"/>
      <c r="AT877" s="360"/>
      <c r="AU877" s="360"/>
      <c r="AV877" s="360"/>
      <c r="AW877" s="360"/>
      <c r="AX877" s="360"/>
    </row>
    <row r="878" spans="1:50" ht="30" customHeight="1" x14ac:dyDescent="0.2">
      <c r="A878" s="376">
        <v>8</v>
      </c>
      <c r="B878" s="376">
        <v>1</v>
      </c>
      <c r="C878" s="361" t="s">
        <v>648</v>
      </c>
      <c r="D878" s="347"/>
      <c r="E878" s="347"/>
      <c r="F878" s="347"/>
      <c r="G878" s="347"/>
      <c r="H878" s="347"/>
      <c r="I878" s="347"/>
      <c r="J878" s="348">
        <v>2110001013343</v>
      </c>
      <c r="K878" s="349"/>
      <c r="L878" s="349"/>
      <c r="M878" s="349"/>
      <c r="N878" s="349"/>
      <c r="O878" s="349"/>
      <c r="P878" s="362" t="s">
        <v>644</v>
      </c>
      <c r="Q878" s="350"/>
      <c r="R878" s="350"/>
      <c r="S878" s="350"/>
      <c r="T878" s="350"/>
      <c r="U878" s="350"/>
      <c r="V878" s="350"/>
      <c r="W878" s="350"/>
      <c r="X878" s="350"/>
      <c r="Y878" s="351">
        <v>0.9</v>
      </c>
      <c r="Z878" s="352"/>
      <c r="AA878" s="352"/>
      <c r="AB878" s="353"/>
      <c r="AC878" s="354" t="s">
        <v>377</v>
      </c>
      <c r="AD878" s="354"/>
      <c r="AE878" s="354"/>
      <c r="AF878" s="354"/>
      <c r="AG878" s="354"/>
      <c r="AH878" s="355" t="s">
        <v>615</v>
      </c>
      <c r="AI878" s="356"/>
      <c r="AJ878" s="356"/>
      <c r="AK878" s="356"/>
      <c r="AL878" s="357" t="s">
        <v>615</v>
      </c>
      <c r="AM878" s="358"/>
      <c r="AN878" s="358"/>
      <c r="AO878" s="359"/>
      <c r="AP878" s="360" t="s">
        <v>615</v>
      </c>
      <c r="AQ878" s="360"/>
      <c r="AR878" s="360"/>
      <c r="AS878" s="360"/>
      <c r="AT878" s="360"/>
      <c r="AU878" s="360"/>
      <c r="AV878" s="360"/>
      <c r="AW878" s="360"/>
      <c r="AX878" s="360"/>
    </row>
    <row r="879" spans="1:50" ht="30" customHeight="1" x14ac:dyDescent="0.2">
      <c r="A879" s="376">
        <v>9</v>
      </c>
      <c r="B879" s="376">
        <v>1</v>
      </c>
      <c r="C879" s="361" t="s">
        <v>651</v>
      </c>
      <c r="D879" s="347"/>
      <c r="E879" s="347"/>
      <c r="F879" s="347"/>
      <c r="G879" s="347"/>
      <c r="H879" s="347"/>
      <c r="I879" s="347"/>
      <c r="J879" s="348">
        <v>5110001012846</v>
      </c>
      <c r="K879" s="349"/>
      <c r="L879" s="349"/>
      <c r="M879" s="349"/>
      <c r="N879" s="349"/>
      <c r="O879" s="349"/>
      <c r="P879" s="362" t="s">
        <v>645</v>
      </c>
      <c r="Q879" s="350"/>
      <c r="R879" s="350"/>
      <c r="S879" s="350"/>
      <c r="T879" s="350"/>
      <c r="U879" s="350"/>
      <c r="V879" s="350"/>
      <c r="W879" s="350"/>
      <c r="X879" s="350"/>
      <c r="Y879" s="351">
        <v>0.6</v>
      </c>
      <c r="Z879" s="352"/>
      <c r="AA879" s="352"/>
      <c r="AB879" s="353"/>
      <c r="AC879" s="354" t="s">
        <v>377</v>
      </c>
      <c r="AD879" s="354"/>
      <c r="AE879" s="354"/>
      <c r="AF879" s="354"/>
      <c r="AG879" s="354"/>
      <c r="AH879" s="355" t="s">
        <v>637</v>
      </c>
      <c r="AI879" s="356"/>
      <c r="AJ879" s="356"/>
      <c r="AK879" s="356"/>
      <c r="AL879" s="357" t="s">
        <v>615</v>
      </c>
      <c r="AM879" s="358"/>
      <c r="AN879" s="358"/>
      <c r="AO879" s="359"/>
      <c r="AP879" s="360" t="s">
        <v>615</v>
      </c>
      <c r="AQ879" s="360"/>
      <c r="AR879" s="360"/>
      <c r="AS879" s="360"/>
      <c r="AT879" s="360"/>
      <c r="AU879" s="360"/>
      <c r="AV879" s="360"/>
      <c r="AW879" s="360"/>
      <c r="AX879" s="360"/>
    </row>
    <row r="880" spans="1:50" ht="30" customHeight="1" x14ac:dyDescent="0.2">
      <c r="A880" s="376">
        <v>10</v>
      </c>
      <c r="B880" s="376">
        <v>1</v>
      </c>
      <c r="C880" s="361" t="s">
        <v>648</v>
      </c>
      <c r="D880" s="347"/>
      <c r="E880" s="347"/>
      <c r="F880" s="347"/>
      <c r="G880" s="347"/>
      <c r="H880" s="347"/>
      <c r="I880" s="347"/>
      <c r="J880" s="348">
        <v>2110001013343</v>
      </c>
      <c r="K880" s="349"/>
      <c r="L880" s="349"/>
      <c r="M880" s="349"/>
      <c r="N880" s="349"/>
      <c r="O880" s="349"/>
      <c r="P880" s="362" t="s">
        <v>646</v>
      </c>
      <c r="Q880" s="350"/>
      <c r="R880" s="350"/>
      <c r="S880" s="350"/>
      <c r="T880" s="350"/>
      <c r="U880" s="350"/>
      <c r="V880" s="350"/>
      <c r="W880" s="350"/>
      <c r="X880" s="350"/>
      <c r="Y880" s="351">
        <v>0.5</v>
      </c>
      <c r="Z880" s="352"/>
      <c r="AA880" s="352"/>
      <c r="AB880" s="353"/>
      <c r="AC880" s="354" t="s">
        <v>377</v>
      </c>
      <c r="AD880" s="354"/>
      <c r="AE880" s="354"/>
      <c r="AF880" s="354"/>
      <c r="AG880" s="354"/>
      <c r="AH880" s="355" t="s">
        <v>615</v>
      </c>
      <c r="AI880" s="356"/>
      <c r="AJ880" s="356"/>
      <c r="AK880" s="356"/>
      <c r="AL880" s="357" t="s">
        <v>615</v>
      </c>
      <c r="AM880" s="358"/>
      <c r="AN880" s="358"/>
      <c r="AO880" s="359"/>
      <c r="AP880" s="360" t="s">
        <v>615</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2">
      <c r="A904" s="376">
        <v>1</v>
      </c>
      <c r="B904" s="376">
        <v>1</v>
      </c>
      <c r="C904" s="361" t="s">
        <v>612</v>
      </c>
      <c r="D904" s="347"/>
      <c r="E904" s="347"/>
      <c r="F904" s="347"/>
      <c r="G904" s="347"/>
      <c r="H904" s="347"/>
      <c r="I904" s="347"/>
      <c r="J904" s="348">
        <v>4000020052141</v>
      </c>
      <c r="K904" s="349"/>
      <c r="L904" s="349"/>
      <c r="M904" s="349"/>
      <c r="N904" s="349"/>
      <c r="O904" s="349"/>
      <c r="P904" s="362" t="s">
        <v>613</v>
      </c>
      <c r="Q904" s="350"/>
      <c r="R904" s="350"/>
      <c r="S904" s="350"/>
      <c r="T904" s="350"/>
      <c r="U904" s="350"/>
      <c r="V904" s="350"/>
      <c r="W904" s="350"/>
      <c r="X904" s="350"/>
      <c r="Y904" s="351">
        <v>8</v>
      </c>
      <c r="Z904" s="352"/>
      <c r="AA904" s="352"/>
      <c r="AB904" s="353"/>
      <c r="AC904" s="363" t="s">
        <v>614</v>
      </c>
      <c r="AD904" s="371"/>
      <c r="AE904" s="371"/>
      <c r="AF904" s="371"/>
      <c r="AG904" s="371"/>
      <c r="AH904" s="372" t="s">
        <v>615</v>
      </c>
      <c r="AI904" s="373"/>
      <c r="AJ904" s="373"/>
      <c r="AK904" s="373"/>
      <c r="AL904" s="357" t="s">
        <v>615</v>
      </c>
      <c r="AM904" s="358"/>
      <c r="AN904" s="358"/>
      <c r="AO904" s="359"/>
      <c r="AP904" s="360" t="s">
        <v>616</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2">
      <c r="A937" s="376">
        <v>1</v>
      </c>
      <c r="B937" s="376">
        <v>1</v>
      </c>
      <c r="C937" s="361" t="s">
        <v>625</v>
      </c>
      <c r="D937" s="347"/>
      <c r="E937" s="347"/>
      <c r="F937" s="347"/>
      <c r="G937" s="347"/>
      <c r="H937" s="347"/>
      <c r="I937" s="347"/>
      <c r="J937" s="348">
        <v>1410001001500</v>
      </c>
      <c r="K937" s="349"/>
      <c r="L937" s="349"/>
      <c r="M937" s="349"/>
      <c r="N937" s="349"/>
      <c r="O937" s="349"/>
      <c r="P937" s="362" t="s">
        <v>613</v>
      </c>
      <c r="Q937" s="350"/>
      <c r="R937" s="350"/>
      <c r="S937" s="350"/>
      <c r="T937" s="350"/>
      <c r="U937" s="350"/>
      <c r="V937" s="350"/>
      <c r="W937" s="350"/>
      <c r="X937" s="350"/>
      <c r="Y937" s="351">
        <v>8</v>
      </c>
      <c r="Z937" s="352"/>
      <c r="AA937" s="352"/>
      <c r="AB937" s="353"/>
      <c r="AC937" s="363" t="s">
        <v>378</v>
      </c>
      <c r="AD937" s="371"/>
      <c r="AE937" s="371"/>
      <c r="AF937" s="371"/>
      <c r="AG937" s="371"/>
      <c r="AH937" s="372" t="s">
        <v>619</v>
      </c>
      <c r="AI937" s="373"/>
      <c r="AJ937" s="373"/>
      <c r="AK937" s="373"/>
      <c r="AL937" s="357">
        <v>92.6</v>
      </c>
      <c r="AM937" s="358"/>
      <c r="AN937" s="358"/>
      <c r="AO937" s="359"/>
      <c r="AP937" s="360" t="s">
        <v>615</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x14ac:dyDescent="0.2">
      <c r="A970" s="376">
        <v>1</v>
      </c>
      <c r="B970" s="376">
        <v>1</v>
      </c>
      <c r="C970" s="361" t="s">
        <v>612</v>
      </c>
      <c r="D970" s="347"/>
      <c r="E970" s="347"/>
      <c r="F970" s="347"/>
      <c r="G970" s="347"/>
      <c r="H970" s="347"/>
      <c r="I970" s="347"/>
      <c r="J970" s="348">
        <v>4000020052141</v>
      </c>
      <c r="K970" s="349"/>
      <c r="L970" s="349"/>
      <c r="M970" s="349"/>
      <c r="N970" s="349"/>
      <c r="O970" s="349"/>
      <c r="P970" s="362" t="s">
        <v>623</v>
      </c>
      <c r="Q970" s="350"/>
      <c r="R970" s="350"/>
      <c r="S970" s="350"/>
      <c r="T970" s="350"/>
      <c r="U970" s="350"/>
      <c r="V970" s="350"/>
      <c r="W970" s="350"/>
      <c r="X970" s="350"/>
      <c r="Y970" s="351">
        <v>17</v>
      </c>
      <c r="Z970" s="352"/>
      <c r="AA970" s="352"/>
      <c r="AB970" s="353"/>
      <c r="AC970" s="363" t="s">
        <v>614</v>
      </c>
      <c r="AD970" s="371"/>
      <c r="AE970" s="371"/>
      <c r="AF970" s="371"/>
      <c r="AG970" s="371"/>
      <c r="AH970" s="372" t="s">
        <v>619</v>
      </c>
      <c r="AI970" s="373"/>
      <c r="AJ970" s="373"/>
      <c r="AK970" s="373"/>
      <c r="AL970" s="357" t="s">
        <v>615</v>
      </c>
      <c r="AM970" s="358"/>
      <c r="AN970" s="358"/>
      <c r="AO970" s="359"/>
      <c r="AP970" s="360" t="s">
        <v>615</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x14ac:dyDescent="0.2">
      <c r="A1003" s="376">
        <v>1</v>
      </c>
      <c r="B1003" s="376">
        <v>1</v>
      </c>
      <c r="C1003" s="361" t="s">
        <v>625</v>
      </c>
      <c r="D1003" s="347"/>
      <c r="E1003" s="347"/>
      <c r="F1003" s="347"/>
      <c r="G1003" s="347"/>
      <c r="H1003" s="347"/>
      <c r="I1003" s="347"/>
      <c r="J1003" s="348">
        <v>1410001001500</v>
      </c>
      <c r="K1003" s="349"/>
      <c r="L1003" s="349"/>
      <c r="M1003" s="349"/>
      <c r="N1003" s="349"/>
      <c r="O1003" s="349"/>
      <c r="P1003" s="362" t="s">
        <v>623</v>
      </c>
      <c r="Q1003" s="350"/>
      <c r="R1003" s="350"/>
      <c r="S1003" s="350"/>
      <c r="T1003" s="350"/>
      <c r="U1003" s="350"/>
      <c r="V1003" s="350"/>
      <c r="W1003" s="350"/>
      <c r="X1003" s="350"/>
      <c r="Y1003" s="351">
        <v>17</v>
      </c>
      <c r="Z1003" s="352"/>
      <c r="AA1003" s="352"/>
      <c r="AB1003" s="353"/>
      <c r="AC1003" s="363" t="s">
        <v>373</v>
      </c>
      <c r="AD1003" s="371"/>
      <c r="AE1003" s="371"/>
      <c r="AF1003" s="371"/>
      <c r="AG1003" s="371"/>
      <c r="AH1003" s="372">
        <v>15</v>
      </c>
      <c r="AI1003" s="373"/>
      <c r="AJ1003" s="373"/>
      <c r="AK1003" s="373"/>
      <c r="AL1003" s="357">
        <v>91.1</v>
      </c>
      <c r="AM1003" s="358"/>
      <c r="AN1003" s="358"/>
      <c r="AO1003" s="359"/>
      <c r="AP1003" s="360" t="s">
        <v>615</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2">
      <c r="A1036" s="376">
        <v>1</v>
      </c>
      <c r="B1036" s="376">
        <v>1</v>
      </c>
      <c r="C1036" s="361" t="s">
        <v>620</v>
      </c>
      <c r="D1036" s="347"/>
      <c r="E1036" s="347"/>
      <c r="F1036" s="347"/>
      <c r="G1036" s="347"/>
      <c r="H1036" s="347"/>
      <c r="I1036" s="347"/>
      <c r="J1036" s="348">
        <v>3000020052019</v>
      </c>
      <c r="K1036" s="349"/>
      <c r="L1036" s="349"/>
      <c r="M1036" s="349"/>
      <c r="N1036" s="349"/>
      <c r="O1036" s="349"/>
      <c r="P1036" s="362" t="s">
        <v>613</v>
      </c>
      <c r="Q1036" s="350"/>
      <c r="R1036" s="350"/>
      <c r="S1036" s="350"/>
      <c r="T1036" s="350"/>
      <c r="U1036" s="350"/>
      <c r="V1036" s="350"/>
      <c r="W1036" s="350"/>
      <c r="X1036" s="350"/>
      <c r="Y1036" s="351">
        <v>4</v>
      </c>
      <c r="Z1036" s="352"/>
      <c r="AA1036" s="352"/>
      <c r="AB1036" s="353"/>
      <c r="AC1036" s="363" t="s">
        <v>614</v>
      </c>
      <c r="AD1036" s="371"/>
      <c r="AE1036" s="371"/>
      <c r="AF1036" s="371"/>
      <c r="AG1036" s="371"/>
      <c r="AH1036" s="372" t="s">
        <v>615</v>
      </c>
      <c r="AI1036" s="373"/>
      <c r="AJ1036" s="373"/>
      <c r="AK1036" s="373"/>
      <c r="AL1036" s="357" t="s">
        <v>619</v>
      </c>
      <c r="AM1036" s="358"/>
      <c r="AN1036" s="358"/>
      <c r="AO1036" s="359"/>
      <c r="AP1036" s="360" t="s">
        <v>621</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x14ac:dyDescent="0.2">
      <c r="A1069" s="376">
        <v>1</v>
      </c>
      <c r="B1069" s="376">
        <v>1</v>
      </c>
      <c r="C1069" s="361" t="s">
        <v>627</v>
      </c>
      <c r="D1069" s="347"/>
      <c r="E1069" s="347"/>
      <c r="F1069" s="347"/>
      <c r="G1069" s="347"/>
      <c r="H1069" s="347"/>
      <c r="I1069" s="347"/>
      <c r="J1069" s="348"/>
      <c r="K1069" s="349"/>
      <c r="L1069" s="349"/>
      <c r="M1069" s="349"/>
      <c r="N1069" s="349"/>
      <c r="O1069" s="349"/>
      <c r="P1069" s="362" t="s">
        <v>628</v>
      </c>
      <c r="Q1069" s="350"/>
      <c r="R1069" s="350"/>
      <c r="S1069" s="350"/>
      <c r="T1069" s="350"/>
      <c r="U1069" s="350"/>
      <c r="V1069" s="350"/>
      <c r="W1069" s="350"/>
      <c r="X1069" s="350"/>
      <c r="Y1069" s="351">
        <v>4</v>
      </c>
      <c r="Z1069" s="352"/>
      <c r="AA1069" s="352"/>
      <c r="AB1069" s="353"/>
      <c r="AC1069" s="363" t="s">
        <v>373</v>
      </c>
      <c r="AD1069" s="371"/>
      <c r="AE1069" s="371"/>
      <c r="AF1069" s="371"/>
      <c r="AG1069" s="371"/>
      <c r="AH1069" s="372">
        <v>12</v>
      </c>
      <c r="AI1069" s="373"/>
      <c r="AJ1069" s="373"/>
      <c r="AK1069" s="373"/>
      <c r="AL1069" s="357">
        <v>89.9</v>
      </c>
      <c r="AM1069" s="358"/>
      <c r="AN1069" s="358"/>
      <c r="AO1069" s="359"/>
      <c r="AP1069" s="360" t="s">
        <v>615</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Q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10:AU817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U821">
    <cfRule type="expression" dxfId="703" priority="3">
      <formula>IF(RIGHT(TEXT(AU821,"0.#"),1)=".",FALSE,TRUE)</formula>
    </cfRule>
    <cfRule type="expression" dxfId="702" priority="4">
      <formula>IF(RIGHT(TEXT(AU821,"0.#"),1)=".",TRUE,FALSE)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t="s">
        <v>561</v>
      </c>
      <c r="C10" s="13" t="str">
        <f t="shared" si="0"/>
        <v>国土強靱化施策</v>
      </c>
      <c r="D10" s="13" t="str">
        <f t="shared" si="8"/>
        <v>国土強靱化施策</v>
      </c>
      <c r="F10" s="18" t="s">
        <v>117</v>
      </c>
      <c r="G10" s="17" t="s">
        <v>561</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国土強靱化施策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国土強靱化施策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9"/>
      <c r="AA2" s="830"/>
      <c r="AB2" s="1030" t="s">
        <v>11</v>
      </c>
      <c r="AC2" s="1031"/>
      <c r="AD2" s="1032"/>
      <c r="AE2" s="248" t="s">
        <v>391</v>
      </c>
      <c r="AF2" s="248"/>
      <c r="AG2" s="248"/>
      <c r="AH2" s="248"/>
      <c r="AI2" s="248" t="s">
        <v>389</v>
      </c>
      <c r="AJ2" s="248"/>
      <c r="AK2" s="248"/>
      <c r="AL2" s="248"/>
      <c r="AM2" s="248" t="s">
        <v>418</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9"/>
      <c r="AA9" s="830"/>
      <c r="AB9" s="1030" t="s">
        <v>11</v>
      </c>
      <c r="AC9" s="1031"/>
      <c r="AD9" s="1032"/>
      <c r="AE9" s="248" t="s">
        <v>391</v>
      </c>
      <c r="AF9" s="248"/>
      <c r="AG9" s="248"/>
      <c r="AH9" s="248"/>
      <c r="AI9" s="248" t="s">
        <v>389</v>
      </c>
      <c r="AJ9" s="248"/>
      <c r="AK9" s="248"/>
      <c r="AL9" s="248"/>
      <c r="AM9" s="248" t="s">
        <v>418</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9"/>
      <c r="AA16" s="830"/>
      <c r="AB16" s="1030" t="s">
        <v>11</v>
      </c>
      <c r="AC16" s="1031"/>
      <c r="AD16" s="1032"/>
      <c r="AE16" s="248" t="s">
        <v>391</v>
      </c>
      <c r="AF16" s="248"/>
      <c r="AG16" s="248"/>
      <c r="AH16" s="248"/>
      <c r="AI16" s="248" t="s">
        <v>389</v>
      </c>
      <c r="AJ16" s="248"/>
      <c r="AK16" s="248"/>
      <c r="AL16" s="248"/>
      <c r="AM16" s="248" t="s">
        <v>418</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9"/>
      <c r="AA23" s="830"/>
      <c r="AB23" s="1030" t="s">
        <v>11</v>
      </c>
      <c r="AC23" s="1031"/>
      <c r="AD23" s="1032"/>
      <c r="AE23" s="248" t="s">
        <v>391</v>
      </c>
      <c r="AF23" s="248"/>
      <c r="AG23" s="248"/>
      <c r="AH23" s="248"/>
      <c r="AI23" s="248" t="s">
        <v>389</v>
      </c>
      <c r="AJ23" s="248"/>
      <c r="AK23" s="248"/>
      <c r="AL23" s="248"/>
      <c r="AM23" s="248" t="s">
        <v>418</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9"/>
      <c r="AA30" s="830"/>
      <c r="AB30" s="1030" t="s">
        <v>11</v>
      </c>
      <c r="AC30" s="1031"/>
      <c r="AD30" s="1032"/>
      <c r="AE30" s="248" t="s">
        <v>391</v>
      </c>
      <c r="AF30" s="248"/>
      <c r="AG30" s="248"/>
      <c r="AH30" s="248"/>
      <c r="AI30" s="248" t="s">
        <v>389</v>
      </c>
      <c r="AJ30" s="248"/>
      <c r="AK30" s="248"/>
      <c r="AL30" s="248"/>
      <c r="AM30" s="248" t="s">
        <v>418</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9"/>
      <c r="AA37" s="830"/>
      <c r="AB37" s="1030" t="s">
        <v>11</v>
      </c>
      <c r="AC37" s="1031"/>
      <c r="AD37" s="1032"/>
      <c r="AE37" s="248" t="s">
        <v>391</v>
      </c>
      <c r="AF37" s="248"/>
      <c r="AG37" s="248"/>
      <c r="AH37" s="248"/>
      <c r="AI37" s="248" t="s">
        <v>389</v>
      </c>
      <c r="AJ37" s="248"/>
      <c r="AK37" s="248"/>
      <c r="AL37" s="248"/>
      <c r="AM37" s="248" t="s">
        <v>418</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9"/>
      <c r="AA44" s="830"/>
      <c r="AB44" s="1030" t="s">
        <v>11</v>
      </c>
      <c r="AC44" s="1031"/>
      <c r="AD44" s="1032"/>
      <c r="AE44" s="248" t="s">
        <v>391</v>
      </c>
      <c r="AF44" s="248"/>
      <c r="AG44" s="248"/>
      <c r="AH44" s="248"/>
      <c r="AI44" s="248" t="s">
        <v>389</v>
      </c>
      <c r="AJ44" s="248"/>
      <c r="AK44" s="248"/>
      <c r="AL44" s="248"/>
      <c r="AM44" s="248" t="s">
        <v>418</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9"/>
      <c r="AA51" s="830"/>
      <c r="AB51" s="242" t="s">
        <v>11</v>
      </c>
      <c r="AC51" s="1031"/>
      <c r="AD51" s="1032"/>
      <c r="AE51" s="248" t="s">
        <v>391</v>
      </c>
      <c r="AF51" s="248"/>
      <c r="AG51" s="248"/>
      <c r="AH51" s="248"/>
      <c r="AI51" s="248" t="s">
        <v>389</v>
      </c>
      <c r="AJ51" s="248"/>
      <c r="AK51" s="248"/>
      <c r="AL51" s="248"/>
      <c r="AM51" s="248" t="s">
        <v>418</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9"/>
      <c r="AA58" s="830"/>
      <c r="AB58" s="1030" t="s">
        <v>11</v>
      </c>
      <c r="AC58" s="1031"/>
      <c r="AD58" s="1032"/>
      <c r="AE58" s="248" t="s">
        <v>391</v>
      </c>
      <c r="AF58" s="248"/>
      <c r="AG58" s="248"/>
      <c r="AH58" s="248"/>
      <c r="AI58" s="248" t="s">
        <v>389</v>
      </c>
      <c r="AJ58" s="248"/>
      <c r="AK58" s="248"/>
      <c r="AL58" s="248"/>
      <c r="AM58" s="248" t="s">
        <v>418</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9"/>
      <c r="AA65" s="830"/>
      <c r="AB65" s="1030" t="s">
        <v>11</v>
      </c>
      <c r="AC65" s="1031"/>
      <c r="AD65" s="1032"/>
      <c r="AE65" s="248" t="s">
        <v>391</v>
      </c>
      <c r="AF65" s="248"/>
      <c r="AG65" s="248"/>
      <c r="AH65" s="248"/>
      <c r="AI65" s="248" t="s">
        <v>389</v>
      </c>
      <c r="AJ65" s="248"/>
      <c r="AK65" s="248"/>
      <c r="AL65" s="248"/>
      <c r="AM65" s="248" t="s">
        <v>418</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8"/>
      <c r="B15" s="1049"/>
      <c r="C15" s="1049"/>
      <c r="D15" s="1049"/>
      <c r="E15" s="1049"/>
      <c r="F15" s="1050"/>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8"/>
      <c r="B28" s="1049"/>
      <c r="C28" s="1049"/>
      <c r="D28" s="1049"/>
      <c r="E28" s="1049"/>
      <c r="F28" s="1050"/>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8"/>
      <c r="B41" s="1049"/>
      <c r="C41" s="1049"/>
      <c r="D41" s="1049"/>
      <c r="E41" s="1049"/>
      <c r="F41" s="1050"/>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5"/>
    <row r="55" spans="1:50" ht="30" customHeight="1" x14ac:dyDescent="0.2">
      <c r="A55" s="1054" t="s">
        <v>28</v>
      </c>
      <c r="B55" s="1055"/>
      <c r="C55" s="1055"/>
      <c r="D55" s="1055"/>
      <c r="E55" s="1055"/>
      <c r="F55" s="1056"/>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8"/>
      <c r="B68" s="1049"/>
      <c r="C68" s="1049"/>
      <c r="D68" s="1049"/>
      <c r="E68" s="1049"/>
      <c r="F68" s="1050"/>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8"/>
      <c r="B81" s="1049"/>
      <c r="C81" s="1049"/>
      <c r="D81" s="1049"/>
      <c r="E81" s="1049"/>
      <c r="F81" s="1050"/>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8"/>
      <c r="B94" s="1049"/>
      <c r="C94" s="1049"/>
      <c r="D94" s="1049"/>
      <c r="E94" s="1049"/>
      <c r="F94" s="1050"/>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5"/>
    <row r="108" spans="1:50" ht="30" customHeight="1" x14ac:dyDescent="0.2">
      <c r="A108" s="1054" t="s">
        <v>28</v>
      </c>
      <c r="B108" s="1055"/>
      <c r="C108" s="1055"/>
      <c r="D108" s="1055"/>
      <c r="E108" s="1055"/>
      <c r="F108" s="1056"/>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8"/>
      <c r="B121" s="1049"/>
      <c r="C121" s="1049"/>
      <c r="D121" s="1049"/>
      <c r="E121" s="1049"/>
      <c r="F121" s="1050"/>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8"/>
      <c r="B134" s="1049"/>
      <c r="C134" s="1049"/>
      <c r="D134" s="1049"/>
      <c r="E134" s="1049"/>
      <c r="F134" s="1050"/>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8"/>
      <c r="B147" s="1049"/>
      <c r="C147" s="1049"/>
      <c r="D147" s="1049"/>
      <c r="E147" s="1049"/>
      <c r="F147" s="1050"/>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5"/>
    <row r="161" spans="1:50" ht="30" customHeight="1" x14ac:dyDescent="0.2">
      <c r="A161" s="1054" t="s">
        <v>28</v>
      </c>
      <c r="B161" s="1055"/>
      <c r="C161" s="1055"/>
      <c r="D161" s="1055"/>
      <c r="E161" s="1055"/>
      <c r="F161" s="1056"/>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8"/>
      <c r="B174" s="1049"/>
      <c r="C174" s="1049"/>
      <c r="D174" s="1049"/>
      <c r="E174" s="1049"/>
      <c r="F174" s="1050"/>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8"/>
      <c r="B187" s="1049"/>
      <c r="C187" s="1049"/>
      <c r="D187" s="1049"/>
      <c r="E187" s="1049"/>
      <c r="F187" s="1050"/>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8"/>
      <c r="B200" s="1049"/>
      <c r="C200" s="1049"/>
      <c r="D200" s="1049"/>
      <c r="E200" s="1049"/>
      <c r="F200" s="1050"/>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5"/>
    <row r="214" spans="1:50" ht="30" customHeight="1" x14ac:dyDescent="0.2">
      <c r="A214" s="1045" t="s">
        <v>28</v>
      </c>
      <c r="B214" s="1046"/>
      <c r="C214" s="1046"/>
      <c r="D214" s="1046"/>
      <c r="E214" s="1046"/>
      <c r="F214" s="1047"/>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8"/>
      <c r="B227" s="1049"/>
      <c r="C227" s="1049"/>
      <c r="D227" s="1049"/>
      <c r="E227" s="1049"/>
      <c r="F227" s="1050"/>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8"/>
      <c r="B240" s="1049"/>
      <c r="C240" s="1049"/>
      <c r="D240" s="1049"/>
      <c r="E240" s="1049"/>
      <c r="F240" s="1050"/>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8"/>
      <c r="B253" s="1049"/>
      <c r="C253" s="1049"/>
      <c r="D253" s="1049"/>
      <c r="E253" s="1049"/>
      <c r="F253" s="1050"/>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2">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2">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2">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2">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2">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2">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2">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2">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2">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2">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2">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2">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2">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2">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2">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2">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2">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2">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2">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2">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2">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2">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2">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2">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2">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2">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2">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2">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2">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2">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2">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2">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2">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2">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2">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2">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2">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2">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2">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2">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08D16-EFC2-4CF9-8EFA-A9A3BFA4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B22CD-F0E4-41D3-8F70-4CFBBE86A11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C91B61E-30F9-41CF-A62D-E2E0376F6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