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ttps://meti-portal.meti.go.jp/meeting/ROOM_191000001/Shared Documents/R3FY当初予算/１．省内ヒアリング/２．省新部/５．レビューシート/省エネ課/中間公表用/R1R2終了事業/"/>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<sst xmlns="http://schemas.openxmlformats.org/spreadsheetml/2006/main" count="2917" uniqueCount="640">
  <si>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</si>
  <si>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</si>
  <si>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</si>
  <si>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</si>
  <si>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</si>
  <si>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</si>
  <si>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</si>
  <si>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</si>
  <si>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</si>
  <si>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</si>
  <si>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</si>
  <si>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</si>
  <si>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</si>
  <si>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</si>
  <si>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</si>
  <si>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</si>
  <si>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</si>
  <si>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</si>
  <si>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</si>
  <si>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</si>
  <si>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</si>
  <si>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</si>
  <si>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</si>
  <si>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</si>
  <si>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</si>
  <si>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</si>
  <si>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</si>
  <si>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</si>
  <si>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</si>
  <si>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</si>
  <si>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</si>
  <si>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</si>
  <si>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</si>
  <si>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</si>
  <si>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</si>
  <si>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</si>
  <si>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</si>
  <si>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</si>
  <si>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</si>
  <si>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</si>
  <si>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</si>
  <si>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</si>
  <si>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</si>
  <si>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</si>
  <si>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</si>
  <si>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</si>
  <si>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</si>
  <si>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</si>
  <si>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</si>
  <si>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</si>
  <si>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</si>
  <si>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</si>
  <si>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</si>
  <si>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</si>
  <si>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</si>
  <si>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</si>
  <si>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</si>
  <si>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</si>
  <si>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</si>
  <si>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</si>
  <si>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</si>
  <si>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</si>
  <si>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</si>
  <si>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</si>
  <si>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</si>
  <si>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</si>
  <si>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</si>
  <si>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</si>
  <si>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</si>
  <si>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</si>
  <si>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</si>
  <si>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</si>
  <si>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</si>
  <si>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</si>
  <si>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</si>
  <si>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</si>
  <si>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</si>
  <si>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</si>
  <si>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</si>
  <si>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</si>
  <si>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</si>
  <si>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</si>
  <si>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</si>
  <si>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</si>
  <si>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</si>
  <si>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</si>
  <si>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</si>
  <si>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</si>
  <si>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</si>
  <si>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</si>
  <si>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</si>
  <si>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</si>
  <si>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</si>
  <si>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</si>
  <si>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</si>
  <si>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</si>
  <si>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</si>
  <si>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</si>
  <si>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</si>
  <si>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</si>
  <si>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</si>
  <si>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</si>
  <si>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</si>
  <si>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</si>
  <si>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</si>
  <si>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</si>
  <si>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</si>
  <si>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</si>
  <si>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</si>
  <si>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</si>
  <si>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</si>
  <si>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</si>
  <si>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</si>
  <si>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</si>
  <si>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</si>
  <si>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</si>
  <si>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</si>
  <si>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</si>
  <si>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</si>
  <si>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</si>
  <si>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</si>
  <si>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</si>
  <si>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</si>
  <si>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</si>
  <si>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</si>
  <si>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</si>
  <si>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</si>
  <si>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</si>
  <si>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</si>
  <si>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</si>
  <si>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</si>
  <si>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</si>
  <si>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</si>
  <si>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</si>
  <si>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</si>
  <si>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</si>
  <si>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</si>
  <si>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</si>
  <si>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</si>
  <si>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</si>
  <si>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</si>
  <si>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</si>
  <si>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</si>
  <si>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</si>
  <si>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</si>
  <si>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</si>
  <si>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</si>
  <si>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</si>
  <si>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</si>
  <si>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</si>
  <si>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</si>
  <si>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</si>
  <si>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</si>
  <si>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</si>
  <si>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</si>
  <si>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</si>
  <si>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</si>
  <si>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</si>
  <si>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</si>
  <si>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</si>
  <si>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</si>
  <si>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</si>
  <si>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</si>
  <si>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</si>
  <si>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</si>
  <si>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</si>
  <si>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</si>
  <si>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</si>
  <si>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</si>
  <si>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</si>
  <si>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</si>
  <si>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</si>
  <si>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</si>
  <si>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</si>
  <si>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</si>
  <si>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</si>
  <si>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</si>
  <si>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</si>
  <si>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</si>
  <si>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</si>
  <si>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</si>
  <si>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</si>
  <si>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</si>
  <si>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</si>
  <si>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</si>
  <si>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</si>
  <si>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</si>
  <si>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</si>
  <si>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</si>
  <si>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</si>
  <si>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</si>
  <si>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</si>
  <si>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</si>
  <si>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</si>
  <si>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</si>
  <si>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</si>
  <si>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</si>
  <si>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</si>
  <si>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</si>
  <si>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</si>
  <si>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</si>
  <si>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</si>
  <si>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</si>
  <si>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</si>
  <si>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</si>
  <si>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</si>
  <si>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</si>
  <si>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</si>
  <si>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</si>
  <si>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</si>
  <si>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</si>
  <si>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</si>
  <si>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</si>
  <si>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</si>
  <si>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</si>
  <si>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</si>
  <si>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</si>
  <si>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</si>
  <si>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</si>
  <si>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</si>
  <si>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</si>
  <si>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</si>
  <si>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</si>
  <si>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</si>
  <si>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</si>
  <si>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</si>
  <si>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</si>
  <si>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</si>
  <si>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</si>
  <si>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</si>
  <si>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</si>
  <si>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</si>
  <si>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</si>
  <si>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</si>
  <si>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</si>
  <si>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</si>
  <si>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</si>
  <si>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</si>
  <si>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</si>
  <si>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</si>
  <si>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</si>
  <si>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</si>
  <si>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</si>
  <si>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</si>
  <si>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</si>
  <si>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</si>
  <si>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</si>
  <si>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</si>
  <si>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</si>
  <si>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</si>
  <si>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</si>
  <si>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</si>
  <si>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</si>
  <si>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</si>
  <si>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</si>
  <si>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</si>
  <si>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</si>
  <si>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</si>
  <si>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</si>
  <si>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</si>
  <si>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</si>
  <si>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</si>
  <si>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</si>
  <si>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</si>
  <si>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</si>
  <si>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</si>
  <si>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</si>
  <si>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</si>
  <si>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</si>
  <si>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</si>
  <si>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</si>
  <si>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</si>
  <si>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</si>
  <si>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</si>
  <si>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</si>
  <si>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</si>
  <si>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</si>
  <si>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</si>
  <si>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</si>
  <si>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</si>
  <si>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</si>
  <si>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</si>
  <si>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</si>
  <si>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</si>
  <si>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</si>
  <si>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</si>
  <si>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</si>
  <si>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</si>
  <si>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</si>
  <si>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</si>
  <si>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</si>
  <si>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</si>
  <si>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</si>
  <si>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</si>
  <si>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</si>
  <si>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</si>
  <si>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</si>
  <si>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</si>
  <si>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</si>
  <si>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</si>
  <si>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</si>
  <si>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</si>
  <si>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</si>
  <si>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</si>
  <si>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</si>
  <si>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</si>
  <si>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</si>
  <si>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</si>
  <si>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</si>
  <si>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</si>
  <si>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</si>
  <si>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</si>
  <si>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</si>
  <si>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</si>
  <si>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</si>
  <si>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</si>
  <si>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</si>
  <si>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</si>
  <si>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</si>
  <si>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</si>
  <si>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</si>
  <si>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</si>
  <si>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</si>
  <si>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</si>
  <si>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</si>
  <si>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</si>
  <si>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</si>
  <si>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</si>
  <si>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</si>
  <si>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</si>
  <si>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</si>
  <si>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</si>
  <si>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</si>
  <si>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</si>
  <si>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</si>
  <si>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</si>
  <si>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</si>
  <si>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</si>
  <si>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</si>
  <si>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</si>
  <si>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</si>
  <si>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</si>
  <si>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</si>
  <si>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</si>
  <si>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</si>
  <si>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</si>
  <si>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</si>
  <si>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</si>
  <si>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</si>
  <si>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</si>
  <si>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</si>
  <si>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</si>
  <si>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</si>
  <si>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</si>
  <si>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</si>
  <si>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</si>
  <si>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</si>
  <si>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</si>
  <si>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</si>
  <si>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</si>
  <si>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</si>
  <si>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</si>
  <si>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</si>
  <si>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</si>
  <si>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</si>
  <si>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</si>
  <si>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</si>
  <si>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</si>
  <si>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</si>
  <si>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</si>
  <si>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</si>
  <si>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</si>
  <si>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</si>
  <si>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</si>
  <si>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</si>
  <si>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</si>
  <si>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</si>
  <si>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</si>
  <si>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</si>
  <si>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</si>
  <si>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</si>
  <si>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</si>
  <si>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</si>
  <si>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</si>
  <si>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</si>
  <si>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</si>
  <si>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</si>
  <si>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</si>
  <si>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</si>
  <si>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</si>
  <si>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</si>
  <si>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</si>
  <si>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</si>
  <si>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</si>
  <si>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</si>
  <si>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</si>
  <si>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</si>
  <si>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</si>
  <si>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</si>
  <si>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</si>
  <si>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</si>
  <si>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</si>
  <si>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</si>
  <si>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</si>
  <si>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</si>
  <si>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</si>
  <si>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</si>
  <si>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</si>
  <si>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</si>
  <si>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</si>
  <si>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</si>
  <si>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</si>
  <si>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</si>
  <si>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</si>
  <si>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</si>
  <si>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</si>
  <si>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</si>
  <si>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</si>
  <si>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</si>
  <si>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</si>
  <si>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</si>
  <si>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</si>
  <si>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</si>
  <si>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</si>
  <si>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</si>
  <si>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</si>
  <si>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</si>
  <si>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</si>
  <si>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</si>
  <si>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</si>
  <si>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</si>
  <si>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</si>
  <si>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</si>
  <si>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</si>
  <si>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</si>
  <si>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</si>
  <si>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</si>
  <si>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</si>
  <si>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</si>
  <si>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</si>
  <si>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</si>
  <si>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</si>
  <si>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</si>
  <si>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</si>
  <si>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</si>
  <si>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</si>
  <si>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</si>
  <si>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</si>
  <si>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</si>
  <si>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</si>
  <si>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</si>
  <si>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</si>
  <si>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</si>
  <si>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</si>
  <si>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</si>
  <si>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</si>
  <si>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</si>
  <si>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</si>
  <si>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</si>
  <si>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</si>
  <si>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</si>
  <si>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</si>
  <si>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</si>
  <si>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</si>
  <si>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</si>
  <si>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</si>
  <si>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</si>
  <si>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</si>
  <si>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</si>
  <si>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</si>
  <si>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</si>
  <si>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</si>
  <si>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</si>
  <si>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</si>
  <si>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</si>
  <si>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</si>
  <si>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</si>
  <si>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</si>
  <si>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</si>
  <si>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</si>
  <si>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</si>
  <si>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</si>
  <si>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</si>
  <si>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</si>
  <si>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</si>
  <si>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</si>
  <si>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</si>
  <si>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</si>
  <si>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</si>
  <si>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</si>
  <si>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</si>
  <si>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</si>
  <si>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</si>
  <si>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</si>
  <si>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</si>
  <si>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</si>
  <si>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</si>
  <si>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</si>
  <si>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</si>
  <si>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</si>
  <si>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</si>
  <si>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</si>
  <si>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</si>
  <si>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</si>
  <si>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</si>
  <si>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</si>
  <si>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</si>
  <si>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</si>
  <si>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</si>
  <si>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</si>
  <si>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</si>
  <si>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</si>
  <si>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</si>
  <si>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</si>
  <si>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</si>
  <si>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</si>
  <si>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</si>
  <si>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</si>
  <si>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</si>
  <si>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</si>
  <si>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</si>
  <si>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</si>
  <si>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</si>
  <si>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</si>
  <si>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</si>
  <si>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</si>
  <si>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</si>
  <si>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</si>
  <si>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</si>
  <si>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</si>
  <si>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</si>
  <si>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</si>
  <si>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</si>
  <si>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</si>
  <si>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</si>
  <si>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</si>
  <si>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</si>
  <si>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</si>
  <si>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</si>
  <si>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</si>
  <si>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</si>
  <si>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</si>
  <si>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</si>
  <si>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</si>
  <si>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</si>
  <si>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</si>
  <si>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</si>
  <si>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</si>
  <si>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</si>
  <si>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</si>
  <si>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</si>
  <si>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</si>
  <si>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</si>
  <si>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</si>
  <si>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</si>
  <si>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</si>
  <si>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</si>
  <si>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</si>
  <si>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</si>
  <si>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</si>
  <si>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</si>
  <si>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</si>
  <si>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</si>
  <si>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電力需給対策調査広報事業</t>
    <rPh sb="0" eb="2">
      <t>デンリョク</t>
    </rPh>
    <rPh sb="2" eb="4">
      <t>ジュキュウ</t>
    </rPh>
    <rPh sb="4" eb="6">
      <t>タイサク</t>
    </rPh>
    <rPh sb="6" eb="8">
      <t>チョウサ</t>
    </rPh>
    <rPh sb="8" eb="10">
      <t>コウホウ</t>
    </rPh>
    <rPh sb="10" eb="12">
      <t>ジギョウ</t>
    </rPh>
    <phoneticPr fontId="5"/>
  </si>
  <si>
    <t>資源エネルギー庁
省エネルギー・新エネルギー部</t>
    <phoneticPr fontId="5"/>
  </si>
  <si>
    <t>省エネルギー課</t>
    <rPh sb="0" eb="1">
      <t>ショウ</t>
    </rPh>
    <rPh sb="6" eb="7">
      <t>カ</t>
    </rPh>
    <phoneticPr fontId="5"/>
  </si>
  <si>
    <t>課長　江澤　正名</t>
    <phoneticPr fontId="5"/>
  </si>
  <si>
    <t>○</t>
  </si>
  <si>
    <t>特別会計に関する法律第８５条第３項第二号
特別会計に関する法律施行令第５０条第９項第一号</t>
    <phoneticPr fontId="5"/>
  </si>
  <si>
    <t>-</t>
  </si>
  <si>
    <t>-</t>
    <phoneticPr fontId="5"/>
  </si>
  <si>
    <t>-</t>
    <phoneticPr fontId="5"/>
  </si>
  <si>
    <t>-</t>
    <phoneticPr fontId="5"/>
  </si>
  <si>
    <t>1tあたりのCO2削減コスト</t>
    <phoneticPr fontId="5"/>
  </si>
  <si>
    <t>-</t>
    <phoneticPr fontId="5"/>
  </si>
  <si>
    <t>-</t>
    <phoneticPr fontId="5"/>
  </si>
  <si>
    <t>-</t>
    <phoneticPr fontId="5"/>
  </si>
  <si>
    <t>6．エネルギー・環境</t>
    <phoneticPr fontId="5"/>
  </si>
  <si>
    <t>6-2．新エネルギー・省エネルギー</t>
    <phoneticPr fontId="5"/>
  </si>
  <si>
    <t>-</t>
    <phoneticPr fontId="5"/>
  </si>
  <si>
    <t>％</t>
    <phoneticPr fontId="5"/>
  </si>
  <si>
    <t>本事業は、一般の方々の省エネに対する関心度を高めたり、事業者に対して省エネに関する情報を提供することを目的とする広報事業であり、本事業の実施による省エネ量及び温室効果ガス排出削減量を定量的に算出することは困難</t>
    <phoneticPr fontId="5"/>
  </si>
  <si>
    <t>-</t>
    <phoneticPr fontId="5"/>
  </si>
  <si>
    <t>調査結果件数</t>
    <phoneticPr fontId="5"/>
  </si>
  <si>
    <t>件</t>
    <rPh sb="0" eb="1">
      <t>ケン</t>
    </rPh>
    <phoneticPr fontId="5"/>
  </si>
  <si>
    <t>執行額/調査結果件数　　　　　　　　　　　　　　</t>
    <phoneticPr fontId="5"/>
  </si>
  <si>
    <t>百万円/件</t>
    <phoneticPr fontId="5"/>
  </si>
  <si>
    <t>百万円/件</t>
    <phoneticPr fontId="5"/>
  </si>
  <si>
    <t>エネルギー消費効率（％）</t>
    <phoneticPr fontId="5"/>
  </si>
  <si>
    <t>％</t>
    <phoneticPr fontId="5"/>
  </si>
  <si>
    <t>節電メニューの作成のために、全国規模で調査を実施するので、国が主導して行う必要がある。</t>
    <phoneticPr fontId="5"/>
  </si>
  <si>
    <t>災害の多い我が国では、国土強靱化のため、早急な節電メニュー作成が不可欠であり、優先度の高い事業である。</t>
    <phoneticPr fontId="5"/>
  </si>
  <si>
    <t>△</t>
  </si>
  <si>
    <t>有</t>
  </si>
  <si>
    <t>無</t>
  </si>
  <si>
    <t>電力需給逼迫時、国が主導となって節電要請するため、その際に必要となる本事業の結果を出すにあたり、国が主体となって行う必要があり、妥当な負担関係であると考える。</t>
    <phoneticPr fontId="5"/>
  </si>
  <si>
    <t>一般競争入札を実施しており、コスト面も考慮して事業者を選定。</t>
    <phoneticPr fontId="5"/>
  </si>
  <si>
    <t>契約書に基づき、再委託等は最低限のものとしている。</t>
    <phoneticPr fontId="5"/>
  </si>
  <si>
    <t>‐</t>
  </si>
  <si>
    <t>費用・使途は事業目的に即した真に必要な経費か否かを精査した上で支出している。</t>
    <phoneticPr fontId="5"/>
  </si>
  <si>
    <t>契約に当たっては基本的に一般競争入札を採用しており、事業者による競争を促すことでコストの削減や効率化を図っている。</t>
    <phoneticPr fontId="5"/>
  </si>
  <si>
    <t>-</t>
    <phoneticPr fontId="5"/>
  </si>
  <si>
    <t>適切な事業執行に努めるとともに、本事業の効果等について、適切に評価・検証を行う。
また、一者応札となったことを踏まえ、入札公告後に入札可能性がある事業者への更なる声かけや、公告期間の見直し等の対応策に講じて複数者による入札となるように努めていく。</t>
    <phoneticPr fontId="5"/>
  </si>
  <si>
    <t>0250</t>
    <phoneticPr fontId="5"/>
  </si>
  <si>
    <t>A.一般財団法人日本エネルギー経済研究所</t>
    <rPh sb="2" eb="4">
      <t>イッパン</t>
    </rPh>
    <rPh sb="4" eb="8">
      <t>ザイダンホウジン</t>
    </rPh>
    <rPh sb="8" eb="10">
      <t>ニホン</t>
    </rPh>
    <rPh sb="15" eb="17">
      <t>ケイザイ</t>
    </rPh>
    <rPh sb="17" eb="20">
      <t>ケンキュウショ</t>
    </rPh>
    <phoneticPr fontId="5"/>
  </si>
  <si>
    <t>事業費</t>
    <rPh sb="0" eb="2">
      <t>ジギョウ</t>
    </rPh>
    <rPh sb="2" eb="3">
      <t>ヒ</t>
    </rPh>
    <phoneticPr fontId="5"/>
  </si>
  <si>
    <t>委員謝金等・外注費（家庭調査・業務調査・広報）</t>
    <rPh sb="0" eb="2">
      <t>イイン</t>
    </rPh>
    <rPh sb="2" eb="4">
      <t>シャキン</t>
    </rPh>
    <rPh sb="4" eb="5">
      <t>トウ</t>
    </rPh>
    <rPh sb="6" eb="9">
      <t>ガイチュウヒ</t>
    </rPh>
    <rPh sb="10" eb="12">
      <t>カテイ</t>
    </rPh>
    <rPh sb="12" eb="14">
      <t>チョウサ</t>
    </rPh>
    <rPh sb="15" eb="17">
      <t>ギョウム</t>
    </rPh>
    <rPh sb="17" eb="19">
      <t>チョウサ</t>
    </rPh>
    <rPh sb="20" eb="22">
      <t>コウホウ</t>
    </rPh>
    <phoneticPr fontId="5"/>
  </si>
  <si>
    <t>人件費</t>
    <rPh sb="0" eb="3">
      <t>ジンケンヒ</t>
    </rPh>
    <phoneticPr fontId="5"/>
  </si>
  <si>
    <t>一般管理費</t>
    <rPh sb="0" eb="2">
      <t>イッパン</t>
    </rPh>
    <rPh sb="2" eb="5">
      <t>カンリヒ</t>
    </rPh>
    <phoneticPr fontId="5"/>
  </si>
  <si>
    <t>家庭調査</t>
    <rPh sb="0" eb="2">
      <t>カテイ</t>
    </rPh>
    <rPh sb="2" eb="4">
      <t>チョウサ</t>
    </rPh>
    <phoneticPr fontId="5"/>
  </si>
  <si>
    <t>B.株式会社住環境計画研究所</t>
    <rPh sb="2" eb="4">
      <t>カブシキ</t>
    </rPh>
    <rPh sb="4" eb="6">
      <t>カイシャ</t>
    </rPh>
    <rPh sb="6" eb="9">
      <t>ジュウカンキョウ</t>
    </rPh>
    <rPh sb="9" eb="11">
      <t>ケイカク</t>
    </rPh>
    <rPh sb="11" eb="14">
      <t>ケンキュウショ</t>
    </rPh>
    <phoneticPr fontId="5"/>
  </si>
  <si>
    <t>一般財団法人日本エネルギー経済研究所</t>
    <phoneticPr fontId="5"/>
  </si>
  <si>
    <t>株式会社住環境計画研究所</t>
    <phoneticPr fontId="5"/>
  </si>
  <si>
    <t>一般財団法人省エネルギーセンター</t>
    <rPh sb="0" eb="2">
      <t>イッパン</t>
    </rPh>
    <rPh sb="2" eb="4">
      <t>ザイダン</t>
    </rPh>
    <rPh sb="4" eb="6">
      <t>ホウジン</t>
    </rPh>
    <rPh sb="6" eb="7">
      <t>ショウ</t>
    </rPh>
    <phoneticPr fontId="5"/>
  </si>
  <si>
    <t>株式会社電通</t>
    <rPh sb="0" eb="2">
      <t>カブシキ</t>
    </rPh>
    <rPh sb="2" eb="4">
      <t>カイシャ</t>
    </rPh>
    <rPh sb="4" eb="5">
      <t>デン</t>
    </rPh>
    <rPh sb="5" eb="6">
      <t>ツウ</t>
    </rPh>
    <phoneticPr fontId="5"/>
  </si>
  <si>
    <t>423/10</t>
    <phoneticPr fontId="5"/>
  </si>
  <si>
    <t>-</t>
    <phoneticPr fontId="5"/>
  </si>
  <si>
    <t>　</t>
    <phoneticPr fontId="5"/>
  </si>
  <si>
    <t>電力需給対策広報調査事業委託費</t>
    <rPh sb="0" eb="2">
      <t>デンリョク</t>
    </rPh>
    <rPh sb="2" eb="4">
      <t>ジュキュウ</t>
    </rPh>
    <rPh sb="4" eb="6">
      <t>タイサク</t>
    </rPh>
    <rPh sb="6" eb="8">
      <t>コウホウ</t>
    </rPh>
    <rPh sb="8" eb="10">
      <t>チョウサ</t>
    </rPh>
    <rPh sb="10" eb="12">
      <t>ジギョウ</t>
    </rPh>
    <rPh sb="12" eb="15">
      <t>イタクヒ</t>
    </rPh>
    <phoneticPr fontId="5"/>
  </si>
  <si>
    <t>-</t>
    <phoneticPr fontId="5"/>
  </si>
  <si>
    <t>-</t>
    <phoneticPr fontId="5"/>
  </si>
  <si>
    <t>効果的な媒体を活用した広報を実施し、意識変容度１００％を達成</t>
    <rPh sb="0" eb="3">
      <t>コウカテキ</t>
    </rPh>
    <rPh sb="4" eb="6">
      <t>バイタイ</t>
    </rPh>
    <rPh sb="7" eb="9">
      <t>カツヨウ</t>
    </rPh>
    <rPh sb="11" eb="13">
      <t>コウホウ</t>
    </rPh>
    <rPh sb="14" eb="16">
      <t>ジッシ</t>
    </rPh>
    <rPh sb="18" eb="20">
      <t>イシキ</t>
    </rPh>
    <rPh sb="20" eb="22">
      <t>ヘンヨウ</t>
    </rPh>
    <rPh sb="22" eb="23">
      <t>ド</t>
    </rPh>
    <rPh sb="28" eb="30">
      <t>タッセイ</t>
    </rPh>
    <phoneticPr fontId="5"/>
  </si>
  <si>
    <t>アンケート等を実施し、節電意識が乏しい人が、この事業によって、節電意識が高まるかどうかについて、前向きな回答をした率</t>
    <rPh sb="5" eb="6">
      <t>トウ</t>
    </rPh>
    <rPh sb="7" eb="9">
      <t>ジッシ</t>
    </rPh>
    <rPh sb="11" eb="13">
      <t>セツデン</t>
    </rPh>
    <rPh sb="13" eb="15">
      <t>イシキ</t>
    </rPh>
    <rPh sb="16" eb="17">
      <t>トボ</t>
    </rPh>
    <rPh sb="19" eb="20">
      <t>ヒト</t>
    </rPh>
    <rPh sb="24" eb="26">
      <t>ジギョウ</t>
    </rPh>
    <rPh sb="31" eb="33">
      <t>セツデン</t>
    </rPh>
    <rPh sb="33" eb="35">
      <t>イシキ</t>
    </rPh>
    <rPh sb="36" eb="37">
      <t>タカ</t>
    </rPh>
    <rPh sb="48" eb="50">
      <t>マエム</t>
    </rPh>
    <rPh sb="52" eb="54">
      <t>カイトウ</t>
    </rPh>
    <rPh sb="57" eb="58">
      <t>リツ</t>
    </rPh>
    <phoneticPr fontId="5"/>
  </si>
  <si>
    <t>基本的に競争性の高い一般競争入札（総合評価）を実施している。一者応募となった事業があったため、公告後の事業者への声かけや公告期間の見直しなどの対応策を講じることで複数者による応札となるように努めていく。</t>
    <phoneticPr fontId="5"/>
  </si>
  <si>
    <t>平成３０年度補正予算において新規要求を行った事業であり、実施方法について、外部有識者等の意見を踏まえ決定した。
一方で、一般競争入札を行った結果として、一者応札となった。</t>
    <phoneticPr fontId="5"/>
  </si>
  <si>
    <t>一般競争入札を行った結果として、一者応札となった。</t>
    <phoneticPr fontId="5"/>
  </si>
  <si>
    <t>-</t>
    <phoneticPr fontId="5"/>
  </si>
  <si>
    <t>地域毎の需要カーブ・節電行動メニュー作成</t>
    <phoneticPr fontId="5"/>
  </si>
  <si>
    <t>家庭用電力需要の調査</t>
    <rPh sb="0" eb="3">
      <t>カテイヨウ</t>
    </rPh>
    <rPh sb="3" eb="5">
      <t>デンリョク</t>
    </rPh>
    <rPh sb="5" eb="7">
      <t>ジュヨウ</t>
    </rPh>
    <rPh sb="8" eb="10">
      <t>チョウサ</t>
    </rPh>
    <phoneticPr fontId="5"/>
  </si>
  <si>
    <t>業務用電力需要の調査</t>
    <rPh sb="0" eb="3">
      <t>ギョウムヨウ</t>
    </rPh>
    <rPh sb="3" eb="5">
      <t>デンリョク</t>
    </rPh>
    <rPh sb="5" eb="7">
      <t>ジュヨウ</t>
    </rPh>
    <rPh sb="8" eb="10">
      <t>チョウサ</t>
    </rPh>
    <phoneticPr fontId="5"/>
  </si>
  <si>
    <t>広報コンテンツ作成・効果検証</t>
    <rPh sb="0" eb="2">
      <t>コウホウ</t>
    </rPh>
    <rPh sb="7" eb="9">
      <t>サクセイ</t>
    </rPh>
    <rPh sb="10" eb="12">
      <t>コウカ</t>
    </rPh>
    <rPh sb="12" eb="14">
      <t>ケンショウ</t>
    </rPh>
    <phoneticPr fontId="5"/>
  </si>
  <si>
    <t>本事業によって、一定数の節電意識が乏しい人の節電意識が高まった。</t>
    <rPh sb="0" eb="1">
      <t>ホン</t>
    </rPh>
    <rPh sb="1" eb="3">
      <t>ジギョウ</t>
    </rPh>
    <rPh sb="8" eb="11">
      <t>イッテイスウ</t>
    </rPh>
    <phoneticPr fontId="5"/>
  </si>
  <si>
    <t>見込みに見合う結果となっている。</t>
    <rPh sb="0" eb="2">
      <t>ミコ</t>
    </rPh>
    <rPh sb="4" eb="6">
      <t>ミア</t>
    </rPh>
    <rPh sb="7" eb="9">
      <t>ケッカ</t>
    </rPh>
    <phoneticPr fontId="5"/>
  </si>
  <si>
    <t>災害等で電力需給がひっ迫した際に備え、地域や季節、需要家の種類ごとに電力需要状況等を把握し、それらを考慮した効果的な節電メニューを作成するとともに、本事業の活動を通じて、平常時からの節電意識の定着を図る。</t>
    <phoneticPr fontId="5"/>
  </si>
  <si>
    <t>本事業は、災害等で電力需給が逼迫し、国民に節電要請が必要となった際に示す、効果的な節電メニューを作成するものであるが、本事業の活動を通じて、平常時からの節電意識の定着が見込まれる。</t>
    <phoneticPr fontId="5"/>
  </si>
  <si>
    <t>成果物である節電メニューは、電力需給がひっ迫した際に活用するものであるが、地域や季節、需要家の種類ごとにまとめており、今後十分に活用される見込み。</t>
    <phoneticPr fontId="5"/>
  </si>
  <si>
    <t>災害等で電力需給が逼迫した際、必要となる節電行動を示す節電メニューの作成をすることは社会にとって喫緊の課題である。</t>
    <phoneticPr fontId="5"/>
  </si>
  <si>
    <t>地域や季節、需要家の種類ごとの電力需要状況等を実測やアンケートにより調査し、それぞれの需要カーブを推計し、節電メニューを節電率に応じて作成する。また、大口需要家から一般家庭まで、節電要請対象に応じた効果的な広報手段を検討しつつ、本事業で作成した節電メニューをパンフレット等の広報媒体に使用出来る形にまとめる。</t>
    <rPh sb="142" eb="144">
      <t>シヨウ</t>
    </rPh>
    <rPh sb="144" eb="146">
      <t>デキ</t>
    </rPh>
    <rPh sb="147" eb="148">
      <t>カタチ</t>
    </rPh>
    <phoneticPr fontId="5"/>
  </si>
  <si>
    <t>パリ協定に基づく成長戦略としての長期戦略（令和元年6月11日　閣議決定)
防災・減災，国土強靱化のための３か年緊急対策（平成30年12月14日　閣議決定）
エネルギー基本計画（平成３０年７月３日　閣議決定）
長期エネルギー需給見通し（平成27年7月16日）</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</si>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</sst>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157503</xdr:colOff>
      <xdr:row>742</xdr:row>
      <xdr:rowOff>0</xdr:rowOff>
    </xdr:from>
    <xdr:to>
      <xdr:col>29</xdr:col>
      <xdr:colOff>187784</xdr:colOff>
      <xdr:row>743</xdr:row>
      <xdr:rowOff>263744</xdr:rowOff>
    </xdr:to>
    <xdr:sp macro="" textlink="">
      <xdr:nvSpPr>
        <xdr:cNvPr id="10" name="正方形/長方形 9"/>
        <xdr:cNvSpPr/>
      </xdr:nvSpPr>
      <xdr:spPr>
        <a:xfrm>
          <a:off x="4138953" y="43529250"/>
          <a:ext cx="2125781" cy="62569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経済産業省</a:t>
          </a:r>
          <a:endParaRPr kumimoji="1" lang="en-US" altLang="ja-JP" sz="1100">
            <a:solidFill>
              <a:sysClr val="windowText" lastClr="000000"/>
            </a:solidFill>
          </a:endParaRPr>
        </a:p>
        <a:p>
          <a:pPr algn="ctr"/>
          <a:r>
            <a:rPr kumimoji="1" lang="en-US" altLang="ja-JP" sz="1100">
              <a:solidFill>
                <a:sysClr val="windowText" lastClr="000000"/>
              </a:solidFill>
            </a:rPr>
            <a:t>423</a:t>
          </a:r>
          <a:r>
            <a:rPr kumimoji="1" lang="ja-JP" altLang="en-US" sz="1100">
              <a:solidFill>
                <a:sysClr val="windowText" lastClr="000000"/>
              </a:solidFill>
            </a:rPr>
            <a:t>百万円</a:t>
          </a:r>
        </a:p>
      </xdr:txBody>
    </xdr:sp>
    <xdr:clientData/>
  </xdr:twoCellAnchor>
  <xdr:twoCellAnchor>
    <xdr:from>
      <xdr:col>20</xdr:col>
      <xdr:colOff>1526</xdr:colOff>
      <xdr:row>746</xdr:row>
      <xdr:rowOff>6182</xdr:rowOff>
    </xdr:from>
    <xdr:to>
      <xdr:col>35</xdr:col>
      <xdr:colOff>133797</xdr:colOff>
      <xdr:row>746</xdr:row>
      <xdr:rowOff>359376</xdr:rowOff>
    </xdr:to>
    <xdr:sp macro="" textlink="">
      <xdr:nvSpPr>
        <xdr:cNvPr id="11" name="正方形/長方形 10"/>
        <xdr:cNvSpPr/>
      </xdr:nvSpPr>
      <xdr:spPr>
        <a:xfrm>
          <a:off x="4192526" y="44983232"/>
          <a:ext cx="3275521" cy="35319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50">
              <a:solidFill>
                <a:sysClr val="windowText" lastClr="000000"/>
              </a:solidFill>
            </a:rPr>
            <a:t>委託</a:t>
          </a:r>
          <a:r>
            <a:rPr kumimoji="1" lang="en-US" altLang="ja-JP" sz="1050">
              <a:solidFill>
                <a:sysClr val="windowText" lastClr="000000"/>
              </a:solidFill>
            </a:rPr>
            <a:t>【</a:t>
          </a:r>
          <a:r>
            <a:rPr kumimoji="1" lang="ja-JP" altLang="en-US" sz="1050">
              <a:solidFill>
                <a:sysClr val="windowText" lastClr="000000"/>
              </a:solidFill>
            </a:rPr>
            <a:t>一般競争契約（総合評価）</a:t>
          </a:r>
          <a:r>
            <a:rPr kumimoji="1" lang="en-US" altLang="ja-JP" sz="1050">
              <a:solidFill>
                <a:sysClr val="windowText" lastClr="000000"/>
              </a:solidFill>
            </a:rPr>
            <a:t>】</a:t>
          </a:r>
          <a:endParaRPr kumimoji="1" lang="ja-JP" altLang="en-US" sz="1050">
            <a:solidFill>
              <a:sysClr val="windowText" lastClr="000000"/>
            </a:solidFill>
          </a:endParaRPr>
        </a:p>
      </xdr:txBody>
    </xdr:sp>
    <xdr:clientData/>
  </xdr:twoCellAnchor>
  <xdr:twoCellAnchor>
    <xdr:from>
      <xdr:col>19</xdr:col>
      <xdr:colOff>199284</xdr:colOff>
      <xdr:row>746</xdr:row>
      <xdr:rowOff>338756</xdr:rowOff>
    </xdr:from>
    <xdr:to>
      <xdr:col>30</xdr:col>
      <xdr:colOff>3504</xdr:colOff>
      <xdr:row>748</xdr:row>
      <xdr:rowOff>223349</xdr:rowOff>
    </xdr:to>
    <xdr:sp macro="" textlink="">
      <xdr:nvSpPr>
        <xdr:cNvPr id="12" name="正方形/長方形 11"/>
        <xdr:cNvSpPr/>
      </xdr:nvSpPr>
      <xdr:spPr>
        <a:xfrm>
          <a:off x="4180734" y="45315806"/>
          <a:ext cx="2109270" cy="60849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en-US">
              <a:solidFill>
                <a:sysClr val="windowText" lastClr="000000"/>
              </a:solidFill>
              <a:effectLst/>
            </a:rPr>
            <a:t>Ａ．民間企業等（</a:t>
          </a:r>
          <a:r>
            <a:rPr lang="en-US" altLang="ja-JP">
              <a:solidFill>
                <a:sysClr val="windowText" lastClr="000000"/>
              </a:solidFill>
              <a:effectLst/>
            </a:rPr>
            <a:t>1</a:t>
          </a:r>
          <a:r>
            <a:rPr lang="ja-JP" altLang="en-US">
              <a:solidFill>
                <a:sysClr val="windowText" lastClr="000000"/>
              </a:solidFill>
              <a:effectLst/>
            </a:rPr>
            <a:t>社）</a:t>
          </a:r>
          <a:endParaRPr lang="en-US" altLang="ja-JP">
            <a:solidFill>
              <a:sysClr val="windowText" lastClr="000000"/>
            </a:solidFill>
            <a:effectLst/>
          </a:endParaRPr>
        </a:p>
        <a:p>
          <a:pPr algn="ctr"/>
          <a:r>
            <a:rPr lang="en-US" altLang="ja-JP">
              <a:solidFill>
                <a:sysClr val="windowText" lastClr="000000"/>
              </a:solidFill>
              <a:effectLst/>
            </a:rPr>
            <a:t>423</a:t>
          </a:r>
          <a:r>
            <a:rPr lang="ja-JP" altLang="en-US">
              <a:solidFill>
                <a:sysClr val="windowText" lastClr="000000"/>
              </a:solidFill>
              <a:effectLst/>
            </a:rPr>
            <a:t>百万円</a:t>
          </a:r>
          <a:endParaRPr lang="ja-JP" altLang="ja-JP">
            <a:solidFill>
              <a:sysClr val="windowText" lastClr="000000"/>
            </a:solidFill>
            <a:effectLst/>
          </a:endParaRPr>
        </a:p>
      </xdr:txBody>
    </xdr:sp>
    <xdr:clientData/>
  </xdr:twoCellAnchor>
  <xdr:twoCellAnchor>
    <xdr:from>
      <xdr:col>19</xdr:col>
      <xdr:colOff>0</xdr:colOff>
      <xdr:row>748</xdr:row>
      <xdr:rowOff>357354</xdr:rowOff>
    </xdr:from>
    <xdr:to>
      <xdr:col>30</xdr:col>
      <xdr:colOff>7282</xdr:colOff>
      <xdr:row>751</xdr:row>
      <xdr:rowOff>215671</xdr:rowOff>
    </xdr:to>
    <xdr:sp macro="" textlink="">
      <xdr:nvSpPr>
        <xdr:cNvPr id="13" name="大かっこ 12"/>
        <xdr:cNvSpPr/>
      </xdr:nvSpPr>
      <xdr:spPr>
        <a:xfrm>
          <a:off x="3981450" y="46058304"/>
          <a:ext cx="2312332" cy="9441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家庭部門、業務部門等の実測調査を行い、地域毎の需要カーブと節電行動メニューを作成</a:t>
          </a:r>
          <a:endParaRPr kumimoji="1" lang="en-US" altLang="ja-JP" sz="1100"/>
        </a:p>
      </xdr:txBody>
    </xdr:sp>
    <xdr:clientData/>
  </xdr:twoCellAnchor>
  <xdr:twoCellAnchor>
    <xdr:from>
      <xdr:col>19</xdr:col>
      <xdr:colOff>164512</xdr:colOff>
      <xdr:row>753</xdr:row>
      <xdr:rowOff>344029</xdr:rowOff>
    </xdr:from>
    <xdr:to>
      <xdr:col>29</xdr:col>
      <xdr:colOff>178282</xdr:colOff>
      <xdr:row>755</xdr:row>
      <xdr:rowOff>237116</xdr:rowOff>
    </xdr:to>
    <xdr:sp macro="" textlink="">
      <xdr:nvSpPr>
        <xdr:cNvPr id="14" name="正方形/長方形 13"/>
        <xdr:cNvSpPr/>
      </xdr:nvSpPr>
      <xdr:spPr>
        <a:xfrm>
          <a:off x="4145962" y="47854729"/>
          <a:ext cx="2109270" cy="61698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en-US">
              <a:solidFill>
                <a:sysClr val="windowText" lastClr="000000"/>
              </a:solidFill>
              <a:effectLst/>
            </a:rPr>
            <a:t>Ｂ．民間企業等（</a:t>
          </a:r>
          <a:r>
            <a:rPr lang="en-US" altLang="ja-JP">
              <a:solidFill>
                <a:sysClr val="windowText" lastClr="000000"/>
              </a:solidFill>
              <a:effectLst/>
            </a:rPr>
            <a:t>3</a:t>
          </a:r>
          <a:r>
            <a:rPr lang="ja-JP" altLang="en-US">
              <a:solidFill>
                <a:sysClr val="windowText" lastClr="000000"/>
              </a:solidFill>
              <a:effectLst/>
            </a:rPr>
            <a:t>社）</a:t>
          </a:r>
          <a:endParaRPr lang="en-US" altLang="ja-JP">
            <a:solidFill>
              <a:sysClr val="windowText" lastClr="000000"/>
            </a:solidFill>
            <a:effectLst/>
          </a:endParaRPr>
        </a:p>
        <a:p>
          <a:pPr algn="ctr"/>
          <a:r>
            <a:rPr lang="en-US" altLang="ja-JP">
              <a:solidFill>
                <a:sysClr val="windowText" lastClr="000000"/>
              </a:solidFill>
              <a:effectLst/>
            </a:rPr>
            <a:t>347</a:t>
          </a:r>
          <a:r>
            <a:rPr lang="ja-JP" altLang="en-US">
              <a:solidFill>
                <a:sysClr val="windowText" lastClr="000000"/>
              </a:solidFill>
              <a:effectLst/>
            </a:rPr>
            <a:t>百万円</a:t>
          </a:r>
          <a:endParaRPr lang="ja-JP" altLang="ja-JP">
            <a:solidFill>
              <a:sysClr val="windowText" lastClr="000000"/>
            </a:solidFill>
            <a:effectLst/>
          </a:endParaRPr>
        </a:p>
      </xdr:txBody>
    </xdr:sp>
    <xdr:clientData/>
  </xdr:twoCellAnchor>
  <xdr:twoCellAnchor>
    <xdr:from>
      <xdr:col>19</xdr:col>
      <xdr:colOff>110369</xdr:colOff>
      <xdr:row>756</xdr:row>
      <xdr:rowOff>28035</xdr:rowOff>
    </xdr:from>
    <xdr:to>
      <xdr:col>29</xdr:col>
      <xdr:colOff>170815</xdr:colOff>
      <xdr:row>757</xdr:row>
      <xdr:rowOff>403446</xdr:rowOff>
    </xdr:to>
    <xdr:sp macro="" textlink="">
      <xdr:nvSpPr>
        <xdr:cNvPr id="15" name="大かっこ 14"/>
        <xdr:cNvSpPr/>
      </xdr:nvSpPr>
      <xdr:spPr>
        <a:xfrm>
          <a:off x="4091819" y="48624585"/>
          <a:ext cx="2155946" cy="7373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事業実施に必要な業務の一部を</a:t>
          </a:r>
          <a:r>
            <a:rPr kumimoji="1" lang="ja-JP" altLang="en-US" sz="1100">
              <a:solidFill>
                <a:schemeClr val="tx1"/>
              </a:solidFill>
              <a:effectLst/>
              <a:latin typeface="+mn-lt"/>
              <a:ea typeface="+mn-ea"/>
              <a:cs typeface="+mn-cs"/>
            </a:rPr>
            <a:t>実施</a:t>
          </a:r>
          <a:endParaRPr lang="ja-JP" altLang="ja-JP">
            <a:effectLst/>
          </a:endParaRPr>
        </a:p>
      </xdr:txBody>
    </xdr:sp>
    <xdr:clientData/>
  </xdr:twoCellAnchor>
  <xdr:twoCellAnchor>
    <xdr:from>
      <xdr:col>25</xdr:col>
      <xdr:colOff>20741</xdr:colOff>
      <xdr:row>751</xdr:row>
      <xdr:rowOff>330792</xdr:rowOff>
    </xdr:from>
    <xdr:to>
      <xdr:col>25</xdr:col>
      <xdr:colOff>20741</xdr:colOff>
      <xdr:row>753</xdr:row>
      <xdr:rowOff>185638</xdr:rowOff>
    </xdr:to>
    <xdr:cxnSp macro="">
      <xdr:nvCxnSpPr>
        <xdr:cNvPr id="16" name="直線矢印コネクタ 15"/>
        <xdr:cNvCxnSpPr/>
      </xdr:nvCxnSpPr>
      <xdr:spPr>
        <a:xfrm>
          <a:off x="5259491" y="47117592"/>
          <a:ext cx="0" cy="5787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15991</xdr:colOff>
      <xdr:row>744</xdr:row>
      <xdr:rowOff>93264</xdr:rowOff>
    </xdr:from>
    <xdr:to>
      <xdr:col>25</xdr:col>
      <xdr:colOff>15991</xdr:colOff>
      <xdr:row>745</xdr:row>
      <xdr:rowOff>310058</xdr:rowOff>
    </xdr:to>
    <xdr:cxnSp macro="">
      <xdr:nvCxnSpPr>
        <xdr:cNvPr id="17" name="直線矢印コネクタ 16"/>
        <xdr:cNvCxnSpPr/>
      </xdr:nvCxnSpPr>
      <xdr:spPr>
        <a:xfrm>
          <a:off x="5254741" y="44346414"/>
          <a:ext cx="0" cy="5787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6" sqref="G6:AX6"/>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617</v>
      </c>
      <c r="AP2" s="965"/>
      <c r="AQ2" s="965"/>
      <c r="AR2" s="78" t="str">
        <f>IF(OR(AO2="　", AO2=""), "", "-")</f>
        <v/>
      </c>
      <c r="AS2" s="966">
        <v>246</v>
      </c>
      <c r="AT2" s="966"/>
      <c r="AU2" s="966"/>
      <c r="AV2" s="51" t="str">
        <f>IF(AW2="", "", "-")</f>
        <v/>
      </c>
      <c r="AW2" s="911"/>
      <c r="AX2" s="911"/>
    </row>
    <row r="3" spans="1:50" ht="21" customHeight="1" thickBot="1" x14ac:dyDescent="0.25">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530</v>
      </c>
      <c r="H5" s="840"/>
      <c r="I5" s="840"/>
      <c r="J5" s="840"/>
      <c r="K5" s="840"/>
      <c r="L5" s="840"/>
      <c r="M5" s="841" t="s">
        <v>66</v>
      </c>
      <c r="N5" s="842"/>
      <c r="O5" s="842"/>
      <c r="P5" s="842"/>
      <c r="Q5" s="842"/>
      <c r="R5" s="843"/>
      <c r="S5" s="844" t="s">
        <v>423</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566</v>
      </c>
      <c r="AR5" s="702"/>
      <c r="AS5" s="702"/>
      <c r="AT5" s="702"/>
      <c r="AU5" s="702"/>
      <c r="AV5" s="702"/>
      <c r="AW5" s="702"/>
      <c r="AX5" s="703"/>
    </row>
    <row r="6" spans="1:50" ht="39" customHeight="1" x14ac:dyDescent="0.2">
      <c r="A6" s="706" t="s">
        <v>4</v>
      </c>
      <c r="B6" s="707"/>
      <c r="C6" s="707"/>
      <c r="D6" s="707"/>
      <c r="E6" s="707"/>
      <c r="F6" s="707"/>
      <c r="G6" s="395" t="str">
        <f>入力規則等!F39</f>
        <v>エネルギー対策特別会計エネルギー需給勘定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9.25" customHeight="1" x14ac:dyDescent="0.2">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638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8" t="s">
        <v>259</v>
      </c>
      <c r="B8" s="499"/>
      <c r="C8" s="499"/>
      <c r="D8" s="499"/>
      <c r="E8" s="499"/>
      <c r="F8" s="500"/>
      <c r="G8" s="933" t="str">
        <f>入力規則等!A27</f>
        <v>国土強靱化施策、地球温暖化対策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エネルギー対策</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633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637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t="s">
        <v>570</v>
      </c>
      <c r="Q13" s="658"/>
      <c r="R13" s="658"/>
      <c r="S13" s="658"/>
      <c r="T13" s="658"/>
      <c r="U13" s="658"/>
      <c r="V13" s="659"/>
      <c r="W13" s="657" t="s">
        <v>570</v>
      </c>
      <c r="X13" s="658"/>
      <c r="Y13" s="658"/>
      <c r="Z13" s="658"/>
      <c r="AA13" s="658"/>
      <c r="AB13" s="658"/>
      <c r="AC13" s="659"/>
      <c r="AD13" s="657" t="s">
        <v>570</v>
      </c>
      <c r="AE13" s="658"/>
      <c r="AF13" s="658"/>
      <c r="AG13" s="658"/>
      <c r="AH13" s="658"/>
      <c r="AI13" s="658"/>
      <c r="AJ13" s="659"/>
      <c r="AK13" s="657" t="s">
        <v>570</v>
      </c>
      <c r="AL13" s="658"/>
      <c r="AM13" s="658"/>
      <c r="AN13" s="658"/>
      <c r="AO13" s="658"/>
      <c r="AP13" s="658"/>
      <c r="AQ13" s="659"/>
      <c r="AR13" s="919" t="s">
        <v>571</v>
      </c>
      <c r="AS13" s="920"/>
      <c r="AT13" s="920"/>
      <c r="AU13" s="920"/>
      <c r="AV13" s="920"/>
      <c r="AW13" s="920"/>
      <c r="AX13" s="921"/>
    </row>
    <row r="14" spans="1:50" ht="21" customHeight="1" x14ac:dyDescent="0.2">
      <c r="A14" s="614"/>
      <c r="B14" s="615"/>
      <c r="C14" s="615"/>
      <c r="D14" s="615"/>
      <c r="E14" s="615"/>
      <c r="F14" s="616"/>
      <c r="G14" s="725"/>
      <c r="H14" s="726"/>
      <c r="I14" s="711" t="s">
        <v>8</v>
      </c>
      <c r="J14" s="762"/>
      <c r="K14" s="762"/>
      <c r="L14" s="762"/>
      <c r="M14" s="762"/>
      <c r="N14" s="762"/>
      <c r="O14" s="763"/>
      <c r="P14" s="657" t="s">
        <v>570</v>
      </c>
      <c r="Q14" s="658"/>
      <c r="R14" s="658"/>
      <c r="S14" s="658"/>
      <c r="T14" s="658"/>
      <c r="U14" s="658"/>
      <c r="V14" s="659"/>
      <c r="W14" s="657">
        <v>450</v>
      </c>
      <c r="X14" s="658"/>
      <c r="Y14" s="658"/>
      <c r="Z14" s="658"/>
      <c r="AA14" s="658"/>
      <c r="AB14" s="658"/>
      <c r="AC14" s="659"/>
      <c r="AD14" s="657" t="s">
        <v>570</v>
      </c>
      <c r="AE14" s="658"/>
      <c r="AF14" s="658"/>
      <c r="AG14" s="658"/>
      <c r="AH14" s="658"/>
      <c r="AI14" s="658"/>
      <c r="AJ14" s="659"/>
      <c r="AK14" s="657" t="s">
        <v>570</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570</v>
      </c>
      <c r="X15" s="658"/>
      <c r="Y15" s="658"/>
      <c r="Z15" s="658"/>
      <c r="AA15" s="658"/>
      <c r="AB15" s="658"/>
      <c r="AC15" s="659"/>
      <c r="AD15" s="657">
        <v>450</v>
      </c>
      <c r="AE15" s="658"/>
      <c r="AF15" s="658"/>
      <c r="AG15" s="658"/>
      <c r="AH15" s="658"/>
      <c r="AI15" s="658"/>
      <c r="AJ15" s="659"/>
      <c r="AK15" s="657" t="s">
        <v>570</v>
      </c>
      <c r="AL15" s="658"/>
      <c r="AM15" s="658"/>
      <c r="AN15" s="658"/>
      <c r="AO15" s="658"/>
      <c r="AP15" s="658"/>
      <c r="AQ15" s="659"/>
      <c r="AR15" s="657" t="s">
        <v>570</v>
      </c>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v>-450</v>
      </c>
      <c r="X16" s="658"/>
      <c r="Y16" s="658"/>
      <c r="Z16" s="658"/>
      <c r="AA16" s="658"/>
      <c r="AB16" s="658"/>
      <c r="AC16" s="659"/>
      <c r="AD16" s="657" t="s">
        <v>570</v>
      </c>
      <c r="AE16" s="658"/>
      <c r="AF16" s="658"/>
      <c r="AG16" s="658"/>
      <c r="AH16" s="658"/>
      <c r="AI16" s="658"/>
      <c r="AJ16" s="659"/>
      <c r="AK16" s="657" t="s">
        <v>572</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t="s">
        <v>571</v>
      </c>
      <c r="AL17" s="658"/>
      <c r="AM17" s="658"/>
      <c r="AN17" s="658"/>
      <c r="AO17" s="658"/>
      <c r="AP17" s="658"/>
      <c r="AQ17" s="659"/>
      <c r="AR17" s="917"/>
      <c r="AS17" s="917"/>
      <c r="AT17" s="917"/>
      <c r="AU17" s="917"/>
      <c r="AV17" s="917"/>
      <c r="AW17" s="917"/>
      <c r="AX17" s="918"/>
    </row>
    <row r="18" spans="1:50" ht="24.75" customHeight="1" x14ac:dyDescent="0.2">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450</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423</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2">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0.94</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2">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2">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40.5" customHeight="1" x14ac:dyDescent="0.2">
      <c r="A23" s="949"/>
      <c r="B23" s="950"/>
      <c r="C23" s="950"/>
      <c r="D23" s="950"/>
      <c r="E23" s="950"/>
      <c r="F23" s="951"/>
      <c r="G23" s="985" t="s">
        <v>618</v>
      </c>
      <c r="H23" s="986"/>
      <c r="I23" s="986"/>
      <c r="J23" s="986"/>
      <c r="K23" s="986"/>
      <c r="L23" s="986"/>
      <c r="M23" s="986"/>
      <c r="N23" s="986"/>
      <c r="O23" s="987"/>
      <c r="P23" s="919" t="s">
        <v>619</v>
      </c>
      <c r="Q23" s="920"/>
      <c r="R23" s="920"/>
      <c r="S23" s="920"/>
      <c r="T23" s="920"/>
      <c r="U23" s="920"/>
      <c r="V23" s="936"/>
      <c r="W23" s="919" t="s">
        <v>619</v>
      </c>
      <c r="X23" s="920"/>
      <c r="Y23" s="920"/>
      <c r="Z23" s="920"/>
      <c r="AA23" s="920"/>
      <c r="AB23" s="920"/>
      <c r="AC23" s="936"/>
      <c r="AD23" s="956" t="s">
        <v>620</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2">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2">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2">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2">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2">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t="e">
        <f>W29-SUM(W23:W27)</f>
        <v>#VALUE!</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5">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t="str">
        <f>AR13</f>
        <v>-</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2">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2">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570</v>
      </c>
      <c r="AR31" s="199"/>
      <c r="AS31" s="132" t="s">
        <v>236</v>
      </c>
      <c r="AT31" s="133"/>
      <c r="AU31" s="198">
        <v>1</v>
      </c>
      <c r="AV31" s="198"/>
      <c r="AW31" s="398" t="s">
        <v>181</v>
      </c>
      <c r="AX31" s="399"/>
    </row>
    <row r="32" spans="1:50" ht="23.25" customHeight="1" x14ac:dyDescent="0.2">
      <c r="A32" s="403"/>
      <c r="B32" s="401"/>
      <c r="C32" s="401"/>
      <c r="D32" s="401"/>
      <c r="E32" s="401"/>
      <c r="F32" s="402"/>
      <c r="G32" s="564" t="s">
        <v>621</v>
      </c>
      <c r="H32" s="565"/>
      <c r="I32" s="565"/>
      <c r="J32" s="565"/>
      <c r="K32" s="565"/>
      <c r="L32" s="565"/>
      <c r="M32" s="565"/>
      <c r="N32" s="565"/>
      <c r="O32" s="566"/>
      <c r="P32" s="104" t="s">
        <v>622</v>
      </c>
      <c r="Q32" s="104"/>
      <c r="R32" s="104"/>
      <c r="S32" s="104"/>
      <c r="T32" s="104"/>
      <c r="U32" s="104"/>
      <c r="V32" s="104"/>
      <c r="W32" s="104"/>
      <c r="X32" s="105"/>
      <c r="Y32" s="474" t="s">
        <v>12</v>
      </c>
      <c r="Z32" s="534"/>
      <c r="AA32" s="535"/>
      <c r="AB32" s="464" t="s">
        <v>580</v>
      </c>
      <c r="AC32" s="464"/>
      <c r="AD32" s="464"/>
      <c r="AE32" s="216" t="s">
        <v>570</v>
      </c>
      <c r="AF32" s="217"/>
      <c r="AG32" s="217"/>
      <c r="AH32" s="217"/>
      <c r="AI32" s="216" t="s">
        <v>570</v>
      </c>
      <c r="AJ32" s="217"/>
      <c r="AK32" s="217"/>
      <c r="AL32" s="217"/>
      <c r="AM32" s="216">
        <v>58</v>
      </c>
      <c r="AN32" s="217"/>
      <c r="AO32" s="217"/>
      <c r="AP32" s="217"/>
      <c r="AQ32" s="340" t="s">
        <v>570</v>
      </c>
      <c r="AR32" s="206"/>
      <c r="AS32" s="206"/>
      <c r="AT32" s="341"/>
      <c r="AU32" s="217">
        <v>58</v>
      </c>
      <c r="AV32" s="217"/>
      <c r="AW32" s="217"/>
      <c r="AX32" s="219"/>
    </row>
    <row r="33" spans="1:50" ht="23.25" customHeight="1" x14ac:dyDescent="0.2">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580</v>
      </c>
      <c r="AC33" s="526"/>
      <c r="AD33" s="526"/>
      <c r="AE33" s="216" t="s">
        <v>574</v>
      </c>
      <c r="AF33" s="217"/>
      <c r="AG33" s="217"/>
      <c r="AH33" s="217"/>
      <c r="AI33" s="216" t="s">
        <v>570</v>
      </c>
      <c r="AJ33" s="217"/>
      <c r="AK33" s="217"/>
      <c r="AL33" s="217"/>
      <c r="AM33" s="216">
        <v>100</v>
      </c>
      <c r="AN33" s="217"/>
      <c r="AO33" s="217"/>
      <c r="AP33" s="217"/>
      <c r="AQ33" s="340" t="s">
        <v>570</v>
      </c>
      <c r="AR33" s="206"/>
      <c r="AS33" s="206"/>
      <c r="AT33" s="341"/>
      <c r="AU33" s="217">
        <v>100</v>
      </c>
      <c r="AV33" s="217"/>
      <c r="AW33" s="217"/>
      <c r="AX33" s="219"/>
    </row>
    <row r="34" spans="1:50" ht="37.5" customHeight="1" x14ac:dyDescent="0.2">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570</v>
      </c>
      <c r="AF34" s="217"/>
      <c r="AG34" s="217"/>
      <c r="AH34" s="217"/>
      <c r="AI34" s="216" t="s">
        <v>570</v>
      </c>
      <c r="AJ34" s="217"/>
      <c r="AK34" s="217"/>
      <c r="AL34" s="217"/>
      <c r="AM34" s="216">
        <v>58</v>
      </c>
      <c r="AN34" s="217"/>
      <c r="AO34" s="217"/>
      <c r="AP34" s="217"/>
      <c r="AQ34" s="340" t="s">
        <v>570</v>
      </c>
      <c r="AR34" s="206"/>
      <c r="AS34" s="206"/>
      <c r="AT34" s="341"/>
      <c r="AU34" s="217">
        <v>58</v>
      </c>
      <c r="AV34" s="217"/>
      <c r="AW34" s="217"/>
      <c r="AX34" s="219"/>
    </row>
    <row r="35" spans="1:50" ht="23.25" customHeight="1" x14ac:dyDescent="0.2">
      <c r="A35" s="224" t="s">
        <v>385</v>
      </c>
      <c r="B35" s="225"/>
      <c r="C35" s="225"/>
      <c r="D35" s="225"/>
      <c r="E35" s="225"/>
      <c r="F35" s="226"/>
      <c r="G35" s="230" t="s">
        <v>570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2">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hidden="1" customHeight="1" x14ac:dyDescent="0.2">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2">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2">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2">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2">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2">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2">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2">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2">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2">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2">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2">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2">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2">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2">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2">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2">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2">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2">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2">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2">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2">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2">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2">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customHeight="1" x14ac:dyDescent="0.2">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t="s">
        <v>619</v>
      </c>
      <c r="AR66" s="198"/>
      <c r="AS66" s="240" t="s">
        <v>236</v>
      </c>
      <c r="AT66" s="241"/>
      <c r="AU66" s="198" t="s">
        <v>619</v>
      </c>
      <c r="AV66" s="198"/>
      <c r="AW66" s="240" t="s">
        <v>352</v>
      </c>
      <c r="AX66" s="252"/>
    </row>
    <row r="67" spans="1:50" ht="51" customHeight="1" x14ac:dyDescent="0.2">
      <c r="A67" s="478"/>
      <c r="B67" s="479"/>
      <c r="C67" s="479"/>
      <c r="D67" s="479"/>
      <c r="E67" s="479"/>
      <c r="F67" s="480"/>
      <c r="G67" s="253" t="s">
        <v>237</v>
      </c>
      <c r="H67" s="256" t="s">
        <v>581</v>
      </c>
      <c r="I67" s="257"/>
      <c r="J67" s="257"/>
      <c r="K67" s="257"/>
      <c r="L67" s="257"/>
      <c r="M67" s="257"/>
      <c r="N67" s="257"/>
      <c r="O67" s="258"/>
      <c r="P67" s="256" t="s">
        <v>573</v>
      </c>
      <c r="Q67" s="257"/>
      <c r="R67" s="257"/>
      <c r="S67" s="257"/>
      <c r="T67" s="257"/>
      <c r="U67" s="257"/>
      <c r="V67" s="258"/>
      <c r="W67" s="262"/>
      <c r="X67" s="263"/>
      <c r="Y67" s="268" t="s">
        <v>12</v>
      </c>
      <c r="Z67" s="268"/>
      <c r="AA67" s="269"/>
      <c r="AB67" s="270" t="s">
        <v>375</v>
      </c>
      <c r="AC67" s="270"/>
      <c r="AD67" s="270"/>
      <c r="AE67" s="216" t="s">
        <v>570</v>
      </c>
      <c r="AF67" s="217"/>
      <c r="AG67" s="217"/>
      <c r="AH67" s="217"/>
      <c r="AI67" s="216" t="s">
        <v>570</v>
      </c>
      <c r="AJ67" s="217"/>
      <c r="AK67" s="217"/>
      <c r="AL67" s="217"/>
      <c r="AM67" s="216" t="s">
        <v>574</v>
      </c>
      <c r="AN67" s="217"/>
      <c r="AO67" s="217"/>
      <c r="AP67" s="217"/>
      <c r="AQ67" s="216" t="s">
        <v>575</v>
      </c>
      <c r="AR67" s="217"/>
      <c r="AS67" s="217"/>
      <c r="AT67" s="218"/>
      <c r="AU67" s="217" t="s">
        <v>575</v>
      </c>
      <c r="AV67" s="217"/>
      <c r="AW67" s="217"/>
      <c r="AX67" s="219"/>
    </row>
    <row r="68" spans="1:50" ht="49.5" customHeight="1" x14ac:dyDescent="0.2">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t="s">
        <v>570</v>
      </c>
      <c r="AF68" s="217"/>
      <c r="AG68" s="217"/>
      <c r="AH68" s="217"/>
      <c r="AI68" s="216" t="s">
        <v>576</v>
      </c>
      <c r="AJ68" s="217"/>
      <c r="AK68" s="217"/>
      <c r="AL68" s="217"/>
      <c r="AM68" s="216" t="s">
        <v>576</v>
      </c>
      <c r="AN68" s="217"/>
      <c r="AO68" s="217"/>
      <c r="AP68" s="217"/>
      <c r="AQ68" s="216" t="s">
        <v>570</v>
      </c>
      <c r="AR68" s="217"/>
      <c r="AS68" s="217"/>
      <c r="AT68" s="218"/>
      <c r="AU68" s="217" t="s">
        <v>570</v>
      </c>
      <c r="AV68" s="217"/>
      <c r="AW68" s="217"/>
      <c r="AX68" s="219"/>
    </row>
    <row r="69" spans="1:50" ht="45.75" customHeight="1" x14ac:dyDescent="0.2">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t="s">
        <v>574</v>
      </c>
      <c r="AF69" s="272"/>
      <c r="AG69" s="272"/>
      <c r="AH69" s="272"/>
      <c r="AI69" s="271" t="s">
        <v>571</v>
      </c>
      <c r="AJ69" s="272"/>
      <c r="AK69" s="272"/>
      <c r="AL69" s="272"/>
      <c r="AM69" s="271" t="s">
        <v>570</v>
      </c>
      <c r="AN69" s="272"/>
      <c r="AO69" s="272"/>
      <c r="AP69" s="272"/>
      <c r="AQ69" s="216" t="s">
        <v>570</v>
      </c>
      <c r="AR69" s="217"/>
      <c r="AS69" s="217"/>
      <c r="AT69" s="218"/>
      <c r="AU69" s="217" t="s">
        <v>570</v>
      </c>
      <c r="AV69" s="217"/>
      <c r="AW69" s="217"/>
      <c r="AX69" s="219"/>
    </row>
    <row r="70" spans="1:50" ht="23.25" customHeight="1" x14ac:dyDescent="0.2">
      <c r="A70" s="478" t="s">
        <v>359</v>
      </c>
      <c r="B70" s="479"/>
      <c r="C70" s="479"/>
      <c r="D70" s="479"/>
      <c r="E70" s="479"/>
      <c r="F70" s="480"/>
      <c r="G70" s="254" t="s">
        <v>238</v>
      </c>
      <c r="H70" s="305" t="s">
        <v>582</v>
      </c>
      <c r="I70" s="305"/>
      <c r="J70" s="305"/>
      <c r="K70" s="305"/>
      <c r="L70" s="305"/>
      <c r="M70" s="305"/>
      <c r="N70" s="305"/>
      <c r="O70" s="305"/>
      <c r="P70" s="305" t="s">
        <v>570</v>
      </c>
      <c r="Q70" s="305"/>
      <c r="R70" s="305"/>
      <c r="S70" s="305"/>
      <c r="T70" s="305"/>
      <c r="U70" s="305"/>
      <c r="V70" s="305"/>
      <c r="W70" s="308" t="s">
        <v>374</v>
      </c>
      <c r="X70" s="309"/>
      <c r="Y70" s="268" t="s">
        <v>12</v>
      </c>
      <c r="Z70" s="268"/>
      <c r="AA70" s="269"/>
      <c r="AB70" s="270" t="s">
        <v>375</v>
      </c>
      <c r="AC70" s="270"/>
      <c r="AD70" s="270"/>
      <c r="AE70" s="216" t="s">
        <v>570</v>
      </c>
      <c r="AF70" s="217"/>
      <c r="AG70" s="217"/>
      <c r="AH70" s="217"/>
      <c r="AI70" s="216" t="s">
        <v>570</v>
      </c>
      <c r="AJ70" s="217"/>
      <c r="AK70" s="217"/>
      <c r="AL70" s="217"/>
      <c r="AM70" s="216" t="s">
        <v>571</v>
      </c>
      <c r="AN70" s="217"/>
      <c r="AO70" s="217"/>
      <c r="AP70" s="217"/>
      <c r="AQ70" s="216" t="s">
        <v>570</v>
      </c>
      <c r="AR70" s="217"/>
      <c r="AS70" s="217"/>
      <c r="AT70" s="218"/>
      <c r="AU70" s="217" t="s">
        <v>570</v>
      </c>
      <c r="AV70" s="217"/>
      <c r="AW70" s="217"/>
      <c r="AX70" s="219"/>
    </row>
    <row r="71" spans="1:50" ht="23.25" customHeight="1" x14ac:dyDescent="0.2">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t="s">
        <v>570</v>
      </c>
      <c r="AF71" s="217"/>
      <c r="AG71" s="217"/>
      <c r="AH71" s="217"/>
      <c r="AI71" s="216" t="s">
        <v>570</v>
      </c>
      <c r="AJ71" s="217"/>
      <c r="AK71" s="217"/>
      <c r="AL71" s="217"/>
      <c r="AM71" s="216" t="s">
        <v>570</v>
      </c>
      <c r="AN71" s="217"/>
      <c r="AO71" s="217"/>
      <c r="AP71" s="217"/>
      <c r="AQ71" s="216" t="s">
        <v>570</v>
      </c>
      <c r="AR71" s="217"/>
      <c r="AS71" s="217"/>
      <c r="AT71" s="218"/>
      <c r="AU71" s="217" t="s">
        <v>570</v>
      </c>
      <c r="AV71" s="217"/>
      <c r="AW71" s="217"/>
      <c r="AX71" s="219"/>
    </row>
    <row r="72" spans="1:50" ht="23.25" customHeight="1" thickBot="1" x14ac:dyDescent="0.2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t="s">
        <v>570</v>
      </c>
      <c r="AF72" s="217"/>
      <c r="AG72" s="217"/>
      <c r="AH72" s="217"/>
      <c r="AI72" s="216" t="s">
        <v>570</v>
      </c>
      <c r="AJ72" s="217"/>
      <c r="AK72" s="217"/>
      <c r="AL72" s="217"/>
      <c r="AM72" s="216" t="s">
        <v>570</v>
      </c>
      <c r="AN72" s="217"/>
      <c r="AO72" s="217"/>
      <c r="AP72" s="218"/>
      <c r="AQ72" s="216" t="s">
        <v>570</v>
      </c>
      <c r="AR72" s="217"/>
      <c r="AS72" s="217"/>
      <c r="AT72" s="218"/>
      <c r="AU72" s="217" t="s">
        <v>570</v>
      </c>
      <c r="AV72" s="217"/>
      <c r="AW72" s="217"/>
      <c r="AX72" s="219"/>
    </row>
    <row r="73" spans="1:50" ht="18.75" hidden="1" customHeight="1" x14ac:dyDescent="0.2">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2">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2">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2">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2">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2">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2">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2">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2">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2">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2">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2">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2">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2">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13.5" hidden="1" thickBot="1" x14ac:dyDescent="0.2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idden="1" x14ac:dyDescent="0.2">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idden="1" x14ac:dyDescent="0.2">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idden="1" x14ac:dyDescent="0.2">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idden="1" x14ac:dyDescent="0.2">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idden="1" x14ac:dyDescent="0.2">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idden="1" x14ac:dyDescent="0.2">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idden="1" x14ac:dyDescent="0.2">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idden="1" x14ac:dyDescent="0.2">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idden="1" x14ac:dyDescent="0.2">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13.5" hidden="1" thickBot="1" x14ac:dyDescent="0.25">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2.25" customHeight="1" x14ac:dyDescent="0.2">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2">
      <c r="A101" s="425"/>
      <c r="B101" s="426"/>
      <c r="C101" s="426"/>
      <c r="D101" s="426"/>
      <c r="E101" s="426"/>
      <c r="F101" s="427"/>
      <c r="G101" s="104" t="s">
        <v>583</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584</v>
      </c>
      <c r="AC101" s="464"/>
      <c r="AD101" s="464"/>
      <c r="AE101" s="216" t="s">
        <v>570</v>
      </c>
      <c r="AF101" s="217"/>
      <c r="AG101" s="217"/>
      <c r="AH101" s="218"/>
      <c r="AI101" s="216" t="s">
        <v>570</v>
      </c>
      <c r="AJ101" s="217"/>
      <c r="AK101" s="217"/>
      <c r="AL101" s="218"/>
      <c r="AM101" s="216">
        <v>10</v>
      </c>
      <c r="AN101" s="217"/>
      <c r="AO101" s="217"/>
      <c r="AP101" s="218"/>
      <c r="AQ101" s="216" t="s">
        <v>570</v>
      </c>
      <c r="AR101" s="217"/>
      <c r="AS101" s="217"/>
      <c r="AT101" s="218"/>
      <c r="AU101" s="216" t="s">
        <v>574</v>
      </c>
      <c r="AV101" s="217"/>
      <c r="AW101" s="217"/>
      <c r="AX101" s="218"/>
    </row>
    <row r="102" spans="1:60" ht="23.25" customHeight="1" x14ac:dyDescent="0.2">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584</v>
      </c>
      <c r="AC102" s="464"/>
      <c r="AD102" s="464"/>
      <c r="AE102" s="421" t="s">
        <v>570</v>
      </c>
      <c r="AF102" s="421"/>
      <c r="AG102" s="421"/>
      <c r="AH102" s="421"/>
      <c r="AI102" s="421" t="s">
        <v>570</v>
      </c>
      <c r="AJ102" s="421"/>
      <c r="AK102" s="421"/>
      <c r="AL102" s="421"/>
      <c r="AM102" s="421">
        <v>10</v>
      </c>
      <c r="AN102" s="421"/>
      <c r="AO102" s="421"/>
      <c r="AP102" s="421"/>
      <c r="AQ102" s="271" t="s">
        <v>574</v>
      </c>
      <c r="AR102" s="272"/>
      <c r="AS102" s="272"/>
      <c r="AT102" s="317"/>
      <c r="AU102" s="271" t="s">
        <v>570</v>
      </c>
      <c r="AV102" s="272"/>
      <c r="AW102" s="272"/>
      <c r="AX102" s="317"/>
    </row>
    <row r="103" spans="1:60" ht="31.5" hidden="1" customHeight="1" x14ac:dyDescent="0.2">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2">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2">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2">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2">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2">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2">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2">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2">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2">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2">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2">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2">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2">
      <c r="A116" s="442"/>
      <c r="B116" s="443"/>
      <c r="C116" s="443"/>
      <c r="D116" s="443"/>
      <c r="E116" s="443"/>
      <c r="F116" s="444"/>
      <c r="G116" s="393" t="s">
        <v>585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586</v>
      </c>
      <c r="AC116" s="466"/>
      <c r="AD116" s="467"/>
      <c r="AE116" s="421" t="s">
        <v>570</v>
      </c>
      <c r="AF116" s="421"/>
      <c r="AG116" s="421"/>
      <c r="AH116" s="421"/>
      <c r="AI116" s="421" t="s">
        <v>570</v>
      </c>
      <c r="AJ116" s="421"/>
      <c r="AK116" s="421"/>
      <c r="AL116" s="421"/>
      <c r="AM116" s="421">
        <v>42</v>
      </c>
      <c r="AN116" s="421"/>
      <c r="AO116" s="421"/>
      <c r="AP116" s="421"/>
      <c r="AQ116" s="216" t="s">
        <v>616</v>
      </c>
      <c r="AR116" s="217"/>
      <c r="AS116" s="217"/>
      <c r="AT116" s="217"/>
      <c r="AU116" s="217"/>
      <c r="AV116" s="217"/>
      <c r="AW116" s="217"/>
      <c r="AX116" s="219"/>
    </row>
    <row r="117" spans="1:50" ht="46.5" customHeight="1" thickBot="1" x14ac:dyDescent="0.2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587</v>
      </c>
      <c r="AC117" s="476"/>
      <c r="AD117" s="477"/>
      <c r="AE117" s="554" t="s">
        <v>570</v>
      </c>
      <c r="AF117" s="554"/>
      <c r="AG117" s="554"/>
      <c r="AH117" s="554"/>
      <c r="AI117" s="554" t="s">
        <v>570</v>
      </c>
      <c r="AJ117" s="554"/>
      <c r="AK117" s="554"/>
      <c r="AL117" s="554"/>
      <c r="AM117" s="554" t="s">
        <v>615</v>
      </c>
      <c r="AN117" s="554"/>
      <c r="AO117" s="554"/>
      <c r="AP117" s="554"/>
      <c r="AQ117" s="554" t="s">
        <v>616</v>
      </c>
      <c r="AR117" s="554"/>
      <c r="AS117" s="554"/>
      <c r="AT117" s="554"/>
      <c r="AU117" s="554"/>
      <c r="AV117" s="554"/>
      <c r="AW117" s="554"/>
      <c r="AX117" s="555"/>
    </row>
    <row r="118" spans="1:50" ht="23.25" hidden="1" customHeight="1" x14ac:dyDescent="0.2">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2">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2">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2">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2">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2">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2">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2">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2">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5">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2">
      <c r="A130" s="187" t="s">
        <v>412</v>
      </c>
      <c r="B130" s="184"/>
      <c r="C130" s="183" t="s">
        <v>239</v>
      </c>
      <c r="D130" s="184"/>
      <c r="E130" s="168" t="s">
        <v>268</v>
      </c>
      <c r="F130" s="169"/>
      <c r="G130" s="170" t="s">
        <v>577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2">
      <c r="A131" s="188"/>
      <c r="B131" s="185"/>
      <c r="C131" s="179"/>
      <c r="D131" s="185"/>
      <c r="E131" s="173" t="s">
        <v>267</v>
      </c>
      <c r="F131" s="174"/>
      <c r="G131" s="109" t="s">
        <v>578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2">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2">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199">
        <v>12</v>
      </c>
      <c r="AV133" s="199"/>
      <c r="AW133" s="132" t="s">
        <v>181</v>
      </c>
      <c r="AX133" s="194"/>
    </row>
    <row r="134" spans="1:50" ht="39.75" customHeight="1" x14ac:dyDescent="0.2">
      <c r="A134" s="188"/>
      <c r="B134" s="185"/>
      <c r="C134" s="179"/>
      <c r="D134" s="185"/>
      <c r="E134" s="179"/>
      <c r="F134" s="180"/>
      <c r="G134" s="103" t="s">
        <v>588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580</v>
      </c>
      <c r="AC134" s="204"/>
      <c r="AD134" s="204"/>
      <c r="AE134" s="205">
        <v>89</v>
      </c>
      <c r="AF134" s="206"/>
      <c r="AG134" s="206"/>
      <c r="AH134" s="206"/>
      <c r="AI134" s="205">
        <v>86</v>
      </c>
      <c r="AJ134" s="206"/>
      <c r="AK134" s="206"/>
      <c r="AL134" s="206"/>
      <c r="AM134" s="205" t="s">
        <v>616</v>
      </c>
      <c r="AN134" s="206"/>
      <c r="AO134" s="206"/>
      <c r="AP134" s="206"/>
      <c r="AQ134" s="205" t="s">
        <v>570</v>
      </c>
      <c r="AR134" s="206"/>
      <c r="AS134" s="206"/>
      <c r="AT134" s="206"/>
      <c r="AU134" s="205" t="s">
        <v>570</v>
      </c>
      <c r="AV134" s="206"/>
      <c r="AW134" s="206"/>
      <c r="AX134" s="207"/>
    </row>
    <row r="135" spans="1:50" ht="39.75" customHeight="1" x14ac:dyDescent="0.2">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589</v>
      </c>
      <c r="AC135" s="212"/>
      <c r="AD135" s="212"/>
      <c r="AE135" s="205" t="s">
        <v>570</v>
      </c>
      <c r="AF135" s="206"/>
      <c r="AG135" s="206"/>
      <c r="AH135" s="206"/>
      <c r="AI135" s="205" t="s">
        <v>570</v>
      </c>
      <c r="AJ135" s="206"/>
      <c r="AK135" s="206"/>
      <c r="AL135" s="206"/>
      <c r="AM135" s="205" t="s">
        <v>570</v>
      </c>
      <c r="AN135" s="206"/>
      <c r="AO135" s="206"/>
      <c r="AP135" s="206"/>
      <c r="AQ135" s="205" t="s">
        <v>570</v>
      </c>
      <c r="AR135" s="206"/>
      <c r="AS135" s="206"/>
      <c r="AT135" s="206"/>
      <c r="AU135" s="205">
        <v>65</v>
      </c>
      <c r="AV135" s="206"/>
      <c r="AW135" s="206"/>
      <c r="AX135" s="207"/>
    </row>
    <row r="136" spans="1:50" ht="18.75" hidden="1" customHeight="1" x14ac:dyDescent="0.2">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2">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2">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2">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2">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2">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2">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2">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2">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2">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2">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2">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2">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2">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2">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2">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2">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2">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2">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2">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2">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2">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idden="1" x14ac:dyDescent="0.2">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2">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2">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2">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2">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2">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2">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2">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2">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2">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2">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2">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2">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2">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2">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2">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2">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2">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2">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2">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2">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2">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2">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2">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2">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2">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2">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2">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2">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x14ac:dyDescent="0.2">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2">
      <c r="A188" s="188"/>
      <c r="B188" s="185"/>
      <c r="C188" s="179"/>
      <c r="D188" s="185"/>
      <c r="E188" s="124" t="s">
        <v>634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2">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2">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2">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2">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2">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2">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2">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2">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2">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2">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2">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2">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2">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2">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2">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2">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2">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2">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2">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2">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2">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2">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2">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2">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2">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2">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2">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2">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2">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2">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2">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2">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2">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2">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2">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2">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2">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2">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2">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2">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2">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2">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2">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2">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2">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2">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2">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2">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2">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2">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2">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2">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2">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2">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2">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2">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2">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2">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2">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2">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2">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2">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2">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2">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2">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2">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2">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2">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2">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2">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2">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2">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2">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2">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2">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2">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2">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2">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2">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2">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2">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2">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2">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2">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2">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2">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2">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2">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2">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2">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2">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2">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2">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2">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2">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2">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2">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2">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2">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2">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2">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2">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2">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2">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2">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2">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2">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2">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2">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2">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2">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2">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2">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2">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2">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2">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2">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2">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5">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2">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2">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2">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2">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2">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2">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2">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2">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2">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2">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2">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2">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2">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2">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2">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2">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2">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2">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2">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2">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2">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2">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2">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2">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2">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2">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2">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2">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2">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2">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2">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2">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2">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2">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2">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2">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2">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2">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2">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2">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2">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2">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2">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2">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2">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2">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2">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2">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2">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2">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2">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2">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2">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2">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2">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2">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2">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2">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2">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2">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2">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2">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2">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2">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2">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2">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2">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2">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2">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2">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2">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2">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2">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2">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2">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2">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2">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2">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2">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2">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2">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2">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2">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2">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2">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2">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2">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2">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2">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2">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2">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2">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2">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2">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2">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2">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2">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2">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2">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2">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2">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2">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2">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2">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2">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2">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2">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2">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2">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2">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2">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2">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2">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2">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2">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2">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2">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2">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2">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51.65" hidden="1" customHeight="1" x14ac:dyDescent="0.2">
      <c r="A430" s="188"/>
      <c r="B430" s="185"/>
      <c r="C430" s="177" t="s">
        <v>427</v>
      </c>
      <c r="D430" s="931"/>
      <c r="E430" s="173" t="s">
        <v>405</v>
      </c>
      <c r="F430" s="898"/>
      <c r="G430" s="899" t="s">
        <v>255</v>
      </c>
      <c r="H430" s="122"/>
      <c r="I430" s="122"/>
      <c r="J430" s="900" t="s">
        <v>569</v>
      </c>
      <c r="K430" s="901"/>
      <c r="L430" s="901"/>
      <c r="M430" s="901"/>
      <c r="N430" s="901"/>
      <c r="O430" s="901"/>
      <c r="P430" s="901"/>
      <c r="Q430" s="901"/>
      <c r="R430" s="901"/>
      <c r="S430" s="901"/>
      <c r="T430" s="902"/>
      <c r="U430" s="588" t="s">
        <v>579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2">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hidden="1" customHeight="1" x14ac:dyDescent="0.2">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2">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2">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2">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2">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2">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2">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2">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2">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2">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2">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2">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2">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2">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2">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2">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2">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2">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2">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2">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2">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2">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2">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2">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2">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hidden="1" customHeight="1" x14ac:dyDescent="0.2">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2">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2">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2">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2">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2">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2">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2">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2">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2">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2">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2">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2">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2">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2">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2">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2">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2">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2">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2">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2">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2">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2">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9" hidden="1" customHeight="1" x14ac:dyDescent="0.2">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2">
      <c r="A482" s="188"/>
      <c r="B482" s="185"/>
      <c r="C482" s="179"/>
      <c r="D482" s="185"/>
      <c r="E482" s="124" t="s">
        <v>570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thickBot="1" x14ac:dyDescent="0.2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2">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2">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2">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2">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2">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2">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2">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2">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2">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2">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2">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2">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2">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2">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2">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2">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2">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2">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2">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2">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2">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2">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2">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2">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2">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2">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2">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2">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2">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2">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2">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2">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2">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2">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2">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2">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2">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2">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2">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2">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2">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2">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2">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2">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2">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2">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2">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2">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2">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2">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9" hidden="1" customHeight="1" x14ac:dyDescent="0.2">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2">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2">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2">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2">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2">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2">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2">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2">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2">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2">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2">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2">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2">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2">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2">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2">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2">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2">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2">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2">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2">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2">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2">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2">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2">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2">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2">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2">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2">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2">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2">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2">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2">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2">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2">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2">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2">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2">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2">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2">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2">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2">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2">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2">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2">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2">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2">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2">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2">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2">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2">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9" hidden="1" customHeight="1" x14ac:dyDescent="0.2">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2">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2">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2">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2">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2">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2">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2">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2">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2">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2">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2">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2">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2">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2">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2">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2">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2">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2">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2">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2">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2">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2">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2">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2">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2">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2">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2">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2">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2">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2">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2">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2">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2">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2">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2">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2">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2">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2">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2">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2">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2">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2">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2">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2">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2">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2">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2">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2">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2">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2">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2">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2">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9" hidden="1" customHeight="1" x14ac:dyDescent="0.2">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2">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2">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2">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2">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2">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2">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2">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2">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2">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2">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2">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2">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2">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2">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2">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2">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2">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2">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2">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2">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2">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2">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2">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2">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2">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2">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2">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2">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2">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2">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2">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2">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2">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2">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2">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2">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2">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2">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2">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2">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2">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2">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2">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2">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2">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2">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2">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2">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2">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2">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2">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2">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9" hidden="1" customHeight="1" x14ac:dyDescent="0.2">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5">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8" customHeight="1" x14ac:dyDescent="0.2">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636</v>
      </c>
      <c r="AH702" s="386"/>
      <c r="AI702" s="386"/>
      <c r="AJ702" s="386"/>
      <c r="AK702" s="386"/>
      <c r="AL702" s="386"/>
      <c r="AM702" s="386"/>
      <c r="AN702" s="386"/>
      <c r="AO702" s="386"/>
      <c r="AP702" s="386"/>
      <c r="AQ702" s="386"/>
      <c r="AR702" s="386"/>
      <c r="AS702" s="386"/>
      <c r="AT702" s="386"/>
      <c r="AU702" s="386"/>
      <c r="AV702" s="386"/>
      <c r="AW702" s="386"/>
      <c r="AX702" s="387"/>
    </row>
    <row r="703" spans="1:50" ht="39"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567</v>
      </c>
      <c r="AE703" s="327"/>
      <c r="AF703" s="327"/>
      <c r="AG703" s="100" t="s">
        <v>590</v>
      </c>
      <c r="AH703" s="101"/>
      <c r="AI703" s="101"/>
      <c r="AJ703" s="101"/>
      <c r="AK703" s="101"/>
      <c r="AL703" s="101"/>
      <c r="AM703" s="101"/>
      <c r="AN703" s="101"/>
      <c r="AO703" s="101"/>
      <c r="AP703" s="101"/>
      <c r="AQ703" s="101"/>
      <c r="AR703" s="101"/>
      <c r="AS703" s="101"/>
      <c r="AT703" s="101"/>
      <c r="AU703" s="101"/>
      <c r="AV703" s="101"/>
      <c r="AW703" s="101"/>
      <c r="AX703" s="102"/>
    </row>
    <row r="704" spans="1:50" ht="37.5" customHeight="1" x14ac:dyDescent="0.2">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6" t="s">
        <v>591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592</v>
      </c>
      <c r="AE705" s="715"/>
      <c r="AF705" s="715"/>
      <c r="AG705" s="124" t="s">
        <v>623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2">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593</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2">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594</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44.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567</v>
      </c>
      <c r="AE708" s="605"/>
      <c r="AF708" s="605"/>
      <c r="AG708" s="742" t="s">
        <v>595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596</v>
      </c>
      <c r="AH709" s="101"/>
      <c r="AI709" s="101"/>
      <c r="AJ709" s="101"/>
      <c r="AK709" s="101"/>
      <c r="AL709" s="101"/>
      <c r="AM709" s="101"/>
      <c r="AN709" s="101"/>
      <c r="AO709" s="101"/>
      <c r="AP709" s="101"/>
      <c r="AQ709" s="101"/>
      <c r="AR709" s="101"/>
      <c r="AS709" s="101"/>
      <c r="AT709" s="101"/>
      <c r="AU709" s="101"/>
      <c r="AV709" s="101"/>
      <c r="AW709" s="101"/>
      <c r="AX709" s="102"/>
    </row>
    <row r="710" spans="1:50" ht="36"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567</v>
      </c>
      <c r="AE710" s="327"/>
      <c r="AF710" s="327"/>
      <c r="AG710" s="100" t="s">
        <v>597</v>
      </c>
      <c r="AH710" s="101"/>
      <c r="AI710" s="101"/>
      <c r="AJ710" s="101"/>
      <c r="AK710" s="101"/>
      <c r="AL710" s="101"/>
      <c r="AM710" s="101"/>
      <c r="AN710" s="101"/>
      <c r="AO710" s="101"/>
      <c r="AP710" s="101"/>
      <c r="AQ710" s="101"/>
      <c r="AR710" s="101"/>
      <c r="AS710" s="101"/>
      <c r="AT710" s="101"/>
      <c r="AU710" s="101"/>
      <c r="AV710" s="101"/>
      <c r="AW710" s="101"/>
      <c r="AX710" s="102"/>
    </row>
    <row r="711" spans="1:50" ht="41.2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567</v>
      </c>
      <c r="AE711" s="327"/>
      <c r="AF711" s="327"/>
      <c r="AG711" s="100" t="s">
        <v>599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2">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598</v>
      </c>
      <c r="AE712" s="783"/>
      <c r="AF712" s="783"/>
      <c r="AG712" s="810" t="s">
        <v>570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598</v>
      </c>
      <c r="AE713" s="327"/>
      <c r="AF713" s="663"/>
      <c r="AG713" s="100" t="s">
        <v>570</v>
      </c>
      <c r="AH713" s="101"/>
      <c r="AI713" s="101"/>
      <c r="AJ713" s="101"/>
      <c r="AK713" s="101"/>
      <c r="AL713" s="101"/>
      <c r="AM713" s="101"/>
      <c r="AN713" s="101"/>
      <c r="AO713" s="101"/>
      <c r="AP713" s="101"/>
      <c r="AQ713" s="101"/>
      <c r="AR713" s="101"/>
      <c r="AS713" s="101"/>
      <c r="AT713" s="101"/>
      <c r="AU713" s="101"/>
      <c r="AV713" s="101"/>
      <c r="AW713" s="101"/>
      <c r="AX713" s="102"/>
    </row>
    <row r="714" spans="1:50" ht="38.25" customHeight="1" x14ac:dyDescent="0.2">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567</v>
      </c>
      <c r="AE714" s="808"/>
      <c r="AF714" s="809"/>
      <c r="AG714" s="736" t="s">
        <v>600</v>
      </c>
      <c r="AH714" s="737"/>
      <c r="AI714" s="737"/>
      <c r="AJ714" s="737"/>
      <c r="AK714" s="737"/>
      <c r="AL714" s="737"/>
      <c r="AM714" s="737"/>
      <c r="AN714" s="737"/>
      <c r="AO714" s="737"/>
      <c r="AP714" s="737"/>
      <c r="AQ714" s="737"/>
      <c r="AR714" s="737"/>
      <c r="AS714" s="737"/>
      <c r="AT714" s="737"/>
      <c r="AU714" s="737"/>
      <c r="AV714" s="737"/>
      <c r="AW714" s="737"/>
      <c r="AX714" s="738"/>
    </row>
    <row r="715" spans="1:50" ht="42" customHeight="1" x14ac:dyDescent="0.2">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592</v>
      </c>
      <c r="AE715" s="605"/>
      <c r="AF715" s="656"/>
      <c r="AG715" s="742" t="s">
        <v>631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598</v>
      </c>
      <c r="AE716" s="627"/>
      <c r="AF716" s="627"/>
      <c r="AG716" s="100" t="s">
        <v>601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2">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567</v>
      </c>
      <c r="AE717" s="327"/>
      <c r="AF717" s="327"/>
      <c r="AG717" s="100" t="s">
        <v>632</v>
      </c>
      <c r="AH717" s="101"/>
      <c r="AI717" s="101"/>
      <c r="AJ717" s="101"/>
      <c r="AK717" s="101"/>
      <c r="AL717" s="101"/>
      <c r="AM717" s="101"/>
      <c r="AN717" s="101"/>
      <c r="AO717" s="101"/>
      <c r="AP717" s="101"/>
      <c r="AQ717" s="101"/>
      <c r="AR717" s="101"/>
      <c r="AS717" s="101"/>
      <c r="AT717" s="101"/>
      <c r="AU717" s="101"/>
      <c r="AV717" s="101"/>
      <c r="AW717" s="101"/>
      <c r="AX717" s="102"/>
    </row>
    <row r="718" spans="1:50" ht="44.25"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592</v>
      </c>
      <c r="AE718" s="327"/>
      <c r="AF718" s="327"/>
      <c r="AG718" s="126" t="s">
        <v>635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2">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598</v>
      </c>
      <c r="AE719" s="605"/>
      <c r="AF719" s="605"/>
      <c r="AG719" s="124" t="s">
        <v>619</v>
      </c>
      <c r="AH719" s="104"/>
      <c r="AI719" s="104"/>
      <c r="AJ719" s="104"/>
      <c r="AK719" s="104"/>
      <c r="AL719" s="104"/>
      <c r="AM719" s="104"/>
      <c r="AN719" s="104"/>
      <c r="AO719" s="104"/>
      <c r="AP719" s="104"/>
      <c r="AQ719" s="104"/>
      <c r="AR719" s="104"/>
      <c r="AS719" s="104"/>
      <c r="AT719" s="104"/>
      <c r="AU719" s="104"/>
      <c r="AV719" s="104"/>
      <c r="AW719" s="104"/>
      <c r="AX719" s="125"/>
    </row>
    <row r="720" spans="1:50" ht="19.75" hidden="1" customHeight="1" x14ac:dyDescent="0.2">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2">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2">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2">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2">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2">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8" customHeight="1" x14ac:dyDescent="0.2">
      <c r="A726" s="640" t="s">
        <v>48</v>
      </c>
      <c r="B726" s="802"/>
      <c r="C726" s="815" t="s">
        <v>53</v>
      </c>
      <c r="D726" s="837"/>
      <c r="E726" s="837"/>
      <c r="F726" s="838"/>
      <c r="G726" s="577" t="s">
        <v>624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8" customHeight="1" thickBot="1" x14ac:dyDescent="0.25">
      <c r="A727" s="803"/>
      <c r="B727" s="804"/>
      <c r="C727" s="748" t="s">
        <v>57</v>
      </c>
      <c r="D727" s="749"/>
      <c r="E727" s="749"/>
      <c r="F727" s="750"/>
      <c r="G727" s="575" t="s">
        <v>602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3.5" customHeight="1" thickBot="1" x14ac:dyDescent="0.25">
      <c r="A729" s="634" t="s">
        <v>639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5.5" customHeight="1" thickBot="1" x14ac:dyDescent="0.25">
      <c r="A731" s="799"/>
      <c r="B731" s="800"/>
      <c r="C731" s="800"/>
      <c r="D731" s="800"/>
      <c r="E731" s="801"/>
      <c r="F731" s="729" t="s">
        <v>639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7.5" customHeight="1" thickBot="1" x14ac:dyDescent="0.25">
      <c r="A733" s="673"/>
      <c r="B733" s="674"/>
      <c r="C733" s="674"/>
      <c r="D733" s="674"/>
      <c r="E733" s="675"/>
      <c r="F733" s="637" t="s">
        <v>639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t="s">
        <v>639</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88" t="s">
        <v>408</v>
      </c>
      <c r="B737" s="209"/>
      <c r="C737" s="209"/>
      <c r="D737" s="210"/>
      <c r="E737" s="989" t="s">
        <v>579</v>
      </c>
      <c r="F737" s="989"/>
      <c r="G737" s="989"/>
      <c r="H737" s="989"/>
      <c r="I737" s="989"/>
      <c r="J737" s="989"/>
      <c r="K737" s="989"/>
      <c r="L737" s="989"/>
      <c r="M737" s="989"/>
      <c r="N737" s="365" t="s">
        <v>403</v>
      </c>
      <c r="O737" s="365"/>
      <c r="P737" s="365"/>
      <c r="Q737" s="365"/>
      <c r="R737" s="989" t="s">
        <v>570</v>
      </c>
      <c r="S737" s="989"/>
      <c r="T737" s="989"/>
      <c r="U737" s="989"/>
      <c r="V737" s="989"/>
      <c r="W737" s="989"/>
      <c r="X737" s="989"/>
      <c r="Y737" s="989"/>
      <c r="Z737" s="989"/>
      <c r="AA737" s="365" t="s">
        <v>402</v>
      </c>
      <c r="AB737" s="365"/>
      <c r="AC737" s="365"/>
      <c r="AD737" s="365"/>
      <c r="AE737" s="989" t="s">
        <v>570</v>
      </c>
      <c r="AF737" s="989"/>
      <c r="AG737" s="989"/>
      <c r="AH737" s="989"/>
      <c r="AI737" s="989"/>
      <c r="AJ737" s="989"/>
      <c r="AK737" s="989"/>
      <c r="AL737" s="989"/>
      <c r="AM737" s="989"/>
      <c r="AN737" s="365" t="s">
        <v>401</v>
      </c>
      <c r="AO737" s="365"/>
      <c r="AP737" s="365"/>
      <c r="AQ737" s="365"/>
      <c r="AR737" s="995" t="s">
        <v>570</v>
      </c>
      <c r="AS737" s="996"/>
      <c r="AT737" s="996"/>
      <c r="AU737" s="996"/>
      <c r="AV737" s="996"/>
      <c r="AW737" s="996"/>
      <c r="AX737" s="997"/>
      <c r="AY737" s="88"/>
      <c r="AZ737" s="88"/>
    </row>
    <row r="738" spans="1:52" ht="24.75" customHeight="1" x14ac:dyDescent="0.2">
      <c r="A738" s="988" t="s">
        <v>400</v>
      </c>
      <c r="B738" s="209"/>
      <c r="C738" s="209"/>
      <c r="D738" s="210"/>
      <c r="E738" s="989" t="s">
        <v>570</v>
      </c>
      <c r="F738" s="989"/>
      <c r="G738" s="989"/>
      <c r="H738" s="989"/>
      <c r="I738" s="989"/>
      <c r="J738" s="989"/>
      <c r="K738" s="989"/>
      <c r="L738" s="989"/>
      <c r="M738" s="989"/>
      <c r="N738" s="365" t="s">
        <v>399</v>
      </c>
      <c r="O738" s="365"/>
      <c r="P738" s="365"/>
      <c r="Q738" s="365"/>
      <c r="R738" s="989" t="s">
        <v>570</v>
      </c>
      <c r="S738" s="989"/>
      <c r="T738" s="989"/>
      <c r="U738" s="989"/>
      <c r="V738" s="989"/>
      <c r="W738" s="989"/>
      <c r="X738" s="989"/>
      <c r="Y738" s="989"/>
      <c r="Z738" s="989"/>
      <c r="AA738" s="365" t="s">
        <v>398</v>
      </c>
      <c r="AB738" s="365"/>
      <c r="AC738" s="365"/>
      <c r="AD738" s="365"/>
      <c r="AE738" s="989" t="s">
        <v>570</v>
      </c>
      <c r="AF738" s="989"/>
      <c r="AG738" s="989"/>
      <c r="AH738" s="989"/>
      <c r="AI738" s="989"/>
      <c r="AJ738" s="989"/>
      <c r="AK738" s="989"/>
      <c r="AL738" s="989"/>
      <c r="AM738" s="989"/>
      <c r="AN738" s="365" t="s">
        <v>397</v>
      </c>
      <c r="AO738" s="365"/>
      <c r="AP738" s="365"/>
      <c r="AQ738" s="365"/>
      <c r="AR738" s="995" t="s">
        <v>570</v>
      </c>
      <c r="AS738" s="996"/>
      <c r="AT738" s="996"/>
      <c r="AU738" s="996"/>
      <c r="AV738" s="996"/>
      <c r="AW738" s="996"/>
      <c r="AX738" s="997"/>
    </row>
    <row r="739" spans="1:52" ht="24.75" customHeight="1" x14ac:dyDescent="0.2">
      <c r="A739" s="988" t="s">
        <v>396</v>
      </c>
      <c r="B739" s="209"/>
      <c r="C739" s="209"/>
      <c r="D739" s="210"/>
      <c r="E739" s="989" t="s">
        <v>603</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5">
      <c r="A740" s="970" t="s">
        <v>420</v>
      </c>
      <c r="B740" s="971"/>
      <c r="C740" s="971"/>
      <c r="D740" s="972"/>
      <c r="E740" s="973" t="s">
        <v>562</v>
      </c>
      <c r="F740" s="974"/>
      <c r="G740" s="974"/>
      <c r="H740" s="92" t="str">
        <f>IF(E740="", "", "(")</f>
        <v>(</v>
      </c>
      <c r="I740" s="974"/>
      <c r="J740" s="974"/>
      <c r="K740" s="92" t="str">
        <f>IF(OR(I740="　", I740=""), "", "-")</f>
        <v/>
      </c>
      <c r="L740" s="975">
        <v>239</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4" customHeight="1" x14ac:dyDescent="0.2">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x14ac:dyDescent="0.2">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x14ac:dyDescent="0.2">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2">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628" t="s">
        <v>391</v>
      </c>
      <c r="B780" s="629"/>
      <c r="C780" s="629"/>
      <c r="D780" s="629"/>
      <c r="E780" s="629"/>
      <c r="F780" s="630"/>
      <c r="G780" s="595" t="s">
        <v>604</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610</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2">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2">
      <c r="A782" s="631"/>
      <c r="B782" s="632"/>
      <c r="C782" s="632"/>
      <c r="D782" s="632"/>
      <c r="E782" s="632"/>
      <c r="F782" s="633"/>
      <c r="G782" s="670" t="s">
        <v>605</v>
      </c>
      <c r="H782" s="671"/>
      <c r="I782" s="671"/>
      <c r="J782" s="671"/>
      <c r="K782" s="672"/>
      <c r="L782" s="664" t="s">
        <v>606</v>
      </c>
      <c r="M782" s="665"/>
      <c r="N782" s="665"/>
      <c r="O782" s="665"/>
      <c r="P782" s="665"/>
      <c r="Q782" s="665"/>
      <c r="R782" s="665"/>
      <c r="S782" s="665"/>
      <c r="T782" s="665"/>
      <c r="U782" s="665"/>
      <c r="V782" s="665"/>
      <c r="W782" s="665"/>
      <c r="X782" s="666"/>
      <c r="Y782" s="388">
        <v>347</v>
      </c>
      <c r="Z782" s="389"/>
      <c r="AA782" s="389"/>
      <c r="AB782" s="805"/>
      <c r="AC782" s="670" t="s">
        <v>605</v>
      </c>
      <c r="AD782" s="671"/>
      <c r="AE782" s="671"/>
      <c r="AF782" s="671"/>
      <c r="AG782" s="672"/>
      <c r="AH782" s="664" t="s">
        <v>609</v>
      </c>
      <c r="AI782" s="665"/>
      <c r="AJ782" s="665"/>
      <c r="AK782" s="665"/>
      <c r="AL782" s="665"/>
      <c r="AM782" s="665"/>
      <c r="AN782" s="665"/>
      <c r="AO782" s="665"/>
      <c r="AP782" s="665"/>
      <c r="AQ782" s="665"/>
      <c r="AR782" s="665"/>
      <c r="AS782" s="665"/>
      <c r="AT782" s="666"/>
      <c r="AU782" s="388">
        <v>133</v>
      </c>
      <c r="AV782" s="389"/>
      <c r="AW782" s="389"/>
      <c r="AX782" s="390"/>
    </row>
    <row r="783" spans="1:50" ht="24.75" customHeight="1" x14ac:dyDescent="0.2">
      <c r="A783" s="631"/>
      <c r="B783" s="632"/>
      <c r="C783" s="632"/>
      <c r="D783" s="632"/>
      <c r="E783" s="632"/>
      <c r="F783" s="633"/>
      <c r="G783" s="606" t="s">
        <v>607</v>
      </c>
      <c r="H783" s="607"/>
      <c r="I783" s="607"/>
      <c r="J783" s="607"/>
      <c r="K783" s="608"/>
      <c r="L783" s="598" t="s">
        <v>607</v>
      </c>
      <c r="M783" s="599"/>
      <c r="N783" s="599"/>
      <c r="O783" s="599"/>
      <c r="P783" s="599"/>
      <c r="Q783" s="599"/>
      <c r="R783" s="599"/>
      <c r="S783" s="599"/>
      <c r="T783" s="599"/>
      <c r="U783" s="599"/>
      <c r="V783" s="599"/>
      <c r="W783" s="599"/>
      <c r="X783" s="600"/>
      <c r="Y783" s="601">
        <v>38</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2">
      <c r="A784" s="631"/>
      <c r="B784" s="632"/>
      <c r="C784" s="632"/>
      <c r="D784" s="632"/>
      <c r="E784" s="632"/>
      <c r="F784" s="633"/>
      <c r="G784" s="606" t="s">
        <v>608</v>
      </c>
      <c r="H784" s="607"/>
      <c r="I784" s="607"/>
      <c r="J784" s="607"/>
      <c r="K784" s="608"/>
      <c r="L784" s="598" t="s">
        <v>608</v>
      </c>
      <c r="M784" s="599"/>
      <c r="N784" s="599"/>
      <c r="O784" s="599"/>
      <c r="P784" s="599"/>
      <c r="Q784" s="599"/>
      <c r="R784" s="599"/>
      <c r="S784" s="599"/>
      <c r="T784" s="599"/>
      <c r="U784" s="599"/>
      <c r="V784" s="599"/>
      <c r="W784" s="599"/>
      <c r="X784" s="600"/>
      <c r="Y784" s="601">
        <v>38</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2">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423</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133</v>
      </c>
      <c r="AV792" s="832"/>
      <c r="AW792" s="832"/>
      <c r="AX792" s="834"/>
    </row>
    <row r="793" spans="1:50" ht="24.75" hidden="1" customHeight="1" x14ac:dyDescent="0.2">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2">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2">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2">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2">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2">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2">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2">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5">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2">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2">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2">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2">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5">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41.25" customHeight="1" x14ac:dyDescent="0.2">
      <c r="A838" s="376">
        <v>1</v>
      </c>
      <c r="B838" s="376">
        <v>1</v>
      </c>
      <c r="C838" s="361" t="s">
        <v>611</v>
      </c>
      <c r="D838" s="347"/>
      <c r="E838" s="347"/>
      <c r="F838" s="347"/>
      <c r="G838" s="347"/>
      <c r="H838" s="347"/>
      <c r="I838" s="347"/>
      <c r="J838" s="348">
        <v>3010005018926</v>
      </c>
      <c r="K838" s="349"/>
      <c r="L838" s="349"/>
      <c r="M838" s="349"/>
      <c r="N838" s="349"/>
      <c r="O838" s="349"/>
      <c r="P838" s="362" t="s">
        <v>627</v>
      </c>
      <c r="Q838" s="350"/>
      <c r="R838" s="350"/>
      <c r="S838" s="350"/>
      <c r="T838" s="350"/>
      <c r="U838" s="350"/>
      <c r="V838" s="350"/>
      <c r="W838" s="350"/>
      <c r="X838" s="350"/>
      <c r="Y838" s="351">
        <v>423</v>
      </c>
      <c r="Z838" s="352"/>
      <c r="AA838" s="352"/>
      <c r="AB838" s="353"/>
      <c r="AC838" s="363" t="s">
        <v>378</v>
      </c>
      <c r="AD838" s="371"/>
      <c r="AE838" s="371"/>
      <c r="AF838" s="371"/>
      <c r="AG838" s="371"/>
      <c r="AH838" s="372">
        <v>1</v>
      </c>
      <c r="AI838" s="373"/>
      <c r="AJ838" s="373"/>
      <c r="AK838" s="373"/>
      <c r="AL838" s="357">
        <v>99</v>
      </c>
      <c r="AM838" s="358"/>
      <c r="AN838" s="358"/>
      <c r="AO838" s="359"/>
      <c r="AP838" s="360" t="s">
        <v>625</v>
      </c>
      <c r="AQ838" s="360"/>
      <c r="AR838" s="360"/>
      <c r="AS838" s="360"/>
      <c r="AT838" s="360"/>
      <c r="AU838" s="360"/>
      <c r="AV838" s="360"/>
      <c r="AW838" s="360"/>
      <c r="AX838" s="360"/>
    </row>
    <row r="839" spans="1:50" ht="30" customHeight="1" x14ac:dyDescent="0.2">
      <c r="A839" s="376">
        <v>2</v>
      </c>
      <c r="B839" s="376">
        <v>1</v>
      </c>
      <c r="C839" s="361"/>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customHeight="1" x14ac:dyDescent="0.2">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2">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2">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2">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2">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2">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2">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customHeight="1" x14ac:dyDescent="0.2">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2">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2">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2">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2">
      <c r="A871" s="376">
        <v>1</v>
      </c>
      <c r="B871" s="376">
        <v>1</v>
      </c>
      <c r="C871" s="361" t="s">
        <v>612</v>
      </c>
      <c r="D871" s="347"/>
      <c r="E871" s="347"/>
      <c r="F871" s="347"/>
      <c r="G871" s="347"/>
      <c r="H871" s="347"/>
      <c r="I871" s="347"/>
      <c r="J871" s="348">
        <v>5010001088657</v>
      </c>
      <c r="K871" s="349"/>
      <c r="L871" s="349"/>
      <c r="M871" s="349"/>
      <c r="N871" s="349"/>
      <c r="O871" s="349"/>
      <c r="P871" s="362" t="s">
        <v>628</v>
      </c>
      <c r="Q871" s="350"/>
      <c r="R871" s="350"/>
      <c r="S871" s="350"/>
      <c r="T871" s="350"/>
      <c r="U871" s="350"/>
      <c r="V871" s="350"/>
      <c r="W871" s="350"/>
      <c r="X871" s="350"/>
      <c r="Y871" s="351">
        <v>133</v>
      </c>
      <c r="Z871" s="352"/>
      <c r="AA871" s="352"/>
      <c r="AB871" s="353"/>
      <c r="AC871" s="363" t="s">
        <v>80</v>
      </c>
      <c r="AD871" s="371"/>
      <c r="AE871" s="371"/>
      <c r="AF871" s="371"/>
      <c r="AG871" s="371"/>
      <c r="AH871" s="372" t="s">
        <v>619</v>
      </c>
      <c r="AI871" s="373"/>
      <c r="AJ871" s="373"/>
      <c r="AK871" s="373"/>
      <c r="AL871" s="357" t="s">
        <v>619</v>
      </c>
      <c r="AM871" s="358"/>
      <c r="AN871" s="358"/>
      <c r="AO871" s="359"/>
      <c r="AP871" s="360" t="s">
        <v>619</v>
      </c>
      <c r="AQ871" s="360"/>
      <c r="AR871" s="360"/>
      <c r="AS871" s="360"/>
      <c r="AT871" s="360"/>
      <c r="AU871" s="360"/>
      <c r="AV871" s="360"/>
      <c r="AW871" s="360"/>
      <c r="AX871" s="360"/>
    </row>
    <row r="872" spans="1:50" ht="30" customHeight="1" x14ac:dyDescent="0.2">
      <c r="A872" s="376">
        <v>2</v>
      </c>
      <c r="B872" s="376">
        <v>1</v>
      </c>
      <c r="C872" s="361" t="s">
        <v>613</v>
      </c>
      <c r="D872" s="347"/>
      <c r="E872" s="347"/>
      <c r="F872" s="347"/>
      <c r="G872" s="347"/>
      <c r="H872" s="347"/>
      <c r="I872" s="347"/>
      <c r="J872" s="348">
        <v>5010005018908</v>
      </c>
      <c r="K872" s="349"/>
      <c r="L872" s="349"/>
      <c r="M872" s="349"/>
      <c r="N872" s="349"/>
      <c r="O872" s="349"/>
      <c r="P872" s="362" t="s">
        <v>629</v>
      </c>
      <c r="Q872" s="350"/>
      <c r="R872" s="350"/>
      <c r="S872" s="350"/>
      <c r="T872" s="350"/>
      <c r="U872" s="350"/>
      <c r="V872" s="350"/>
      <c r="W872" s="350"/>
      <c r="X872" s="350"/>
      <c r="Y872" s="351">
        <v>110</v>
      </c>
      <c r="Z872" s="352"/>
      <c r="AA872" s="352"/>
      <c r="AB872" s="353"/>
      <c r="AC872" s="363" t="s">
        <v>80</v>
      </c>
      <c r="AD872" s="363"/>
      <c r="AE872" s="363"/>
      <c r="AF872" s="363"/>
      <c r="AG872" s="363"/>
      <c r="AH872" s="372" t="s">
        <v>626</v>
      </c>
      <c r="AI872" s="373"/>
      <c r="AJ872" s="373"/>
      <c r="AK872" s="373"/>
      <c r="AL872" s="357" t="s">
        <v>619</v>
      </c>
      <c r="AM872" s="358"/>
      <c r="AN872" s="358"/>
      <c r="AO872" s="359"/>
      <c r="AP872" s="360" t="s">
        <v>619</v>
      </c>
      <c r="AQ872" s="360"/>
      <c r="AR872" s="360"/>
      <c r="AS872" s="360"/>
      <c r="AT872" s="360"/>
      <c r="AU872" s="360"/>
      <c r="AV872" s="360"/>
      <c r="AW872" s="360"/>
      <c r="AX872" s="360"/>
    </row>
    <row r="873" spans="1:50" ht="30" customHeight="1" x14ac:dyDescent="0.2">
      <c r="A873" s="376">
        <v>3</v>
      </c>
      <c r="B873" s="376">
        <v>1</v>
      </c>
      <c r="C873" s="361" t="s">
        <v>614</v>
      </c>
      <c r="D873" s="347"/>
      <c r="E873" s="347"/>
      <c r="F873" s="347"/>
      <c r="G873" s="347"/>
      <c r="H873" s="347"/>
      <c r="I873" s="347"/>
      <c r="J873" s="348">
        <v>5010401143788</v>
      </c>
      <c r="K873" s="349"/>
      <c r="L873" s="349"/>
      <c r="M873" s="349"/>
      <c r="N873" s="349"/>
      <c r="O873" s="349"/>
      <c r="P873" s="362" t="s">
        <v>630</v>
      </c>
      <c r="Q873" s="350"/>
      <c r="R873" s="350"/>
      <c r="S873" s="350"/>
      <c r="T873" s="350"/>
      <c r="U873" s="350"/>
      <c r="V873" s="350"/>
      <c r="W873" s="350"/>
      <c r="X873" s="350"/>
      <c r="Y873" s="351">
        <v>103</v>
      </c>
      <c r="Z873" s="352"/>
      <c r="AA873" s="352"/>
      <c r="AB873" s="353"/>
      <c r="AC873" s="363" t="s">
        <v>80</v>
      </c>
      <c r="AD873" s="363"/>
      <c r="AE873" s="363"/>
      <c r="AF873" s="363"/>
      <c r="AG873" s="363"/>
      <c r="AH873" s="355" t="s">
        <v>619</v>
      </c>
      <c r="AI873" s="356"/>
      <c r="AJ873" s="356"/>
      <c r="AK873" s="356"/>
      <c r="AL873" s="357" t="s">
        <v>619</v>
      </c>
      <c r="AM873" s="358"/>
      <c r="AN873" s="358"/>
      <c r="AO873" s="359"/>
      <c r="AP873" s="360" t="s">
        <v>619</v>
      </c>
      <c r="AQ873" s="360"/>
      <c r="AR873" s="360"/>
      <c r="AS873" s="360"/>
      <c r="AT873" s="360"/>
      <c r="AU873" s="360"/>
      <c r="AV873" s="360"/>
      <c r="AW873" s="360"/>
      <c r="AX873" s="360"/>
    </row>
    <row r="874" spans="1:50" ht="30" customHeight="1" x14ac:dyDescent="0.2">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2">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2">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2">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x14ac:dyDescent="0.2">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x14ac:dyDescent="0.2">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customHeight="1" x14ac:dyDescent="0.2">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2">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2">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2">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2">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2">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2">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2">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2">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2">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2">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2">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2">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2">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2">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2">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2">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2">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2">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2">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2">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2">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2">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2">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2">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2">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2">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2">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2">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2">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2">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2">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2">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2">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2">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2">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2">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16383" man="1"/>
    <brk id="725" max="16383" man="1"/>
    <brk id="779"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0" sqref="B10"/>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2">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2">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2">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2">
      <c r="A9" s="14" t="s">
        <v>92</v>
      </c>
      <c r="B9" s="15"/>
      <c r="C9" s="13" t="str">
        <f t="shared" si="0"/>
        <v/>
      </c>
      <c r="D9" s="13" t="str">
        <f t="shared" si="8"/>
        <v/>
      </c>
      <c r="F9" s="18" t="s">
        <v>304</v>
      </c>
      <c r="G9" s="17"/>
      <c r="H9" s="13" t="str">
        <f t="shared" si="1"/>
        <v/>
      </c>
      <c r="I9" s="13" t="str">
        <f t="shared" si="5"/>
        <v/>
      </c>
      <c r="K9" s="14" t="s">
        <v>110</v>
      </c>
      <c r="L9" s="15" t="s">
        <v>567</v>
      </c>
      <c r="M9" s="13" t="str">
        <f t="shared" si="2"/>
        <v>エネルギー対策</v>
      </c>
      <c r="N9" s="13" t="str">
        <f t="shared" si="6"/>
        <v>エネルギー対策</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2">
      <c r="A10" s="14" t="s">
        <v>331</v>
      </c>
      <c r="B10" s="15" t="s">
        <v>567</v>
      </c>
      <c r="C10" s="13" t="str">
        <f t="shared" si="0"/>
        <v>国土強靱化施策</v>
      </c>
      <c r="D10" s="13" t="str">
        <f t="shared" si="8"/>
        <v>国土強靱化施策</v>
      </c>
      <c r="F10" s="18" t="s">
        <v>117</v>
      </c>
      <c r="G10" s="17" t="s">
        <v>567</v>
      </c>
      <c r="H10" s="13" t="str">
        <f t="shared" si="1"/>
        <v>エネルギー対策特別会計エネルギー需給勘定</v>
      </c>
      <c r="I10" s="13" t="str">
        <f t="shared" si="5"/>
        <v>エネルギー対策特別会計エネルギー需給勘定</v>
      </c>
      <c r="K10" s="14" t="s">
        <v>335</v>
      </c>
      <c r="L10" s="15"/>
      <c r="M10" s="13" t="str">
        <f t="shared" si="2"/>
        <v/>
      </c>
      <c r="N10" s="13" t="str">
        <f t="shared" si="6"/>
        <v>エネルギー対策</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2">
      <c r="A11" s="14" t="s">
        <v>93</v>
      </c>
      <c r="B11" s="15"/>
      <c r="C11" s="13" t="str">
        <f t="shared" si="0"/>
        <v/>
      </c>
      <c r="D11" s="13" t="str">
        <f t="shared" si="8"/>
        <v>国土強靱化施策</v>
      </c>
      <c r="F11" s="18" t="s">
        <v>118</v>
      </c>
      <c r="G11" s="17"/>
      <c r="H11" s="13" t="str">
        <f t="shared" si="1"/>
        <v/>
      </c>
      <c r="I11" s="13" t="str">
        <f t="shared" si="5"/>
        <v>エネルギー対策特別会計エネルギー需給勘定</v>
      </c>
      <c r="K11" s="14" t="s">
        <v>111</v>
      </c>
      <c r="L11" s="15"/>
      <c r="M11" s="13" t="str">
        <f t="shared" si="2"/>
        <v/>
      </c>
      <c r="N11" s="13" t="str">
        <f t="shared" si="6"/>
        <v>エネルギー対策</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2">
      <c r="A12" s="14" t="s">
        <v>94</v>
      </c>
      <c r="B12" s="15"/>
      <c r="C12" s="13" t="str">
        <f t="shared" ref="C12:C24" si="9">IF(B12="","",A12)</f>
        <v/>
      </c>
      <c r="D12" s="13" t="str">
        <f t="shared" si="8"/>
        <v>国土強靱化施策</v>
      </c>
      <c r="F12" s="18" t="s">
        <v>119</v>
      </c>
      <c r="G12" s="17"/>
      <c r="H12" s="13" t="str">
        <f t="shared" si="1"/>
        <v/>
      </c>
      <c r="I12" s="13" t="str">
        <f t="shared" si="5"/>
        <v>エネルギー対策特別会計エネルギー需給勘定</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2">
      <c r="A13" s="14" t="s">
        <v>95</v>
      </c>
      <c r="B13" s="15"/>
      <c r="C13" s="13" t="str">
        <f t="shared" si="9"/>
        <v/>
      </c>
      <c r="D13" s="13" t="str">
        <f t="shared" si="8"/>
        <v>国土強靱化施策</v>
      </c>
      <c r="F13" s="18" t="s">
        <v>120</v>
      </c>
      <c r="G13" s="17"/>
      <c r="H13" s="13" t="str">
        <f t="shared" si="1"/>
        <v/>
      </c>
      <c r="I13" s="13" t="str">
        <f t="shared" si="5"/>
        <v>エネルギー対策特別会計エネルギー需給勘定</v>
      </c>
      <c r="K13" s="13" t="str">
        <f>N11</f>
        <v>エネルギー対策</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2">
      <c r="A14" s="14" t="s">
        <v>96</v>
      </c>
      <c r="B14" s="15"/>
      <c r="C14" s="13" t="str">
        <f t="shared" si="9"/>
        <v/>
      </c>
      <c r="D14" s="13" t="str">
        <f t="shared" si="8"/>
        <v>国土強靱化施策</v>
      </c>
      <c r="F14" s="18" t="s">
        <v>121</v>
      </c>
      <c r="G14" s="17"/>
      <c r="H14" s="13" t="str">
        <f t="shared" si="1"/>
        <v/>
      </c>
      <c r="I14" s="13" t="str">
        <f t="shared" si="5"/>
        <v>エネルギー対策特別会計エネルギー需給勘定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2">
      <c r="A15" s="14" t="s">
        <v>97</v>
      </c>
      <c r="B15" s="15"/>
      <c r="C15" s="13" t="str">
        <f t="shared" si="9"/>
        <v/>
      </c>
      <c r="D15" s="13" t="str">
        <f t="shared" si="8"/>
        <v>国土強靱化施策</v>
      </c>
      <c r="F15" s="18" t="s">
        <v>122</v>
      </c>
      <c r="G15" s="17"/>
      <c r="H15" s="13" t="str">
        <f t="shared" si="1"/>
        <v/>
      </c>
      <c r="I15" s="13" t="str">
        <f t="shared" si="5"/>
        <v>エネルギー対策特別会計エネルギー需給勘定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2">
      <c r="A16" s="14" t="s">
        <v>98</v>
      </c>
      <c r="B16" s="15" t="s">
        <v>567</v>
      </c>
      <c r="C16" s="13" t="str">
        <f t="shared" si="9"/>
        <v>地球温暖化対策</v>
      </c>
      <c r="D16" s="13" t="str">
        <f t="shared" si="8"/>
        <v>国土強靱化施策、地球温暖化対策</v>
      </c>
      <c r="F16" s="18" t="s">
        <v>123</v>
      </c>
      <c r="G16" s="17"/>
      <c r="H16" s="13" t="str">
        <f t="shared" si="1"/>
        <v/>
      </c>
      <c r="I16" s="13" t="str">
        <f t="shared" si="5"/>
        <v>エネルギー対策特別会計エネルギー需給勘定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2">
      <c r="A17" s="14" t="s">
        <v>99</v>
      </c>
      <c r="B17" s="15"/>
      <c r="C17" s="13" t="str">
        <f t="shared" si="9"/>
        <v/>
      </c>
      <c r="D17" s="13" t="str">
        <f t="shared" si="8"/>
        <v>国土強靱化施策、地球温暖化対策</v>
      </c>
      <c r="F17" s="18" t="s">
        <v>124</v>
      </c>
      <c r="G17" s="17"/>
      <c r="H17" s="13" t="str">
        <f t="shared" si="1"/>
        <v/>
      </c>
      <c r="I17" s="13" t="str">
        <f t="shared" si="5"/>
        <v>エネルギー対策特別会計エネルギー需給勘定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2">
      <c r="A18" s="14" t="s">
        <v>100</v>
      </c>
      <c r="B18" s="15"/>
      <c r="C18" s="13" t="str">
        <f t="shared" si="9"/>
        <v/>
      </c>
      <c r="D18" s="13" t="str">
        <f t="shared" si="8"/>
        <v>国土強靱化施策、地球温暖化対策</v>
      </c>
      <c r="F18" s="18" t="s">
        <v>125</v>
      </c>
      <c r="G18" s="17"/>
      <c r="H18" s="13" t="str">
        <f t="shared" si="1"/>
        <v/>
      </c>
      <c r="I18" s="13" t="str">
        <f t="shared" si="5"/>
        <v>エネルギー対策特別会計エネルギー需給勘定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2">
      <c r="A19" s="14" t="s">
        <v>101</v>
      </c>
      <c r="B19" s="15"/>
      <c r="C19" s="13" t="str">
        <f t="shared" si="9"/>
        <v/>
      </c>
      <c r="D19" s="13" t="str">
        <f t="shared" si="8"/>
        <v>国土強靱化施策、地球温暖化対策</v>
      </c>
      <c r="F19" s="18" t="s">
        <v>126</v>
      </c>
      <c r="G19" s="17"/>
      <c r="H19" s="13" t="str">
        <f t="shared" si="1"/>
        <v/>
      </c>
      <c r="I19" s="13" t="str">
        <f t="shared" si="5"/>
        <v>エネルギー対策特別会計エネルギー需給勘定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2">
      <c r="A20" s="14" t="s">
        <v>314</v>
      </c>
      <c r="B20" s="15"/>
      <c r="C20" s="13" t="str">
        <f t="shared" si="9"/>
        <v/>
      </c>
      <c r="D20" s="13" t="str">
        <f t="shared" si="8"/>
        <v>国土強靱化施策、地球温暖化対策</v>
      </c>
      <c r="F20" s="18" t="s">
        <v>313</v>
      </c>
      <c r="G20" s="17"/>
      <c r="H20" s="13" t="str">
        <f t="shared" si="1"/>
        <v/>
      </c>
      <c r="I20" s="13" t="str">
        <f t="shared" si="5"/>
        <v>エネルギー対策特別会計エネルギー需給勘定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2">
      <c r="A21" s="14" t="s">
        <v>315</v>
      </c>
      <c r="B21" s="15"/>
      <c r="C21" s="13" t="str">
        <f t="shared" si="9"/>
        <v/>
      </c>
      <c r="D21" s="13" t="str">
        <f t="shared" si="8"/>
        <v>国土強靱化施策、地球温暖化対策</v>
      </c>
      <c r="F21" s="18" t="s">
        <v>127</v>
      </c>
      <c r="G21" s="17"/>
      <c r="H21" s="13" t="str">
        <f t="shared" si="1"/>
        <v/>
      </c>
      <c r="I21" s="13" t="str">
        <f t="shared" si="5"/>
        <v>エネルギー対策特別会計エネルギー需給勘定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国土強靱化施策、地球温暖化対策</v>
      </c>
      <c r="F22" s="18" t="s">
        <v>128</v>
      </c>
      <c r="G22" s="17"/>
      <c r="H22" s="13" t="str">
        <f t="shared" si="1"/>
        <v/>
      </c>
      <c r="I22" s="13" t="str">
        <f t="shared" si="5"/>
        <v>エネルギー対策特別会計エネルギー需給勘定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国土強靱化施策、地球温暖化対策</v>
      </c>
      <c r="F23" s="18" t="s">
        <v>129</v>
      </c>
      <c r="G23" s="17"/>
      <c r="H23" s="13" t="str">
        <f t="shared" si="1"/>
        <v/>
      </c>
      <c r="I23" s="13" t="str">
        <f t="shared" si="5"/>
        <v>エネルギー対策特別会計エネルギー需給勘定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2">
      <c r="A24" s="97" t="s">
        <v>411</v>
      </c>
      <c r="B24" s="15"/>
      <c r="C24" s="13" t="str">
        <f t="shared" si="9"/>
        <v/>
      </c>
      <c r="D24" s="13" t="str">
        <f>IF(C24="",D23,IF(D23&lt;&gt;"",CONCATENATE(D23,"、",C24),C24))</f>
        <v>国土強靱化施策、地球温暖化対策</v>
      </c>
      <c r="F24" s="18" t="s">
        <v>416</v>
      </c>
      <c r="G24" s="17"/>
      <c r="H24" s="13" t="str">
        <f t="shared" si="1"/>
        <v/>
      </c>
      <c r="I24" s="13" t="str">
        <f t="shared" si="5"/>
        <v>エネルギー対策特別会計エネルギー需給勘定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エネルギー対策特別会計エネルギー需給勘定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2">
      <c r="A26" s="96"/>
      <c r="B26" s="95"/>
      <c r="F26" s="18" t="s">
        <v>131</v>
      </c>
      <c r="G26" s="17"/>
      <c r="H26" s="13" t="str">
        <f t="shared" si="1"/>
        <v/>
      </c>
      <c r="I26" s="13" t="str">
        <f t="shared" si="5"/>
        <v>エネルギー対策特別会計エネルギー需給勘定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2">
      <c r="A27" s="13" t="str">
        <f>IF(D24="", "-", D24)</f>
        <v>国土強靱化施策、地球温暖化対策</v>
      </c>
      <c r="B27" s="13"/>
      <c r="F27" s="18" t="s">
        <v>132</v>
      </c>
      <c r="G27" s="17"/>
      <c r="H27" s="13" t="str">
        <f t="shared" si="1"/>
        <v/>
      </c>
      <c r="I27" s="13" t="str">
        <f t="shared" si="5"/>
        <v>エネルギー対策特別会計エネルギー需給勘定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2">
      <c r="B28" s="13"/>
      <c r="F28" s="18" t="s">
        <v>133</v>
      </c>
      <c r="G28" s="17"/>
      <c r="H28" s="13" t="str">
        <f t="shared" si="1"/>
        <v/>
      </c>
      <c r="I28" s="13" t="str">
        <f t="shared" si="5"/>
        <v>エネルギー対策特別会計エネルギー需給勘定</v>
      </c>
      <c r="K28" s="13"/>
      <c r="L28" s="13"/>
      <c r="O28" s="13"/>
      <c r="P28" s="13"/>
      <c r="Q28" s="19"/>
      <c r="T28" s="13"/>
      <c r="Y28" s="32" t="s">
        <v>464</v>
      </c>
      <c r="Z28" s="30"/>
      <c r="AA28" s="32" t="s">
        <v>558</v>
      </c>
      <c r="AB28" s="31"/>
      <c r="AC28" s="31"/>
      <c r="AD28" s="31"/>
      <c r="AE28" s="31"/>
      <c r="AF28" s="30"/>
      <c r="AK28" s="53" t="s">
        <v>264</v>
      </c>
    </row>
    <row r="29" spans="1:37" ht="13.5" customHeight="1" x14ac:dyDescent="0.2">
      <c r="A29" s="13"/>
      <c r="B29" s="13"/>
      <c r="F29" s="18" t="s">
        <v>305</v>
      </c>
      <c r="G29" s="17"/>
      <c r="H29" s="13" t="str">
        <f t="shared" si="1"/>
        <v/>
      </c>
      <c r="I29" s="13" t="str">
        <f t="shared" si="5"/>
        <v>エネルギー対策特別会計エネルギー需給勘定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2">
      <c r="A30" s="13"/>
      <c r="B30" s="13"/>
      <c r="F30" s="18" t="s">
        <v>306</v>
      </c>
      <c r="G30" s="17"/>
      <c r="H30" s="13" t="str">
        <f t="shared" si="1"/>
        <v/>
      </c>
      <c r="I30" s="13" t="str">
        <f t="shared" si="5"/>
        <v>エネルギー対策特別会計エネルギー需給勘定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2">
      <c r="A31" s="13"/>
      <c r="B31" s="13"/>
      <c r="F31" s="18" t="s">
        <v>307</v>
      </c>
      <c r="G31" s="17"/>
      <c r="H31" s="13" t="str">
        <f t="shared" si="1"/>
        <v/>
      </c>
      <c r="I31" s="13" t="str">
        <f t="shared" si="5"/>
        <v>エネルギー対策特別会計エネルギー需給勘定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2">
      <c r="A32" s="13"/>
      <c r="B32" s="13"/>
      <c r="F32" s="18" t="s">
        <v>308</v>
      </c>
      <c r="G32" s="17"/>
      <c r="H32" s="13" t="str">
        <f t="shared" si="1"/>
        <v/>
      </c>
      <c r="I32" s="13" t="str">
        <f t="shared" si="5"/>
        <v>エネルギー対策特別会計エネルギー需給勘定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エネルギー対策特別会計エネルギー需給勘定</v>
      </c>
      <c r="K33" s="13"/>
      <c r="L33" s="13"/>
      <c r="O33" s="13"/>
      <c r="P33" s="13"/>
      <c r="Q33" s="19"/>
      <c r="T33" s="13"/>
      <c r="Y33" s="32" t="s">
        <v>469</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エネルギー対策特別会計エネルギー需給勘定</v>
      </c>
      <c r="K34" s="13"/>
      <c r="L34" s="13"/>
      <c r="O34" s="13"/>
      <c r="P34" s="13"/>
      <c r="Q34" s="19"/>
      <c r="T34" s="13"/>
      <c r="Y34" s="32" t="s">
        <v>470</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エネルギー対策特別会計エネルギー需給勘定</v>
      </c>
      <c r="K35" s="13"/>
      <c r="L35" s="13"/>
      <c r="O35" s="13"/>
      <c r="P35" s="13"/>
      <c r="Q35" s="19"/>
      <c r="T35" s="13"/>
      <c r="Y35" s="32" t="s">
        <v>471</v>
      </c>
      <c r="Z35" s="30"/>
      <c r="AC35" s="31"/>
      <c r="AF35" s="30"/>
      <c r="AK35" s="53" t="str">
        <f t="shared" si="7"/>
        <v>h</v>
      </c>
    </row>
    <row r="36" spans="1:37" ht="13.5" customHeight="1" x14ac:dyDescent="0.2">
      <c r="A36" s="13"/>
      <c r="B36" s="13"/>
      <c r="F36" s="18" t="s">
        <v>312</v>
      </c>
      <c r="G36" s="17"/>
      <c r="H36" s="13" t="str">
        <f t="shared" si="1"/>
        <v/>
      </c>
      <c r="I36" s="13" t="str">
        <f t="shared" si="5"/>
        <v>エネルギー対策特別会計エネルギー需給勘定</v>
      </c>
      <c r="K36" s="13"/>
      <c r="L36" s="13"/>
      <c r="O36" s="13"/>
      <c r="P36" s="13"/>
      <c r="Q36" s="19"/>
      <c r="T36" s="13"/>
      <c r="Y36" s="32" t="s">
        <v>472</v>
      </c>
      <c r="Z36" s="30"/>
      <c r="AF36" s="30"/>
      <c r="AK36" s="53" t="str">
        <f t="shared" si="7"/>
        <v>i</v>
      </c>
    </row>
    <row r="37" spans="1:37" ht="13.5" customHeight="1" x14ac:dyDescent="0.2">
      <c r="A37" s="13"/>
      <c r="B37" s="13"/>
      <c r="F37" s="13"/>
      <c r="G37" s="19"/>
      <c r="H37" s="13" t="str">
        <f t="shared" si="1"/>
        <v/>
      </c>
      <c r="I37" s="13" t="str">
        <f t="shared" si="5"/>
        <v>エネルギー対策特別会計エネルギー需給勘定</v>
      </c>
      <c r="K37" s="13"/>
      <c r="L37" s="13"/>
      <c r="O37" s="13"/>
      <c r="P37" s="13"/>
      <c r="Q37" s="19"/>
      <c r="T37" s="13"/>
      <c r="Y37" s="32" t="s">
        <v>473</v>
      </c>
      <c r="Z37" s="30"/>
      <c r="AF37" s="30"/>
      <c r="AK37" s="53" t="str">
        <f t="shared" si="7"/>
        <v>j</v>
      </c>
    </row>
    <row r="38" spans="1:37" x14ac:dyDescent="0.2">
      <c r="A38" s="13"/>
      <c r="B38" s="13"/>
      <c r="F38" s="13"/>
      <c r="G38" s="19"/>
      <c r="K38" s="13"/>
      <c r="L38" s="13"/>
      <c r="O38" s="13"/>
      <c r="P38" s="13"/>
      <c r="Q38" s="19"/>
      <c r="T38" s="13"/>
      <c r="Y38" s="32" t="s">
        <v>474</v>
      </c>
      <c r="Z38" s="30"/>
      <c r="AF38" s="30"/>
      <c r="AK38" s="53" t="str">
        <f t="shared" si="7"/>
        <v>k</v>
      </c>
    </row>
    <row r="39" spans="1:37" x14ac:dyDescent="0.2">
      <c r="A39" s="13"/>
      <c r="B39" s="13"/>
      <c r="F39" s="13" t="str">
        <f>I37</f>
        <v>エネルギー対策特別会計エネルギー需給勘定</v>
      </c>
      <c r="G39" s="19"/>
      <c r="K39" s="13"/>
      <c r="L39" s="13"/>
      <c r="O39" s="13"/>
      <c r="P39" s="13"/>
      <c r="Q39" s="19"/>
      <c r="T39" s="13"/>
      <c r="Y39" s="32" t="s">
        <v>475</v>
      </c>
      <c r="Z39" s="30"/>
      <c r="AF39" s="30"/>
      <c r="AK39" s="53" t="str">
        <f t="shared" si="7"/>
        <v>l</v>
      </c>
    </row>
    <row r="40" spans="1:37" x14ac:dyDescent="0.2">
      <c r="A40" s="13"/>
      <c r="B40" s="13"/>
      <c r="F40" s="13"/>
      <c r="G40" s="19"/>
      <c r="K40" s="13"/>
      <c r="L40" s="13"/>
      <c r="O40" s="13"/>
      <c r="P40" s="13"/>
      <c r="Q40" s="19"/>
      <c r="T40" s="13"/>
      <c r="Y40" s="32" t="s">
        <v>476</v>
      </c>
      <c r="Z40" s="30"/>
      <c r="AF40" s="30"/>
      <c r="AK40" s="53" t="str">
        <f t="shared" si="7"/>
        <v>m</v>
      </c>
    </row>
    <row r="41" spans="1:37" x14ac:dyDescent="0.2">
      <c r="A41" s="13"/>
      <c r="B41" s="13"/>
      <c r="F41" s="13"/>
      <c r="G41" s="19"/>
      <c r="K41" s="13"/>
      <c r="L41" s="13"/>
      <c r="O41" s="13"/>
      <c r="P41" s="13"/>
      <c r="Q41" s="19"/>
      <c r="T41" s="13"/>
      <c r="Y41" s="32" t="s">
        <v>477</v>
      </c>
      <c r="Z41" s="30"/>
      <c r="AF41" s="30"/>
      <c r="AK41" s="53" t="str">
        <f t="shared" si="7"/>
        <v>n</v>
      </c>
    </row>
    <row r="42" spans="1:37" x14ac:dyDescent="0.2">
      <c r="A42" s="13"/>
      <c r="B42" s="13"/>
      <c r="F42" s="13"/>
      <c r="G42" s="19"/>
      <c r="K42" s="13"/>
      <c r="L42" s="13"/>
      <c r="O42" s="13"/>
      <c r="P42" s="13"/>
      <c r="Q42" s="19"/>
      <c r="T42" s="13"/>
      <c r="Y42" s="32" t="s">
        <v>478</v>
      </c>
      <c r="Z42" s="30"/>
      <c r="AF42" s="30"/>
      <c r="AK42" s="53" t="str">
        <f t="shared" si="7"/>
        <v>o</v>
      </c>
    </row>
    <row r="43" spans="1:37" x14ac:dyDescent="0.2">
      <c r="A43" s="13"/>
      <c r="B43" s="13"/>
      <c r="F43" s="13"/>
      <c r="G43" s="19"/>
      <c r="K43" s="13"/>
      <c r="L43" s="13"/>
      <c r="O43" s="13"/>
      <c r="P43" s="13"/>
      <c r="Q43" s="19"/>
      <c r="T43" s="13"/>
      <c r="Y43" s="32" t="s">
        <v>479</v>
      </c>
      <c r="Z43" s="30"/>
      <c r="AF43" s="30"/>
      <c r="AK43" s="53" t="str">
        <f t="shared" si="7"/>
        <v>p</v>
      </c>
    </row>
    <row r="44" spans="1:37" x14ac:dyDescent="0.2">
      <c r="A44" s="13"/>
      <c r="B44" s="13"/>
      <c r="F44" s="13"/>
      <c r="G44" s="19"/>
      <c r="K44" s="13"/>
      <c r="L44" s="13"/>
      <c r="O44" s="13"/>
      <c r="P44" s="13"/>
      <c r="Q44" s="19"/>
      <c r="T44" s="13"/>
      <c r="Y44" s="32" t="s">
        <v>480</v>
      </c>
      <c r="Z44" s="30"/>
      <c r="AF44" s="30"/>
      <c r="AK44" s="53" t="str">
        <f t="shared" si="7"/>
        <v>q</v>
      </c>
    </row>
    <row r="45" spans="1:37" x14ac:dyDescent="0.2">
      <c r="A45" s="13"/>
      <c r="B45" s="13"/>
      <c r="F45" s="13"/>
      <c r="G45" s="19"/>
      <c r="K45" s="13"/>
      <c r="L45" s="13"/>
      <c r="O45" s="13"/>
      <c r="P45" s="13"/>
      <c r="Q45" s="19"/>
      <c r="T45" s="13"/>
      <c r="Y45" s="32" t="s">
        <v>481</v>
      </c>
      <c r="Z45" s="30"/>
      <c r="AF45" s="30"/>
      <c r="AK45" s="53" t="str">
        <f t="shared" si="7"/>
        <v>r</v>
      </c>
    </row>
    <row r="46" spans="1:37" x14ac:dyDescent="0.2">
      <c r="A46" s="13"/>
      <c r="B46" s="13"/>
      <c r="F46" s="13"/>
      <c r="G46" s="19"/>
      <c r="K46" s="13"/>
      <c r="L46" s="13"/>
      <c r="O46" s="13"/>
      <c r="P46" s="13"/>
      <c r="Q46" s="19"/>
      <c r="T46" s="13"/>
      <c r="Y46" s="32" t="s">
        <v>482</v>
      </c>
      <c r="Z46" s="30"/>
      <c r="AF46" s="30"/>
      <c r="AK46" s="53" t="str">
        <f t="shared" si="7"/>
        <v>s</v>
      </c>
    </row>
    <row r="47" spans="1:37" x14ac:dyDescent="0.2">
      <c r="A47" s="13"/>
      <c r="B47" s="13"/>
      <c r="F47" s="13"/>
      <c r="G47" s="19"/>
      <c r="K47" s="13"/>
      <c r="L47" s="13"/>
      <c r="O47" s="13"/>
      <c r="P47" s="13"/>
      <c r="Q47" s="19"/>
      <c r="T47" s="13"/>
      <c r="Y47" s="32" t="s">
        <v>483</v>
      </c>
      <c r="Z47" s="30"/>
      <c r="AF47" s="30"/>
      <c r="AK47" s="53" t="str">
        <f t="shared" si="7"/>
        <v>t</v>
      </c>
    </row>
    <row r="48" spans="1:37" x14ac:dyDescent="0.2">
      <c r="A48" s="13"/>
      <c r="B48" s="13"/>
      <c r="F48" s="13"/>
      <c r="G48" s="19"/>
      <c r="K48" s="13"/>
      <c r="L48" s="13"/>
      <c r="O48" s="13"/>
      <c r="P48" s="13"/>
      <c r="Q48" s="19"/>
      <c r="T48" s="13"/>
      <c r="Y48" s="32" t="s">
        <v>484</v>
      </c>
      <c r="Z48" s="30"/>
      <c r="AF48" s="30"/>
      <c r="AK48" s="53" t="str">
        <f t="shared" si="7"/>
        <v>u</v>
      </c>
    </row>
    <row r="49" spans="1:37" x14ac:dyDescent="0.2">
      <c r="A49" s="13"/>
      <c r="B49" s="13"/>
      <c r="F49" s="13"/>
      <c r="G49" s="19"/>
      <c r="K49" s="13"/>
      <c r="L49" s="13"/>
      <c r="O49" s="13"/>
      <c r="P49" s="13"/>
      <c r="Q49" s="19"/>
      <c r="T49" s="13"/>
      <c r="Y49" s="32" t="s">
        <v>485</v>
      </c>
      <c r="Z49" s="30"/>
      <c r="AF49" s="30"/>
      <c r="AK49" s="53" t="str">
        <f t="shared" si="7"/>
        <v>v</v>
      </c>
    </row>
    <row r="50" spans="1:37" x14ac:dyDescent="0.2">
      <c r="A50" s="13"/>
      <c r="B50" s="13"/>
      <c r="F50" s="13"/>
      <c r="G50" s="19"/>
      <c r="K50" s="13"/>
      <c r="L50" s="13"/>
      <c r="O50" s="13"/>
      <c r="P50" s="13"/>
      <c r="Q50" s="19"/>
      <c r="T50" s="13"/>
      <c r="Y50" s="32" t="s">
        <v>486</v>
      </c>
      <c r="Z50" s="30"/>
      <c r="AF50" s="30"/>
    </row>
    <row r="51" spans="1:37" x14ac:dyDescent="0.2">
      <c r="A51" s="13"/>
      <c r="B51" s="13"/>
      <c r="F51" s="13"/>
      <c r="G51" s="19"/>
      <c r="K51" s="13"/>
      <c r="L51" s="13"/>
      <c r="O51" s="13"/>
      <c r="P51" s="13"/>
      <c r="Q51" s="19"/>
      <c r="T51" s="13"/>
      <c r="Y51" s="32" t="s">
        <v>487</v>
      </c>
      <c r="Z51" s="30"/>
      <c r="AF51" s="30"/>
    </row>
    <row r="52" spans="1:37" x14ac:dyDescent="0.2">
      <c r="A52" s="13"/>
      <c r="B52" s="13"/>
      <c r="F52" s="13"/>
      <c r="G52" s="19"/>
      <c r="K52" s="13"/>
      <c r="L52" s="13"/>
      <c r="O52" s="13"/>
      <c r="P52" s="13"/>
      <c r="Q52" s="19"/>
      <c r="T52" s="13"/>
      <c r="Y52" s="32" t="s">
        <v>488</v>
      </c>
      <c r="Z52" s="30"/>
      <c r="AF52" s="30"/>
    </row>
    <row r="53" spans="1:37" x14ac:dyDescent="0.2">
      <c r="A53" s="13"/>
      <c r="B53" s="13"/>
      <c r="F53" s="13"/>
      <c r="G53" s="19"/>
      <c r="K53" s="13"/>
      <c r="L53" s="13"/>
      <c r="O53" s="13"/>
      <c r="P53" s="13"/>
      <c r="Q53" s="19"/>
      <c r="T53" s="13"/>
      <c r="Y53" s="32" t="s">
        <v>489</v>
      </c>
      <c r="Z53" s="30"/>
      <c r="AF53" s="30"/>
    </row>
    <row r="54" spans="1:37" x14ac:dyDescent="0.2">
      <c r="A54" s="13"/>
      <c r="B54" s="13"/>
      <c r="F54" s="13"/>
      <c r="G54" s="19"/>
      <c r="K54" s="13"/>
      <c r="L54" s="13"/>
      <c r="O54" s="13"/>
      <c r="P54" s="20"/>
      <c r="Q54" s="19"/>
      <c r="T54" s="13"/>
      <c r="Y54" s="32" t="s">
        <v>490</v>
      </c>
      <c r="Z54" s="30"/>
      <c r="AF54" s="30"/>
    </row>
    <row r="55" spans="1:37" x14ac:dyDescent="0.2">
      <c r="A55" s="13"/>
      <c r="B55" s="13"/>
      <c r="F55" s="13"/>
      <c r="G55" s="19"/>
      <c r="K55" s="13"/>
      <c r="L55" s="13"/>
      <c r="O55" s="13"/>
      <c r="P55" s="13"/>
      <c r="Q55" s="19"/>
      <c r="T55" s="13"/>
      <c r="Y55" s="32" t="s">
        <v>491</v>
      </c>
      <c r="Z55" s="30"/>
      <c r="AF55" s="30"/>
    </row>
    <row r="56" spans="1:37" x14ac:dyDescent="0.2">
      <c r="A56" s="13"/>
      <c r="B56" s="13"/>
      <c r="F56" s="13"/>
      <c r="G56" s="19"/>
      <c r="K56" s="13"/>
      <c r="L56" s="13"/>
      <c r="O56" s="13"/>
      <c r="P56" s="13"/>
      <c r="Q56" s="19"/>
      <c r="T56" s="13"/>
      <c r="Y56" s="32" t="s">
        <v>492</v>
      </c>
      <c r="Z56" s="30"/>
      <c r="AF56" s="30"/>
    </row>
    <row r="57" spans="1:37" x14ac:dyDescent="0.2">
      <c r="A57" s="13"/>
      <c r="B57" s="13"/>
      <c r="F57" s="13"/>
      <c r="G57" s="19"/>
      <c r="K57" s="13"/>
      <c r="L57" s="13"/>
      <c r="O57" s="13"/>
      <c r="P57" s="13"/>
      <c r="Q57" s="19"/>
      <c r="T57" s="13"/>
      <c r="Y57" s="32" t="s">
        <v>493</v>
      </c>
      <c r="Z57" s="30"/>
      <c r="AF57" s="30"/>
    </row>
    <row r="58" spans="1:37" x14ac:dyDescent="0.2">
      <c r="A58" s="13"/>
      <c r="B58" s="13"/>
      <c r="F58" s="13"/>
      <c r="G58" s="19"/>
      <c r="K58" s="13"/>
      <c r="L58" s="13"/>
      <c r="O58" s="13"/>
      <c r="P58" s="13"/>
      <c r="Q58" s="19"/>
      <c r="T58" s="13"/>
      <c r="Y58" s="32" t="s">
        <v>494</v>
      </c>
      <c r="Z58" s="30"/>
      <c r="AF58" s="30"/>
    </row>
    <row r="59" spans="1:37" x14ac:dyDescent="0.2">
      <c r="A59" s="13"/>
      <c r="B59" s="13"/>
      <c r="F59" s="13"/>
      <c r="G59" s="19"/>
      <c r="K59" s="13"/>
      <c r="L59" s="13"/>
      <c r="O59" s="13"/>
      <c r="P59" s="13"/>
      <c r="Q59" s="19"/>
      <c r="T59" s="13"/>
      <c r="Y59" s="32" t="s">
        <v>495</v>
      </c>
      <c r="Z59" s="30"/>
      <c r="AF59" s="30"/>
    </row>
    <row r="60" spans="1:37" x14ac:dyDescent="0.2">
      <c r="A60" s="13"/>
      <c r="B60" s="13"/>
      <c r="F60" s="13"/>
      <c r="G60" s="19"/>
      <c r="K60" s="13"/>
      <c r="L60" s="13"/>
      <c r="O60" s="13"/>
      <c r="P60" s="13"/>
      <c r="Q60" s="19"/>
      <c r="T60" s="13"/>
      <c r="Y60" s="32" t="s">
        <v>496</v>
      </c>
      <c r="Z60" s="30"/>
      <c r="AF60" s="30"/>
    </row>
    <row r="61" spans="1:37" x14ac:dyDescent="0.2">
      <c r="A61" s="13"/>
      <c r="B61" s="13"/>
      <c r="F61" s="13"/>
      <c r="G61" s="19"/>
      <c r="K61" s="13"/>
      <c r="L61" s="13"/>
      <c r="O61" s="13"/>
      <c r="P61" s="13"/>
      <c r="Q61" s="19"/>
      <c r="T61" s="13"/>
      <c r="Y61" s="32" t="s">
        <v>497</v>
      </c>
      <c r="Z61" s="30"/>
      <c r="AF61" s="30"/>
    </row>
    <row r="62" spans="1:37" x14ac:dyDescent="0.2">
      <c r="A62" s="13"/>
      <c r="B62" s="13"/>
      <c r="F62" s="13"/>
      <c r="G62" s="19"/>
      <c r="K62" s="13"/>
      <c r="L62" s="13"/>
      <c r="O62" s="13"/>
      <c r="P62" s="13"/>
      <c r="Q62" s="19"/>
      <c r="T62" s="13"/>
      <c r="Y62" s="32" t="s">
        <v>498</v>
      </c>
      <c r="Z62" s="30"/>
      <c r="AF62" s="30"/>
    </row>
    <row r="63" spans="1:37" x14ac:dyDescent="0.2">
      <c r="A63" s="13"/>
      <c r="B63" s="13"/>
      <c r="F63" s="13"/>
      <c r="G63" s="19"/>
      <c r="K63" s="13"/>
      <c r="L63" s="13"/>
      <c r="O63" s="13"/>
      <c r="P63" s="13"/>
      <c r="Q63" s="19"/>
      <c r="T63" s="13"/>
      <c r="Y63" s="32" t="s">
        <v>499</v>
      </c>
      <c r="Z63" s="30"/>
      <c r="AF63" s="30"/>
    </row>
    <row r="64" spans="1:37" x14ac:dyDescent="0.2">
      <c r="A64" s="13"/>
      <c r="B64" s="13"/>
      <c r="F64" s="13"/>
      <c r="G64" s="19"/>
      <c r="K64" s="13"/>
      <c r="L64" s="13"/>
      <c r="O64" s="13"/>
      <c r="P64" s="13"/>
      <c r="Q64" s="19"/>
      <c r="T64" s="13"/>
      <c r="Y64" s="32" t="s">
        <v>500</v>
      </c>
      <c r="Z64" s="30"/>
      <c r="AF64" s="30"/>
    </row>
    <row r="65" spans="1:32" x14ac:dyDescent="0.2">
      <c r="A65" s="13"/>
      <c r="B65" s="13"/>
      <c r="F65" s="13"/>
      <c r="G65" s="19"/>
      <c r="K65" s="13"/>
      <c r="L65" s="13"/>
      <c r="O65" s="13"/>
      <c r="P65" s="13"/>
      <c r="Q65" s="19"/>
      <c r="T65" s="13"/>
      <c r="Y65" s="32" t="s">
        <v>501</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502</v>
      </c>
      <c r="Z67" s="30"/>
      <c r="AF67" s="30"/>
    </row>
    <row r="68" spans="1:32" x14ac:dyDescent="0.2">
      <c r="A68" s="13"/>
      <c r="B68" s="13"/>
      <c r="F68" s="13"/>
      <c r="G68" s="19"/>
      <c r="K68" s="13"/>
      <c r="L68" s="13"/>
      <c r="O68" s="13"/>
      <c r="P68" s="13"/>
      <c r="Q68" s="19"/>
      <c r="T68" s="13"/>
      <c r="Y68" s="32" t="s">
        <v>503</v>
      </c>
      <c r="Z68" s="30"/>
      <c r="AF68" s="30"/>
    </row>
    <row r="69" spans="1:32" x14ac:dyDescent="0.2">
      <c r="A69" s="13"/>
      <c r="B69" s="13"/>
      <c r="F69" s="13"/>
      <c r="G69" s="19"/>
      <c r="K69" s="13"/>
      <c r="L69" s="13"/>
      <c r="O69" s="13"/>
      <c r="P69" s="13"/>
      <c r="Q69" s="19"/>
      <c r="T69" s="13"/>
      <c r="Y69" s="32" t="s">
        <v>504</v>
      </c>
      <c r="Z69" s="30"/>
      <c r="AF69" s="30"/>
    </row>
    <row r="70" spans="1:32" x14ac:dyDescent="0.2">
      <c r="A70" s="13"/>
      <c r="B70" s="13"/>
      <c r="Y70" s="32" t="s">
        <v>505</v>
      </c>
    </row>
    <row r="71" spans="1:32" x14ac:dyDescent="0.2">
      <c r="Y71" s="32" t="s">
        <v>506</v>
      </c>
    </row>
    <row r="72" spans="1:32" x14ac:dyDescent="0.2">
      <c r="Y72" s="32" t="s">
        <v>507</v>
      </c>
    </row>
    <row r="73" spans="1:32" x14ac:dyDescent="0.2">
      <c r="Y73" s="32" t="s">
        <v>508</v>
      </c>
    </row>
    <row r="74" spans="1:32" x14ac:dyDescent="0.2">
      <c r="Y74" s="32" t="s">
        <v>509</v>
      </c>
    </row>
    <row r="75" spans="1:32" x14ac:dyDescent="0.2">
      <c r="Y75" s="32" t="s">
        <v>510</v>
      </c>
    </row>
    <row r="76" spans="1:32" x14ac:dyDescent="0.2">
      <c r="Y76" s="32" t="s">
        <v>511</v>
      </c>
    </row>
    <row r="77" spans="1:32" x14ac:dyDescent="0.2">
      <c r="Y77" s="32" t="s">
        <v>512</v>
      </c>
    </row>
    <row r="78" spans="1:32" x14ac:dyDescent="0.2">
      <c r="Y78" s="32" t="s">
        <v>513</v>
      </c>
    </row>
    <row r="79" spans="1:32" x14ac:dyDescent="0.2">
      <c r="Y79" s="32" t="s">
        <v>514</v>
      </c>
    </row>
    <row r="80" spans="1:32" x14ac:dyDescent="0.2">
      <c r="Y80" s="32" t="s">
        <v>515</v>
      </c>
    </row>
    <row r="81" spans="25:25" x14ac:dyDescent="0.2">
      <c r="Y81" s="32" t="s">
        <v>516</v>
      </c>
    </row>
    <row r="82" spans="25:25" x14ac:dyDescent="0.2">
      <c r="Y82" s="32" t="s">
        <v>517</v>
      </c>
    </row>
    <row r="83" spans="25:25" x14ac:dyDescent="0.2">
      <c r="Y83" s="32" t="s">
        <v>518</v>
      </c>
    </row>
    <row r="84" spans="25:25" x14ac:dyDescent="0.2">
      <c r="Y84" s="32" t="s">
        <v>519</v>
      </c>
    </row>
    <row r="85" spans="25:25" x14ac:dyDescent="0.2">
      <c r="Y85" s="32" t="s">
        <v>520</v>
      </c>
    </row>
    <row r="86" spans="25:25" x14ac:dyDescent="0.2">
      <c r="Y86" s="32" t="s">
        <v>521</v>
      </c>
    </row>
    <row r="87" spans="25:25" x14ac:dyDescent="0.2">
      <c r="Y87" s="32" t="s">
        <v>522</v>
      </c>
    </row>
    <row r="88" spans="25:25" x14ac:dyDescent="0.2">
      <c r="Y88" s="32" t="s">
        <v>523</v>
      </c>
    </row>
    <row r="89" spans="25:25" x14ac:dyDescent="0.2">
      <c r="Y89" s="32" t="s">
        <v>524</v>
      </c>
    </row>
    <row r="90" spans="25:25" x14ac:dyDescent="0.2">
      <c r="Y90" s="32" t="s">
        <v>525</v>
      </c>
    </row>
    <row r="91" spans="25:25" x14ac:dyDescent="0.2">
      <c r="Y91" s="32" t="s">
        <v>526</v>
      </c>
    </row>
    <row r="92" spans="25:25" x14ac:dyDescent="0.2">
      <c r="Y92" s="32" t="s">
        <v>527</v>
      </c>
    </row>
    <row r="93" spans="25:25" x14ac:dyDescent="0.2">
      <c r="Y93" s="32" t="s">
        <v>528</v>
      </c>
    </row>
    <row r="94" spans="25:25" x14ac:dyDescent="0.2">
      <c r="Y94" s="32" t="s">
        <v>529</v>
      </c>
    </row>
    <row r="95" spans="25:25" x14ac:dyDescent="0.2">
      <c r="Y95" s="32" t="s">
        <v>530</v>
      </c>
    </row>
    <row r="96" spans="25:25" x14ac:dyDescent="0.2">
      <c r="Y96" s="32" t="s">
        <v>422</v>
      </c>
    </row>
    <row r="97" spans="25:25" x14ac:dyDescent="0.2">
      <c r="Y97" s="32" t="s">
        <v>531</v>
      </c>
    </row>
    <row r="98" spans="25:25" x14ac:dyDescent="0.2">
      <c r="Y98" s="32" t="s">
        <v>532</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2">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2">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2">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2">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2">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2">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2">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2">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2">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2">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2">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2">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2">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2">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2">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2">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2">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2">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2">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2">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2">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2">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2">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2">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2">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2">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2">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2">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2">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2">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2">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2">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2">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2">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2">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2">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2">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2">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2">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2">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2">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2">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2">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2">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2">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2">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2">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2">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2">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2">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2">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2">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2">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2">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2">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2">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2">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2">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2">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2">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2">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2">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2">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5">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2">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5"/>
    <row r="55" spans="1:50" ht="30" customHeight="1" x14ac:dyDescent="0.2">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5"/>
    <row r="108" spans="1:50" ht="30" customHeight="1" x14ac:dyDescent="0.2">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5"/>
    <row r="161" spans="1:50" ht="30" customHeight="1" x14ac:dyDescent="0.2">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5"/>
    <row r="214" spans="1:50" ht="30" customHeight="1" x14ac:dyDescent="0.2">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2">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2">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2">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2">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2">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2">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2">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2">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2">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2">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2">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2">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2">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2">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2">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2">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2">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2">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2">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2">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2">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2">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2">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2">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2">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2">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2">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2">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2">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2">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2">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2">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2">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2">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2">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2">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2">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2">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2">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2">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status xmlns="C99ED752-4EAC-482C-AFBC-D2601CB2E742">作成中</_status>
    <_category xmlns="C99ED752-4EAC-482C-AFBC-D2601CB2E74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42ADAF5469B914EBFFAECFBBAA07A86" ma:contentTypeVersion="" ma:contentTypeDescription="新しいドキュメントを作成します。" ma:contentTypeScope="" ma:versionID="3a66c6cdff7f54e050ee9fcc18487184">
  <xsd:schema xmlns:xsd="http://www.w3.org/2001/XMLSchema" xmlns:xs="http://www.w3.org/2001/XMLSchema" xmlns:p="http://schemas.microsoft.com/office/2006/metadata/properties" xmlns:ns2="C99ED752-4EAC-482C-AFBC-D2601CB2E742" xmlns:ns3="2d5f1945-286f-4658-a685-0dc25831e22f" targetNamespace="http://schemas.microsoft.com/office/2006/metadata/properties" ma:root="true" ma:fieldsID="88d696f3d705bf0ae7fd3c77446ecc9a" ns2:_="" ns3:_="">
    <xsd:import namespace="C99ED752-4EAC-482C-AFBC-D2601CB2E742"/>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9ED752-4EAC-482C-AFBC-D2601CB2E742"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254A8A-E530-4461-B8EB-09A42DA6E131}">
  <ds:schemaRefs>
    <ds:schemaRef ds:uri="http://schemas.microsoft.com/sharepoint/v3/contenttype/forms"/>
  </ds:schemaRefs>
</ds:datastoreItem>
</file>

<file path=customXml/itemProps2.xml><?xml version="1.0" encoding="utf-8"?>
<ds:datastoreItem xmlns:ds="http://schemas.openxmlformats.org/officeDocument/2006/customXml" ds:itemID="{29E8CDEA-1B5E-4520-8A79-BF02B7F1C5ED}">
  <ds:schemaRefs>
    <ds:schemaRef ds:uri="2d5f1945-286f-4658-a685-0dc25831e22f"/>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C99ED752-4EAC-482C-AFBC-D2601CB2E742"/>
    <ds:schemaRef ds:uri="http://www.w3.org/XML/1998/namespace"/>
    <ds:schemaRef ds:uri="http://purl.org/dc/dcmitype/"/>
  </ds:schemaRefs>
</ds:datastoreItem>
</file>

<file path=customXml/itemProps3.xml><?xml version="1.0" encoding="utf-8"?>
<ds:datastoreItem xmlns:ds="http://schemas.openxmlformats.org/officeDocument/2006/customXml" ds:itemID="{DFA8B189-9605-430D-AD4D-E1A8C5F3D8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9ED752-4EAC-482C-AFBC-D2601CB2E742"/>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2020-07-21T06:09:11Z</cp:lastPrinted>
  <dcterms:created xsi:type="dcterms:W3CDTF">2012-03-13T00:50:25Z</dcterms:created>
  <dcterms:modified xsi:type="dcterms:W3CDTF">2020-07-29T00:49:36Z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0x010100842ADAF5469B914EBFFAECFBBAA07A86</vt:lpwstr>
  </property>
</Properties>
</file>