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国際室/中間公表用/"/>
    </mc:Choice>
  </mc:AlternateContent>
  <bookViews>
    <workbookView xWindow="0" yWindow="0" windowWidth="28800" windowHeight="11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<sst xmlns="http://schemas.openxmlformats.org/spreadsheetml/2006/main" count="2998" uniqueCount="681">
  <si>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</si>
  <si>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</si>
  <si>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</si>
  <si>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</si>
  <si>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</si>
  <si>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</si>
  <si>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</si>
  <si>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</si>
  <si>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</si>
  <si>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</si>
  <si>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</si>
  <si>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</si>
  <si>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</si>
  <si>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</si>
  <si>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</si>
  <si>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</si>
  <si>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</si>
  <si>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</si>
  <si>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</si>
  <si>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</si>
  <si>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</si>
  <si>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</si>
  <si>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</si>
  <si>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</si>
  <si>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</si>
  <si>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</si>
  <si>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</si>
  <si>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</si>
  <si>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</si>
  <si>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</si>
  <si>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</si>
  <si>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</si>
  <si>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</si>
  <si>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</si>
  <si>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</si>
  <si>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</si>
  <si>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</si>
  <si>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</si>
  <si>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</si>
  <si>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</si>
  <si>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</si>
  <si>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</si>
  <si>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</si>
  <si>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</si>
  <si>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</si>
  <si>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</si>
  <si>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</si>
  <si>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</si>
  <si>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</si>
  <si>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</si>
  <si>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</si>
  <si>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</si>
  <si>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</si>
  <si>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</si>
  <si>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</si>
  <si>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</si>
  <si>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</si>
  <si>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</si>
  <si>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</si>
  <si>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</si>
  <si>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</si>
  <si>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</si>
  <si>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</si>
  <si>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</si>
  <si>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</si>
  <si>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</si>
  <si>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</si>
  <si>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</si>
  <si>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</si>
  <si>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</si>
  <si>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</si>
  <si>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</si>
  <si>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</si>
  <si>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</si>
  <si>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</si>
  <si>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</si>
  <si>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</si>
  <si>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</si>
  <si>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</si>
  <si>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</si>
  <si>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</si>
  <si>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</si>
  <si>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</si>
  <si>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</si>
  <si>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</si>
  <si>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</si>
  <si>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</si>
  <si>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</si>
  <si>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</si>
  <si>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</si>
  <si>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</si>
  <si>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</si>
  <si>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</si>
  <si>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</si>
  <si>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</si>
  <si>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</si>
  <si>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</si>
  <si>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</si>
  <si>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</si>
  <si>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</si>
  <si>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</si>
  <si>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</si>
  <si>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</si>
  <si>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</si>
  <si>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</si>
  <si>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</si>
  <si>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</si>
  <si>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</si>
  <si>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</si>
  <si>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</si>
  <si>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</si>
  <si>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</si>
  <si>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</si>
  <si>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</si>
  <si>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</si>
  <si>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</si>
  <si>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</si>
  <si>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</si>
  <si>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</si>
  <si>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</si>
  <si>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</si>
  <si>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</si>
  <si>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</si>
  <si>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</si>
  <si>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</si>
  <si>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</si>
  <si>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</si>
  <si>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</si>
  <si>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</si>
  <si>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</si>
  <si>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</si>
  <si>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</si>
  <si>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</si>
  <si>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</si>
  <si>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</si>
  <si>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</si>
  <si>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</si>
  <si>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</si>
  <si>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</si>
  <si>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</si>
  <si>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</si>
  <si>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</si>
  <si>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</si>
  <si>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</si>
  <si>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</si>
  <si>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</si>
  <si>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</si>
  <si>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</si>
  <si>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</si>
  <si>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</si>
  <si>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</si>
  <si>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</si>
  <si>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</si>
  <si>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</si>
  <si>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</si>
  <si>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</si>
  <si>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</si>
  <si>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</si>
  <si>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</si>
  <si>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</si>
  <si>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</si>
  <si>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</si>
  <si>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</si>
  <si>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</si>
  <si>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</si>
  <si>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</si>
  <si>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</si>
  <si>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</si>
  <si>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</si>
  <si>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</si>
  <si>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</si>
  <si>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</si>
  <si>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</si>
  <si>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</si>
  <si>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</si>
  <si>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</si>
  <si>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</si>
  <si>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</si>
  <si>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</si>
  <si>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</si>
  <si>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</si>
  <si>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</si>
  <si>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</si>
  <si>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</si>
  <si>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</si>
  <si>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</si>
  <si>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</si>
  <si>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</si>
  <si>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</si>
  <si>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</si>
  <si>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</si>
  <si>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</si>
  <si>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</si>
  <si>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</si>
  <si>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</si>
  <si>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</si>
  <si>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</si>
  <si>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</si>
  <si>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</si>
  <si>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</si>
  <si>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</si>
  <si>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</si>
  <si>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</si>
  <si>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</si>
  <si>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</si>
  <si>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</si>
  <si>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</si>
  <si>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</si>
  <si>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</si>
  <si>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</si>
  <si>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</si>
  <si>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</si>
  <si>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</si>
  <si>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</si>
  <si>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</si>
  <si>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</si>
  <si>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</si>
  <si>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</si>
  <si>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</si>
  <si>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</si>
  <si>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</si>
  <si>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</si>
  <si>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</si>
  <si>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</si>
  <si>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</si>
  <si>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</si>
  <si>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</si>
  <si>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</si>
  <si>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</si>
  <si>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</si>
  <si>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</si>
  <si>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</si>
  <si>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</si>
  <si>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</si>
  <si>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</si>
  <si>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</si>
  <si>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</si>
  <si>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</si>
  <si>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</si>
  <si>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</si>
  <si>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</si>
  <si>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</si>
  <si>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</si>
  <si>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</si>
  <si>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</si>
  <si>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</si>
  <si>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</si>
  <si>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</si>
  <si>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</si>
  <si>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</si>
  <si>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</si>
  <si>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</si>
  <si>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</si>
  <si>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</si>
  <si>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</si>
  <si>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</si>
  <si>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</si>
  <si>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</si>
  <si>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</si>
  <si>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</si>
  <si>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</si>
  <si>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</si>
  <si>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</si>
  <si>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</si>
  <si>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</si>
  <si>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</si>
  <si>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</si>
  <si>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</si>
  <si>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</si>
  <si>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</si>
  <si>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</si>
  <si>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</si>
  <si>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</si>
  <si>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</si>
  <si>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</si>
  <si>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</si>
  <si>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</si>
  <si>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</si>
  <si>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</si>
  <si>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</si>
  <si>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</si>
  <si>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</si>
  <si>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</si>
  <si>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</si>
  <si>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</si>
  <si>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</si>
  <si>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</si>
  <si>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</si>
  <si>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</si>
  <si>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</si>
  <si>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</si>
  <si>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</si>
  <si>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</si>
  <si>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</si>
  <si>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</si>
  <si>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</si>
  <si>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</si>
  <si>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</si>
  <si>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</si>
  <si>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</si>
  <si>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</si>
  <si>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</si>
  <si>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</si>
  <si>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</si>
  <si>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</si>
  <si>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</si>
  <si>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</si>
  <si>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</si>
  <si>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</si>
  <si>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</si>
  <si>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</si>
  <si>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</si>
  <si>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</si>
  <si>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</si>
  <si>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</si>
  <si>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</si>
  <si>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</si>
  <si>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</si>
  <si>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</si>
  <si>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</si>
  <si>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</si>
  <si>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</si>
  <si>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</si>
  <si>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</si>
  <si>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</si>
  <si>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</si>
  <si>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</si>
  <si>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</si>
  <si>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</si>
  <si>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</si>
  <si>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</si>
  <si>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</si>
  <si>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</si>
  <si>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</si>
  <si>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</si>
  <si>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</si>
  <si>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</si>
  <si>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</si>
  <si>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</si>
  <si>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</si>
  <si>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</si>
  <si>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</si>
  <si>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</si>
  <si>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</si>
  <si>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</si>
  <si>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</si>
  <si>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</si>
  <si>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</si>
  <si>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</si>
  <si>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</si>
  <si>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</si>
  <si>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</si>
  <si>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</si>
  <si>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</si>
  <si>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</si>
  <si>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</si>
  <si>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</si>
  <si>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</si>
  <si>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</si>
  <si>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</si>
  <si>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</si>
  <si>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</si>
  <si>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</si>
  <si>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</si>
  <si>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</si>
  <si>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</si>
  <si>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</si>
  <si>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</si>
  <si>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</si>
  <si>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</si>
  <si>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</si>
  <si>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</si>
  <si>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</si>
  <si>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</si>
  <si>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</si>
  <si>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</si>
  <si>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</si>
  <si>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</si>
  <si>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</si>
  <si>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</si>
  <si>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</si>
  <si>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</si>
  <si>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</si>
  <si>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</si>
  <si>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</si>
  <si>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</si>
  <si>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</si>
  <si>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</si>
  <si>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</si>
  <si>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</si>
  <si>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</si>
  <si>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</si>
  <si>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</si>
  <si>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</si>
  <si>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</si>
  <si>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</si>
  <si>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</si>
  <si>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</si>
  <si>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</si>
  <si>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</si>
  <si>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</si>
  <si>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</si>
  <si>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</si>
  <si>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</si>
  <si>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</si>
  <si>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</si>
  <si>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</si>
  <si>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</si>
  <si>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</si>
  <si>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</si>
  <si>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</si>
  <si>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</si>
  <si>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</si>
  <si>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</si>
  <si>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</si>
  <si>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</si>
  <si>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</si>
  <si>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</si>
  <si>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</si>
  <si>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</si>
  <si>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</si>
  <si>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</si>
  <si>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</si>
  <si>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</si>
  <si>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</si>
  <si>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</si>
  <si>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</si>
  <si>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</si>
  <si>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</si>
  <si>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</si>
  <si>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</si>
  <si>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</si>
  <si>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</si>
  <si>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</si>
  <si>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</si>
  <si>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</si>
  <si>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</si>
  <si>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</si>
  <si>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</si>
  <si>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</si>
  <si>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</si>
  <si>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</si>
  <si>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</si>
  <si>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</si>
  <si>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</si>
  <si>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</si>
  <si>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</si>
  <si>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</si>
  <si>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</si>
  <si>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</si>
  <si>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</si>
  <si>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</si>
  <si>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</si>
  <si>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</si>
  <si>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</si>
  <si>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</si>
  <si>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</si>
  <si>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</si>
  <si>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</si>
  <si>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</si>
  <si>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</si>
  <si>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</si>
  <si>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</si>
  <si>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</si>
  <si>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</si>
  <si>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</si>
  <si>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</si>
  <si>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</si>
  <si>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</si>
  <si>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</si>
  <si>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</si>
  <si>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</si>
  <si>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</si>
  <si>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</si>
  <si>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</si>
  <si>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</si>
  <si>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</si>
  <si>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</si>
  <si>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</si>
  <si>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</si>
  <si>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</si>
  <si>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</si>
  <si>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</si>
  <si>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</si>
  <si>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</si>
  <si>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</si>
  <si>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</si>
  <si>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</si>
  <si>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</si>
  <si>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</si>
  <si>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</si>
  <si>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</si>
  <si>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</si>
  <si>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</si>
  <si>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</si>
  <si>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</si>
  <si>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</si>
  <si>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</si>
  <si>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</si>
  <si>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</si>
  <si>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</si>
  <si>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</si>
  <si>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</si>
  <si>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</si>
  <si>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</si>
  <si>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</si>
  <si>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</si>
  <si>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</si>
  <si>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</si>
  <si>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</si>
  <si>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</si>
  <si>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</si>
  <si>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</si>
  <si>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</si>
  <si>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</si>
  <si>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</si>
  <si>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</si>
  <si>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</si>
  <si>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</si>
  <si>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</si>
  <si>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</si>
  <si>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</si>
  <si>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</si>
  <si>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</si>
  <si>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</si>
  <si>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</si>
  <si>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</si>
  <si>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</si>
  <si>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</si>
  <si>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</si>
  <si>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</si>
  <si>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</si>
  <si>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</si>
  <si>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</si>
  <si>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</si>
  <si>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</si>
  <si>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</si>
  <si>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</si>
  <si>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</si>
  <si>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</si>
  <si>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</si>
  <si>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</si>
  <si>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</si>
  <si>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</si>
  <si>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</si>
  <si>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</si>
  <si>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</si>
  <si>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</si>
  <si>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</si>
  <si>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</si>
  <si>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</si>
  <si>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</si>
  <si>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</si>
  <si>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</si>
  <si>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</si>
  <si>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</si>
  <si>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</si>
  <si>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</si>
  <si>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</si>
  <si>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</si>
  <si>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</si>
  <si>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</si>
  <si>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</si>
  <si>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</si>
  <si>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室長　小山　雅臣</t>
    <phoneticPr fontId="5"/>
  </si>
  <si>
    <t>政策課国際室</t>
    <phoneticPr fontId="5"/>
  </si>
  <si>
    <t>資源エネルギー庁
省エネルギー・新エネルギー部</t>
    <phoneticPr fontId="5"/>
  </si>
  <si>
    <t>○</t>
  </si>
  <si>
    <t>-</t>
  </si>
  <si>
    <t>-</t>
    <phoneticPr fontId="5"/>
  </si>
  <si>
    <t>-</t>
    <phoneticPr fontId="5"/>
  </si>
  <si>
    <t>-</t>
    <phoneticPr fontId="5"/>
  </si>
  <si>
    <t>-</t>
    <phoneticPr fontId="5"/>
  </si>
  <si>
    <t>-</t>
    <phoneticPr fontId="5"/>
  </si>
  <si>
    <t>エネルギー使用合理化設備導入促進対策調査等委託費</t>
    <phoneticPr fontId="5"/>
  </si>
  <si>
    <t>-</t>
    <phoneticPr fontId="5"/>
  </si>
  <si>
    <t>-</t>
    <phoneticPr fontId="5"/>
  </si>
  <si>
    <t>-</t>
    <phoneticPr fontId="5"/>
  </si>
  <si>
    <t>国数</t>
    <phoneticPr fontId="5"/>
  </si>
  <si>
    <t>国数</t>
    <phoneticPr fontId="5"/>
  </si>
  <si>
    <t>人</t>
    <rPh sb="0" eb="1">
      <t>ヒト</t>
    </rPh>
    <phoneticPr fontId="5"/>
  </si>
  <si>
    <t>6 エネルギー・環境</t>
    <phoneticPr fontId="5"/>
  </si>
  <si>
    <t>6-2 新エネルギー・省エネルギー</t>
    <phoneticPr fontId="5"/>
  </si>
  <si>
    <t>0244</t>
    <phoneticPr fontId="5"/>
  </si>
  <si>
    <t>国際再生可能エネルギー機関分担金</t>
    <rPh sb="0" eb="2">
      <t>コクサイ</t>
    </rPh>
    <rPh sb="2" eb="4">
      <t>サイセイ</t>
    </rPh>
    <rPh sb="4" eb="6">
      <t>カノウ</t>
    </rPh>
    <rPh sb="11" eb="13">
      <t>キカン</t>
    </rPh>
    <rPh sb="13" eb="16">
      <t>ブンタンキン</t>
    </rPh>
    <phoneticPr fontId="5"/>
  </si>
  <si>
    <t>国際再生可能エネルギー機関（IRENA）分担金</t>
    <rPh sb="0" eb="2">
      <t>コクサイ</t>
    </rPh>
    <rPh sb="2" eb="4">
      <t>サイセイ</t>
    </rPh>
    <rPh sb="4" eb="6">
      <t>カノウ</t>
    </rPh>
    <rPh sb="11" eb="13">
      <t>キカン</t>
    </rPh>
    <rPh sb="20" eb="23">
      <t>ブンタンキン</t>
    </rPh>
    <phoneticPr fontId="5"/>
  </si>
  <si>
    <t>環境省</t>
  </si>
  <si>
    <t>外務省</t>
  </si>
  <si>
    <t>グローバルな新エネ・省エネの推進による我が国のエネルギー安全保障の強化</t>
    <phoneticPr fontId="5"/>
  </si>
  <si>
    <t>-</t>
    <phoneticPr fontId="5"/>
  </si>
  <si>
    <t>-</t>
    <phoneticPr fontId="5"/>
  </si>
  <si>
    <t>-</t>
    <phoneticPr fontId="5"/>
  </si>
  <si>
    <t>‐</t>
  </si>
  <si>
    <t>新興国等におけるエネルギー使用合理化等に資する事業委託費</t>
    <phoneticPr fontId="5"/>
  </si>
  <si>
    <t>特別会計に関する法律第85条第3項第2号
特別会計に関する法律施行令第50条第9項1号</t>
    <phoneticPr fontId="5"/>
  </si>
  <si>
    <t>国際的なエネルギー需給の逼迫緩和及び我が国のエネルギーセキュリティ確保の観点から、中長期的に海外における省エネルギー対策や再生可能エネルギー導入を促進していくことは効果的である。そのため、新興国を主な対象とし、省エネルギー対策や再生可能エネルギー導入のための環境構築に結びつけるため、①専門家派遣・研修生受入を通じた人材育成、②各国の省エネ・再エネ政策動向等の把握・分析、③官民ミッションの派遣、④国際会議の場での情報収集・提言等を行う。</t>
    <phoneticPr fontId="5"/>
  </si>
  <si>
    <t>海外における省エネルギー対策や再生可能エネルギー導入を促進することにより、国際的なエネルギー需給の逼迫を緩和し、我が国のエネルギーセキュリティの確保を目指す。その際、我が国の省エネルギー対策、再生可能エネルギー導入のための法制度が活用されるよう努めることで、我が国のエネルギー産業の海外展開のための環境整備を行う。</t>
    <phoneticPr fontId="5"/>
  </si>
  <si>
    <t>ASEAN10ヵ国における省エネ及び再エネ関連法制度の導入（省エネ制度、再エネ制度×10カ国＝20カ国）</t>
    <phoneticPr fontId="5"/>
  </si>
  <si>
    <t>省エネ・再エネ関連法制度が導入されたのべASEAN国数（累計）</t>
    <phoneticPr fontId="5"/>
  </si>
  <si>
    <t>エネルギー管理士資格試験に合格したエネルギー管理士数（累計）</t>
    <phoneticPr fontId="5"/>
  </si>
  <si>
    <t>省エネ・再エネ関連法制度が導入されたのべASEAN国数（累計）</t>
    <phoneticPr fontId="5"/>
  </si>
  <si>
    <t>本事業は委託調査事業であり、定量的な成果目標の設定が困難。</t>
    <phoneticPr fontId="5"/>
  </si>
  <si>
    <t>日本への研修生受入数</t>
    <phoneticPr fontId="5"/>
  </si>
  <si>
    <t>事業経費（百万円）／エネルギー管理士制度が導入されているASEAN4カ国におけるエネルギー管理士の合格者数（人）　　　　　　　　　　　　　　　　　　　　　</t>
    <phoneticPr fontId="5"/>
  </si>
  <si>
    <t>専門家の派遣人数</t>
    <phoneticPr fontId="5"/>
  </si>
  <si>
    <t>人回</t>
    <phoneticPr fontId="5"/>
  </si>
  <si>
    <t>人回</t>
    <phoneticPr fontId="5"/>
  </si>
  <si>
    <t>人回</t>
    <phoneticPr fontId="5"/>
  </si>
  <si>
    <t>人回</t>
    <phoneticPr fontId="5"/>
  </si>
  <si>
    <t>これまで、ASEAN諸国や中国、インド等への人材育成事業の実施により、省エネ・再エネにかかる法制度の形成がなされてきたところ。今後、当該国において法制度を踏まえた各種省エネ・再エネの取り組みの進展や、新たな国における法制度の形成により、エネルギー需要の削減が期待でき、国際的なエネルギー需給逼迫の緩和に貢献することで、日本のエネルギーセキュリティの強化に寄与している。</t>
    <phoneticPr fontId="5"/>
  </si>
  <si>
    <t>国際的なエネルギー需給逼迫の緩和、我が国のエネルギーセキュリティ確保の観点から、再生可能エネルギーを世界的に普及させることは重要である。また、我が国の再生可能エネルギー関連産業の海外展開を促進させることで、経済成長に繋がる。</t>
    <phoneticPr fontId="5"/>
  </si>
  <si>
    <t>本事業で実施する人材育成事業や官民ミッション派遣にあたっては、エネルギー政策や制度の導入主体である相手国政府との密接かつ継続的な政府間協力が不可欠であるため、国が主体となる必要がある。</t>
    <phoneticPr fontId="5"/>
  </si>
  <si>
    <t>事業目的達成のため、エネルギー需要の増大する新興国において、省エネ対策や再エネ導入のための法制度の整備を行うことは非常に重要。</t>
    <phoneticPr fontId="5"/>
  </si>
  <si>
    <t>一般競争入札を実施している事業のうち、一者応札となった事業については、事業の分割により新規参入の可能性を拡大しつつ、次回の入札に向けて、応札の可能性がある事業者に対し入札説明会への参加を促す等の措置を講じる等の対応を進めている。また、専門的知見等の特殊設備が不可欠な事業においては、事前に入札可能性調査を実施し、実施可能な事業者が一者と見込まれた案件について随意契約を行っている。また、競争性のない随意契約を行った案件があったが、本契約は他国政府からの要請により相手方が限定されているため、その者と随意契約を行ったものである。</t>
    <phoneticPr fontId="5"/>
  </si>
  <si>
    <t>有</t>
  </si>
  <si>
    <t>必要に応じて相手国の受益者にも負担を求めている。</t>
    <phoneticPr fontId="5"/>
  </si>
  <si>
    <t>制度形式やエネルギー管理士の資格取得は、相手国事情に左右されるため、事業単位コストは上下することがあるが、必要最小限のコストで最大限の成果があがるよう、実施方法の改善を不断に図っていく。</t>
    <phoneticPr fontId="5"/>
  </si>
  <si>
    <t>事業の効率的な執行に留意しつつ再委託を行っている。</t>
    <phoneticPr fontId="5"/>
  </si>
  <si>
    <t>適宜事業執行状況を確認し、支出が適正かを確認している。</t>
    <phoneticPr fontId="5"/>
  </si>
  <si>
    <t>年度内での受入研修や専門家派遣の実施を目指し、相手国との調整を行っていたが、先方の国内事情等により年内の実施ができず、来年度以降に延期となったものがあった。また、新型コロナウイルスの影響に研修や出張を延期した事業が多数あったため。</t>
    <rPh sb="81" eb="83">
      <t>シンガタ</t>
    </rPh>
    <rPh sb="91" eb="93">
      <t>エイキョウ</t>
    </rPh>
    <rPh sb="94" eb="96">
      <t>ケンシュウ</t>
    </rPh>
    <rPh sb="97" eb="99">
      <t>シュッチョウ</t>
    </rPh>
    <rPh sb="100" eb="102">
      <t>エンキ</t>
    </rPh>
    <rPh sb="104" eb="106">
      <t>ジギョウ</t>
    </rPh>
    <rPh sb="107" eb="109">
      <t>タスウ</t>
    </rPh>
    <phoneticPr fontId="5"/>
  </si>
  <si>
    <t>相手国との研修実施計画の調整の際に、電話会議やテレビ会議を活用することによって出張回数を減らす等、経費の節約を行っている。</t>
    <phoneticPr fontId="5"/>
  </si>
  <si>
    <t>成果実績として、ベトナムやインドネシア等の対象国において、省エネ・再エネ関連の法制度が導入されている。</t>
    <phoneticPr fontId="5"/>
  </si>
  <si>
    <t>相手国政府の省エネ・再エネ政策立案担当者やエネルギー管理士の育成者を対象として受入研修や専門家派遣を実施することで、エネルギー管理士を直接招聘して行う研修と比較すると、実施内容が相手国の政策立案に直接反映される形で効率的に実施できている。</t>
    <phoneticPr fontId="5"/>
  </si>
  <si>
    <t>年度当初に研修計画を立て、それに沿って事業を実施しており、見込みにあった活動実績となっている。</t>
    <phoneticPr fontId="5"/>
  </si>
  <si>
    <t>各国の制度調査等を通じて得られた情報については、我が国の政策立案、その他の途上国の省エネ・再エネ導入計画の策定支援等に活用されている。</t>
    <phoneticPr fontId="5"/>
  </si>
  <si>
    <t>-</t>
    <phoneticPr fontId="5"/>
  </si>
  <si>
    <t>制度構築支援カリキュラムの中に、我が国の優れた省エネ法や取組事例、現在のビジネス案件等を明確に盛り込むことで、各国政策担当者に対し、我が国の政策、企業のベストプラクティスや技術を総合的に理解させるとともに、具体的なビジネス案件の組成も併せて支援する等、効率的に実施している。また、一者応札のゼロ化に向けた対応を徹底して進めており、競争性の向上を図っている。</t>
    <phoneticPr fontId="5"/>
  </si>
  <si>
    <t>人材育成事業については、研修の時期が相手国内事情に左右されやすいため、年度当初に予定していた研修が円滑に実施されるよう、連絡調整を更に密に行っていく。また、外部的要因や相手国の事情によって当初予定していた研修の実施が難しくなる見込みが発生した場合に、速やかに、次年度以降を予定していた国における研修実施の可能性を検討するなど、効率的な運用を図る。</t>
    <phoneticPr fontId="5"/>
  </si>
  <si>
    <t>0483</t>
    <phoneticPr fontId="5"/>
  </si>
  <si>
    <t>0432</t>
    <phoneticPr fontId="5"/>
  </si>
  <si>
    <t>0469</t>
    <phoneticPr fontId="5"/>
  </si>
  <si>
    <t>0378</t>
    <phoneticPr fontId="5"/>
  </si>
  <si>
    <t>0273</t>
    <phoneticPr fontId="5"/>
  </si>
  <si>
    <t>0340</t>
    <phoneticPr fontId="5"/>
  </si>
  <si>
    <t>0319</t>
    <phoneticPr fontId="5"/>
  </si>
  <si>
    <t>0362</t>
    <phoneticPr fontId="5"/>
  </si>
  <si>
    <t>-</t>
    <phoneticPr fontId="5"/>
  </si>
  <si>
    <t>-</t>
    <phoneticPr fontId="5"/>
  </si>
  <si>
    <t>十万円/人</t>
    <rPh sb="4" eb="5">
      <t>ヒト</t>
    </rPh>
    <phoneticPr fontId="5"/>
  </si>
  <si>
    <t>十万円/人</t>
    <phoneticPr fontId="5"/>
  </si>
  <si>
    <t>3,100/7,867</t>
    <phoneticPr fontId="5"/>
  </si>
  <si>
    <t>3,529/8,941</t>
    <phoneticPr fontId="5"/>
  </si>
  <si>
    <t>A.一般財団法人省エネルギーセンター</t>
    <rPh sb="2" eb="4">
      <t>イッパン</t>
    </rPh>
    <rPh sb="4" eb="8">
      <t>ザイダンホウジン</t>
    </rPh>
    <rPh sb="8" eb="9">
      <t>ショウ</t>
    </rPh>
    <phoneticPr fontId="5"/>
  </si>
  <si>
    <t>B.ASEAN Center for Energy</t>
    <phoneticPr fontId="5"/>
  </si>
  <si>
    <t>旅費、会場費、通訳費等</t>
    <phoneticPr fontId="5"/>
  </si>
  <si>
    <t>人件費</t>
    <phoneticPr fontId="5"/>
  </si>
  <si>
    <t>一般管理費</t>
    <phoneticPr fontId="5"/>
  </si>
  <si>
    <t>旅費、会場費、通訳費等</t>
    <phoneticPr fontId="5"/>
  </si>
  <si>
    <t>一般管理費</t>
    <phoneticPr fontId="5"/>
  </si>
  <si>
    <t>専門家派遣、受入研修の実施支援等</t>
    <phoneticPr fontId="5"/>
  </si>
  <si>
    <t>人件費</t>
    <rPh sb="0" eb="3">
      <t>ジンケンヒ</t>
    </rPh>
    <phoneticPr fontId="5"/>
  </si>
  <si>
    <t>事業費</t>
    <rPh sb="0" eb="3">
      <t>ジギョウヒ</t>
    </rPh>
    <phoneticPr fontId="5"/>
  </si>
  <si>
    <t>一般管理費</t>
    <rPh sb="0" eb="2">
      <t>イッパン</t>
    </rPh>
    <rPh sb="2" eb="5">
      <t>カンリヒ</t>
    </rPh>
    <phoneticPr fontId="5"/>
  </si>
  <si>
    <t>再委託委費</t>
    <rPh sb="0" eb="3">
      <t>サイイタク</t>
    </rPh>
    <rPh sb="3" eb="4">
      <t>イ</t>
    </rPh>
    <rPh sb="4" eb="5">
      <t>ヒ</t>
    </rPh>
    <phoneticPr fontId="5"/>
  </si>
  <si>
    <t>省エネルギー人材育成事業</t>
    <phoneticPr fontId="5"/>
  </si>
  <si>
    <t>一般財団法人省エネルギーセンター</t>
    <phoneticPr fontId="5"/>
  </si>
  <si>
    <t>一般財団法人省エネルギーセンター</t>
    <phoneticPr fontId="5"/>
  </si>
  <si>
    <t>省エネ等ビジネス世界展開促進事業</t>
    <phoneticPr fontId="5"/>
  </si>
  <si>
    <t>一般財団法人日本エネルギー経済研究所</t>
    <phoneticPr fontId="5"/>
  </si>
  <si>
    <t>一般財団法人日中経済協会</t>
    <phoneticPr fontId="5"/>
  </si>
  <si>
    <t>株式会社野村総合研究所</t>
    <phoneticPr fontId="5"/>
  </si>
  <si>
    <t>株式会社ニュージック</t>
    <phoneticPr fontId="5"/>
  </si>
  <si>
    <t>新エネルギー人材育成事業</t>
    <phoneticPr fontId="5"/>
  </si>
  <si>
    <t>省エネ・再エネ等マルチ枠組における国際動向調査</t>
    <phoneticPr fontId="5"/>
  </si>
  <si>
    <t>日中省エネルギー等・環境ビジネス推進事業</t>
    <phoneticPr fontId="5"/>
  </si>
  <si>
    <t>サウジアラビアにおける省エネ制度確立・普及支援事業</t>
    <phoneticPr fontId="5"/>
  </si>
  <si>
    <t>フィリピン島嶼部における分散型エネルギーシステム導入可能性調査事業</t>
    <phoneticPr fontId="5"/>
  </si>
  <si>
    <t>-</t>
    <phoneticPr fontId="5"/>
  </si>
  <si>
    <t>-</t>
    <phoneticPr fontId="5"/>
  </si>
  <si>
    <t>専門家派遣、受入研修支援</t>
    <rPh sb="0" eb="3">
      <t>センモンカ</t>
    </rPh>
    <rPh sb="3" eb="5">
      <t>ハケン</t>
    </rPh>
    <rPh sb="6" eb="7">
      <t>ウ</t>
    </rPh>
    <rPh sb="7" eb="8">
      <t>イ</t>
    </rPh>
    <rPh sb="8" eb="10">
      <t>ケンシュウ</t>
    </rPh>
    <rPh sb="10" eb="12">
      <t>シエン</t>
    </rPh>
    <phoneticPr fontId="5"/>
  </si>
  <si>
    <t>現地セミナー等開催実施支援業務</t>
    <rPh sb="0" eb="2">
      <t>ゲンチ</t>
    </rPh>
    <rPh sb="6" eb="7">
      <t>ナド</t>
    </rPh>
    <rPh sb="7" eb="9">
      <t>カイサイ</t>
    </rPh>
    <rPh sb="9" eb="11">
      <t>ジッシ</t>
    </rPh>
    <rPh sb="11" eb="13">
      <t>シエン</t>
    </rPh>
    <rPh sb="13" eb="15">
      <t>ギョウム</t>
    </rPh>
    <phoneticPr fontId="5"/>
  </si>
  <si>
    <t>株式会社日本旅行</t>
    <rPh sb="0" eb="2">
      <t>カブシキ</t>
    </rPh>
    <rPh sb="2" eb="4">
      <t>ガイシャ</t>
    </rPh>
    <rPh sb="4" eb="6">
      <t>ニホン</t>
    </rPh>
    <rPh sb="6" eb="8">
      <t>リョコウ</t>
    </rPh>
    <phoneticPr fontId="5"/>
  </si>
  <si>
    <t>現地セミナー等開催実施支援業務</t>
    <phoneticPr fontId="5"/>
  </si>
  <si>
    <t>The Energy and Resources Institute</t>
    <phoneticPr fontId="5"/>
  </si>
  <si>
    <t>3,530/9,373</t>
    <phoneticPr fontId="5"/>
  </si>
  <si>
    <t>・エネルギー基本計画（平成30年7月3日閣議決定）
・エネルギー革新戦略（平成28年4月18日経済産業省決定）
・インフラシステム輸出戦略（令和元年度改訂版）（令和元年6月3日決定）
・令和元年度エネルギーに関する年次報告（令和2年6月5日閣議決定）
・未来投資戦略2018（平成30年6月15日閣議決定）</t>
    <rPh sb="70" eb="72">
      <t>レイワ</t>
    </rPh>
    <rPh sb="72" eb="74">
      <t>ガンネン</t>
    </rPh>
    <rPh sb="80" eb="82">
      <t>レイワ</t>
    </rPh>
    <rPh sb="82" eb="84">
      <t>ガンネン</t>
    </rPh>
    <phoneticPr fontId="5"/>
  </si>
  <si>
    <r>
      <t>A</t>
    </r>
    <r>
      <rPr>
        <sz val="11"/>
        <rFont val="ＭＳ Ｐゴシック"/>
        <family val="3"/>
        <charset val="128"/>
      </rPr>
      <t>SEAN Center for Energy</t>
    </r>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</si>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</sst>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118533</xdr:colOff>
      <xdr:row>740</xdr:row>
      <xdr:rowOff>347132</xdr:rowOff>
    </xdr:from>
    <xdr:to>
      <xdr:col>34</xdr:col>
      <xdr:colOff>126998</xdr:colOff>
      <xdr:row>744</xdr:row>
      <xdr:rowOff>143934</xdr:rowOff>
    </xdr:to>
    <xdr:sp macro="" textlink="">
      <xdr:nvSpPr>
        <xdr:cNvPr id="3" name="テキスト ボックス 2"/>
        <xdr:cNvSpPr txBox="1"/>
      </xdr:nvSpPr>
      <xdr:spPr>
        <a:xfrm>
          <a:off x="4402666" y="51773665"/>
          <a:ext cx="2057399" cy="12192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経済産業省</a:t>
          </a:r>
          <a:endParaRPr kumimoji="1" lang="en-US" altLang="ja-JP" sz="1800">
            <a:latin typeface="+mn-ea"/>
            <a:ea typeface="+mn-ea"/>
          </a:endParaRPr>
        </a:p>
        <a:p>
          <a:pPr algn="ctr"/>
          <a:r>
            <a:rPr kumimoji="1" lang="ja-JP" altLang="en-US" sz="1800">
              <a:latin typeface="+mn-ea"/>
              <a:ea typeface="+mn-ea"/>
            </a:rPr>
            <a:t>９００百万円</a:t>
          </a:r>
          <a:endParaRPr kumimoji="1" lang="en-US" altLang="ja-JP" sz="1800">
            <a:latin typeface="+mn-ea"/>
            <a:ea typeface="+mn-ea"/>
          </a:endParaRPr>
        </a:p>
      </xdr:txBody>
    </xdr:sp>
    <xdr:clientData/>
  </xdr:twoCellAnchor>
  <xdr:twoCellAnchor>
    <xdr:from>
      <xdr:col>29</xdr:col>
      <xdr:colOff>42334</xdr:colOff>
      <xdr:row>744</xdr:row>
      <xdr:rowOff>152400</xdr:rowOff>
    </xdr:from>
    <xdr:to>
      <xdr:col>29</xdr:col>
      <xdr:colOff>42337</xdr:colOff>
      <xdr:row>746</xdr:row>
      <xdr:rowOff>42333</xdr:rowOff>
    </xdr:to>
    <xdr:cxnSp macro="">
      <xdr:nvCxnSpPr>
        <xdr:cNvPr id="4" name="直線矢印コネクタ 3"/>
        <xdr:cNvCxnSpPr/>
      </xdr:nvCxnSpPr>
      <xdr:spPr>
        <a:xfrm flipH="1">
          <a:off x="5444067" y="53001333"/>
          <a:ext cx="3" cy="59266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110067</xdr:colOff>
      <xdr:row>746</xdr:row>
      <xdr:rowOff>67734</xdr:rowOff>
    </xdr:from>
    <xdr:to>
      <xdr:col>46</xdr:col>
      <xdr:colOff>160866</xdr:colOff>
      <xdr:row>747</xdr:row>
      <xdr:rowOff>186267</xdr:rowOff>
    </xdr:to>
    <xdr:sp macro="" textlink="">
      <xdr:nvSpPr>
        <xdr:cNvPr id="7" name="テキスト ボックス 6"/>
        <xdr:cNvSpPr txBox="1"/>
      </xdr:nvSpPr>
      <xdr:spPr>
        <a:xfrm>
          <a:off x="2159000" y="53619401"/>
          <a:ext cx="6570133" cy="474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a:t>
          </a:r>
          <a:r>
            <a:rPr kumimoji="1" lang="ja-JP" altLang="en-US" sz="1800"/>
            <a:t>一般競争入札・随意契約</a:t>
          </a:r>
          <a:r>
            <a:rPr kumimoji="1" lang="en-US" altLang="ja-JP" sz="1800"/>
            <a:t>】</a:t>
          </a:r>
          <a:endParaRPr kumimoji="1" lang="ja-JP" altLang="en-US" sz="1800"/>
        </a:p>
      </xdr:txBody>
    </xdr:sp>
    <xdr:clientData/>
  </xdr:twoCellAnchor>
  <xdr:twoCellAnchor>
    <xdr:from>
      <xdr:col>20</xdr:col>
      <xdr:colOff>160867</xdr:colOff>
      <xdr:row>747</xdr:row>
      <xdr:rowOff>228602</xdr:rowOff>
    </xdr:from>
    <xdr:to>
      <xdr:col>39</xdr:col>
      <xdr:colOff>16934</xdr:colOff>
      <xdr:row>751</xdr:row>
      <xdr:rowOff>33869</xdr:rowOff>
    </xdr:to>
    <xdr:sp macro="" textlink="">
      <xdr:nvSpPr>
        <xdr:cNvPr id="9" name="テキスト ボックス 8"/>
        <xdr:cNvSpPr txBox="1"/>
      </xdr:nvSpPr>
      <xdr:spPr>
        <a:xfrm>
          <a:off x="3886200" y="54135869"/>
          <a:ext cx="3395134" cy="12192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A.</a:t>
          </a:r>
          <a:r>
            <a:rPr kumimoji="1" lang="ja-JP" altLang="en-US" sz="1800">
              <a:latin typeface="+mn-ea"/>
              <a:ea typeface="+mn-ea"/>
            </a:rPr>
            <a:t>　一般財団法人、民間企業等</a:t>
          </a:r>
          <a:endParaRPr kumimoji="1" lang="en-US" altLang="ja-JP" sz="1800">
            <a:latin typeface="+mn-ea"/>
            <a:ea typeface="+mn-ea"/>
          </a:endParaRPr>
        </a:p>
        <a:p>
          <a:pPr algn="ctr"/>
          <a:r>
            <a:rPr kumimoji="1" lang="ja-JP" altLang="en-US" sz="1800">
              <a:latin typeface="+mn-ea"/>
              <a:ea typeface="+mn-ea"/>
            </a:rPr>
            <a:t>７３２百万円</a:t>
          </a:r>
          <a:endParaRPr kumimoji="1" lang="en-US" altLang="ja-JP" sz="1800">
            <a:latin typeface="+mn-ea"/>
            <a:ea typeface="+mn-ea"/>
          </a:endParaRPr>
        </a:p>
      </xdr:txBody>
    </xdr:sp>
    <xdr:clientData/>
  </xdr:twoCellAnchor>
  <xdr:twoCellAnchor>
    <xdr:from>
      <xdr:col>29</xdr:col>
      <xdr:colOff>50800</xdr:colOff>
      <xdr:row>751</xdr:row>
      <xdr:rowOff>42333</xdr:rowOff>
    </xdr:from>
    <xdr:to>
      <xdr:col>29</xdr:col>
      <xdr:colOff>50803</xdr:colOff>
      <xdr:row>752</xdr:row>
      <xdr:rowOff>279400</xdr:rowOff>
    </xdr:to>
    <xdr:cxnSp macro="">
      <xdr:nvCxnSpPr>
        <xdr:cNvPr id="12" name="直線矢印コネクタ 11"/>
        <xdr:cNvCxnSpPr/>
      </xdr:nvCxnSpPr>
      <xdr:spPr>
        <a:xfrm flipH="1">
          <a:off x="5452533" y="55363533"/>
          <a:ext cx="3" cy="59266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101600</xdr:colOff>
      <xdr:row>753</xdr:row>
      <xdr:rowOff>8467</xdr:rowOff>
    </xdr:from>
    <xdr:to>
      <xdr:col>47</xdr:col>
      <xdr:colOff>152400</xdr:colOff>
      <xdr:row>754</xdr:row>
      <xdr:rowOff>135467</xdr:rowOff>
    </xdr:to>
    <xdr:sp macro="" textlink="">
      <xdr:nvSpPr>
        <xdr:cNvPr id="13" name="テキスト ボックス 12"/>
        <xdr:cNvSpPr txBox="1"/>
      </xdr:nvSpPr>
      <xdr:spPr>
        <a:xfrm>
          <a:off x="2336800" y="56040867"/>
          <a:ext cx="6570133" cy="474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a:t>
          </a:r>
          <a:r>
            <a:rPr kumimoji="1" lang="ja-JP" altLang="en-US" sz="1800"/>
            <a:t>一般競争入札・指名競争入札・随意契約</a:t>
          </a:r>
          <a:r>
            <a:rPr kumimoji="1" lang="en-US" altLang="ja-JP" sz="1800"/>
            <a:t>】</a:t>
          </a:r>
          <a:endParaRPr kumimoji="1" lang="ja-JP" altLang="en-US" sz="1800"/>
        </a:p>
      </xdr:txBody>
    </xdr:sp>
    <xdr:clientData/>
  </xdr:twoCellAnchor>
  <xdr:twoCellAnchor>
    <xdr:from>
      <xdr:col>20</xdr:col>
      <xdr:colOff>110068</xdr:colOff>
      <xdr:row>755</xdr:row>
      <xdr:rowOff>110067</xdr:rowOff>
    </xdr:from>
    <xdr:to>
      <xdr:col>38</xdr:col>
      <xdr:colOff>152402</xdr:colOff>
      <xdr:row>756</xdr:row>
      <xdr:rowOff>973667</xdr:rowOff>
    </xdr:to>
    <xdr:sp macro="" textlink="">
      <xdr:nvSpPr>
        <xdr:cNvPr id="20" name="テキスト ボックス 19"/>
        <xdr:cNvSpPr txBox="1"/>
      </xdr:nvSpPr>
      <xdr:spPr>
        <a:xfrm>
          <a:off x="3835401" y="56845200"/>
          <a:ext cx="3395134" cy="12192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B.</a:t>
          </a:r>
          <a:r>
            <a:rPr kumimoji="1" lang="ja-JP" altLang="en-US" sz="1800">
              <a:latin typeface="+mn-ea"/>
              <a:ea typeface="+mn-ea"/>
            </a:rPr>
            <a:t>　民間企業等　３件</a:t>
          </a:r>
          <a:endParaRPr kumimoji="1" lang="en-US" altLang="ja-JP" sz="1800">
            <a:latin typeface="+mn-ea"/>
            <a:ea typeface="+mn-ea"/>
          </a:endParaRPr>
        </a:p>
        <a:p>
          <a:pPr algn="ctr"/>
          <a:r>
            <a:rPr kumimoji="1" lang="ja-JP" altLang="en-US" sz="1800">
              <a:latin typeface="+mn-ea"/>
              <a:ea typeface="+mn-ea"/>
            </a:rPr>
            <a:t>２３百万円</a:t>
          </a:r>
          <a:endParaRPr kumimoji="1" lang="en-US" altLang="ja-JP" sz="1800">
            <a:latin typeface="+mn-ea"/>
            <a:ea typeface="+mn-ea"/>
          </a:endParaRPr>
        </a:p>
      </xdr:txBody>
    </xdr:sp>
    <xdr:clientData/>
  </xdr:twoCellAnchor>
  <xdr:twoCellAnchor>
    <xdr:from>
      <xdr:col>29</xdr:col>
      <xdr:colOff>67733</xdr:colOff>
      <xdr:row>754</xdr:row>
      <xdr:rowOff>220133</xdr:rowOff>
    </xdr:from>
    <xdr:to>
      <xdr:col>29</xdr:col>
      <xdr:colOff>67736</xdr:colOff>
      <xdr:row>754</xdr:row>
      <xdr:rowOff>812800</xdr:rowOff>
    </xdr:to>
    <xdr:cxnSp macro="">
      <xdr:nvCxnSpPr>
        <xdr:cNvPr id="21" name="直線矢印コネクタ 20"/>
        <xdr:cNvCxnSpPr/>
      </xdr:nvCxnSpPr>
      <xdr:spPr>
        <a:xfrm flipH="1">
          <a:off x="5469466" y="56599666"/>
          <a:ext cx="3" cy="59266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101600</xdr:colOff>
      <xdr:row>757</xdr:row>
      <xdr:rowOff>186269</xdr:rowOff>
    </xdr:from>
    <xdr:to>
      <xdr:col>43</xdr:col>
      <xdr:colOff>177799</xdr:colOff>
      <xdr:row>757</xdr:row>
      <xdr:rowOff>660400</xdr:rowOff>
    </xdr:to>
    <xdr:sp macro="" textlink="">
      <xdr:nvSpPr>
        <xdr:cNvPr id="22" name="大かっこ 21"/>
        <xdr:cNvSpPr/>
      </xdr:nvSpPr>
      <xdr:spPr>
        <a:xfrm>
          <a:off x="3268133" y="57327802"/>
          <a:ext cx="4919133" cy="474131"/>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600"/>
            <a:t>受入研修実施、ワークショップ開催、現地情報収集等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247</v>
      </c>
      <c r="AT2" s="966"/>
      <c r="AU2" s="966"/>
      <c r="AV2" s="51" t="str">
        <f>IF(AW2="", "", "-")</f>
        <v/>
      </c>
      <c r="AW2" s="911"/>
      <c r="AX2" s="911"/>
    </row>
    <row r="3" spans="1:50" ht="21" customHeight="1" thickBot="1" x14ac:dyDescent="0.25">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593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522</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564</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19" customHeight="1" x14ac:dyDescent="0.2">
      <c r="A7" s="498" t="s">
        <v>22</v>
      </c>
      <c r="B7" s="499"/>
      <c r="C7" s="499"/>
      <c r="D7" s="499"/>
      <c r="E7" s="499"/>
      <c r="F7" s="500"/>
      <c r="G7" s="501" t="s">
        <v>594</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675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地球温暖化対策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596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595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950</v>
      </c>
      <c r="Q13" s="658"/>
      <c r="R13" s="658"/>
      <c r="S13" s="658"/>
      <c r="T13" s="658"/>
      <c r="U13" s="658"/>
      <c r="V13" s="659"/>
      <c r="W13" s="657">
        <v>950</v>
      </c>
      <c r="X13" s="658"/>
      <c r="Y13" s="658"/>
      <c r="Z13" s="658"/>
      <c r="AA13" s="658"/>
      <c r="AB13" s="658"/>
      <c r="AC13" s="659"/>
      <c r="AD13" s="657">
        <v>900</v>
      </c>
      <c r="AE13" s="658"/>
      <c r="AF13" s="658"/>
      <c r="AG13" s="658"/>
      <c r="AH13" s="658"/>
      <c r="AI13" s="658"/>
      <c r="AJ13" s="659"/>
      <c r="AK13" s="657">
        <v>1000</v>
      </c>
      <c r="AL13" s="658"/>
      <c r="AM13" s="658"/>
      <c r="AN13" s="658"/>
      <c r="AO13" s="658"/>
      <c r="AP13" s="658"/>
      <c r="AQ13" s="659"/>
      <c r="AR13" s="919" t="s">
        <v>678</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t="s">
        <v>569</v>
      </c>
      <c r="AE14" s="658"/>
      <c r="AF14" s="658"/>
      <c r="AG14" s="658"/>
      <c r="AH14" s="658"/>
      <c r="AI14" s="658"/>
      <c r="AJ14" s="659"/>
      <c r="AK14" s="657" t="s">
        <v>569</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569</v>
      </c>
      <c r="AL15" s="658"/>
      <c r="AM15" s="658"/>
      <c r="AN15" s="658"/>
      <c r="AO15" s="658"/>
      <c r="AP15" s="658"/>
      <c r="AQ15" s="659"/>
      <c r="AR15" s="657" t="s">
        <v>680</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t="s">
        <v>569</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573</v>
      </c>
      <c r="X17" s="658"/>
      <c r="Y17" s="658"/>
      <c r="Z17" s="658"/>
      <c r="AA17" s="658"/>
      <c r="AB17" s="658"/>
      <c r="AC17" s="659"/>
      <c r="AD17" s="657" t="s">
        <v>569</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950</v>
      </c>
      <c r="Q18" s="879"/>
      <c r="R18" s="879"/>
      <c r="S18" s="879"/>
      <c r="T18" s="879"/>
      <c r="U18" s="879"/>
      <c r="V18" s="880"/>
      <c r="W18" s="878">
        <f>SUM(W13:AC17)</f>
        <v>950</v>
      </c>
      <c r="X18" s="879"/>
      <c r="Y18" s="879"/>
      <c r="Z18" s="879"/>
      <c r="AA18" s="879"/>
      <c r="AB18" s="879"/>
      <c r="AC18" s="880"/>
      <c r="AD18" s="878">
        <f>SUM(AD13:AJ17)</f>
        <v>900</v>
      </c>
      <c r="AE18" s="879"/>
      <c r="AF18" s="879"/>
      <c r="AG18" s="879"/>
      <c r="AH18" s="879"/>
      <c r="AI18" s="879"/>
      <c r="AJ18" s="880"/>
      <c r="AK18" s="878">
        <f>SUM(AK13:AQ17)</f>
        <v>1000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774</v>
      </c>
      <c r="Q19" s="658"/>
      <c r="R19" s="658"/>
      <c r="S19" s="658"/>
      <c r="T19" s="658"/>
      <c r="U19" s="658"/>
      <c r="V19" s="659"/>
      <c r="W19" s="657">
        <v>823</v>
      </c>
      <c r="X19" s="658"/>
      <c r="Y19" s="658"/>
      <c r="Z19" s="658"/>
      <c r="AA19" s="658"/>
      <c r="AB19" s="658"/>
      <c r="AC19" s="659"/>
      <c r="AD19" s="657">
        <v>732</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0.8147368421052632</v>
      </c>
      <c r="Q20" s="316"/>
      <c r="R20" s="316"/>
      <c r="S20" s="316"/>
      <c r="T20" s="316"/>
      <c r="U20" s="316"/>
      <c r="V20" s="316"/>
      <c r="W20" s="316">
        <f t="shared" ref="W20" si="0">IF(W18=0, "-", SUM(W19)/W18)</f>
        <v>0.86631578947368426</v>
      </c>
      <c r="X20" s="316"/>
      <c r="Y20" s="316"/>
      <c r="Z20" s="316"/>
      <c r="AA20" s="316"/>
      <c r="AB20" s="316"/>
      <c r="AC20" s="316"/>
      <c r="AD20" s="316">
        <f t="shared" ref="AD20" si="1">IF(AD18=0, "-", SUM(AD19)/AD18)</f>
        <v>0.81333333333333335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f>IF(P19=0, "-", SUM(P19)/SUM(P13,P14))</f>
        <v>0.8147368421052632</v>
      </c>
      <c r="Q21" s="316"/>
      <c r="R21" s="316"/>
      <c r="S21" s="316"/>
      <c r="T21" s="316"/>
      <c r="U21" s="316"/>
      <c r="V21" s="316"/>
      <c r="W21" s="316">
        <f t="shared" ref="W21" si="2">IF(W19=0, "-", SUM(W19)/SUM(W13,W14))</f>
        <v>0.86631578947368426</v>
      </c>
      <c r="X21" s="316"/>
      <c r="Y21" s="316"/>
      <c r="Z21" s="316"/>
      <c r="AA21" s="316"/>
      <c r="AB21" s="316"/>
      <c r="AC21" s="316"/>
      <c r="AD21" s="316">
        <f t="shared" ref="AD21" si="3">IF(AD19=0, "-", SUM(AD19)/SUM(AD13,AD14))</f>
        <v>0.81333333333333335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45" customHeight="1" x14ac:dyDescent="0.2">
      <c r="A23" s="949"/>
      <c r="B23" s="950"/>
      <c r="C23" s="950"/>
      <c r="D23" s="950"/>
      <c r="E23" s="950"/>
      <c r="F23" s="951"/>
      <c r="G23" s="985" t="s">
        <v>574</v>
      </c>
      <c r="H23" s="986"/>
      <c r="I23" s="986"/>
      <c r="J23" s="986"/>
      <c r="K23" s="986"/>
      <c r="L23" s="986"/>
      <c r="M23" s="986"/>
      <c r="N23" s="986"/>
      <c r="O23" s="987"/>
      <c r="P23" s="919">
        <v>1000</v>
      </c>
      <c r="Q23" s="920"/>
      <c r="R23" s="920"/>
      <c r="S23" s="920"/>
      <c r="T23" s="920"/>
      <c r="U23" s="920"/>
      <c r="V23" s="936"/>
      <c r="W23" s="919" t="s">
        <v>679</v>
      </c>
      <c r="X23" s="920"/>
      <c r="Y23" s="920"/>
      <c r="Z23" s="920"/>
      <c r="AA23" s="920"/>
      <c r="AB23" s="920"/>
      <c r="AC23" s="936"/>
      <c r="AD23" s="956" t="s">
        <v>678</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f>AK13</f>
        <v>1000</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677</v>
      </c>
      <c r="AV31" s="198"/>
      <c r="AW31" s="398" t="s">
        <v>181</v>
      </c>
      <c r="AX31" s="399"/>
    </row>
    <row r="32" spans="1:50" ht="34" customHeight="1" x14ac:dyDescent="0.2">
      <c r="A32" s="403"/>
      <c r="B32" s="401"/>
      <c r="C32" s="401"/>
      <c r="D32" s="401"/>
      <c r="E32" s="401"/>
      <c r="F32" s="402"/>
      <c r="G32" s="564" t="s">
        <v>597</v>
      </c>
      <c r="H32" s="565"/>
      <c r="I32" s="565"/>
      <c r="J32" s="565"/>
      <c r="K32" s="565"/>
      <c r="L32" s="565"/>
      <c r="M32" s="565"/>
      <c r="N32" s="565"/>
      <c r="O32" s="566"/>
      <c r="P32" s="104" t="s">
        <v>598</v>
      </c>
      <c r="Q32" s="104"/>
      <c r="R32" s="104"/>
      <c r="S32" s="104"/>
      <c r="T32" s="104"/>
      <c r="U32" s="104"/>
      <c r="V32" s="104"/>
      <c r="W32" s="104"/>
      <c r="X32" s="105"/>
      <c r="Y32" s="474" t="s">
        <v>12</v>
      </c>
      <c r="Z32" s="534"/>
      <c r="AA32" s="535"/>
      <c r="AB32" s="464" t="s">
        <v>578</v>
      </c>
      <c r="AC32" s="464"/>
      <c r="AD32" s="464"/>
      <c r="AE32" s="216">
        <v>10</v>
      </c>
      <c r="AF32" s="217"/>
      <c r="AG32" s="217"/>
      <c r="AH32" s="217"/>
      <c r="AI32" s="216">
        <v>11</v>
      </c>
      <c r="AJ32" s="217"/>
      <c r="AK32" s="217"/>
      <c r="AL32" s="217"/>
      <c r="AM32" s="216">
        <v>11</v>
      </c>
      <c r="AN32" s="217"/>
      <c r="AO32" s="217"/>
      <c r="AP32" s="217"/>
      <c r="AQ32" s="340" t="s">
        <v>572</v>
      </c>
      <c r="AR32" s="206"/>
      <c r="AS32" s="206"/>
      <c r="AT32" s="341"/>
      <c r="AU32" s="217" t="s">
        <v>569</v>
      </c>
      <c r="AV32" s="217"/>
      <c r="AW32" s="217"/>
      <c r="AX32" s="219"/>
    </row>
    <row r="33" spans="1:50" ht="3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579</v>
      </c>
      <c r="AC33" s="526"/>
      <c r="AD33" s="526"/>
      <c r="AE33" s="216">
        <v>20</v>
      </c>
      <c r="AF33" s="217"/>
      <c r="AG33" s="217"/>
      <c r="AH33" s="217"/>
      <c r="AI33" s="216">
        <v>20</v>
      </c>
      <c r="AJ33" s="217"/>
      <c r="AK33" s="217"/>
      <c r="AL33" s="217"/>
      <c r="AM33" s="216">
        <v>33</v>
      </c>
      <c r="AN33" s="217"/>
      <c r="AO33" s="217"/>
      <c r="AP33" s="217"/>
      <c r="AQ33" s="340">
        <v>20</v>
      </c>
      <c r="AR33" s="206"/>
      <c r="AS33" s="206"/>
      <c r="AT33" s="341"/>
      <c r="AU33" s="217" t="s">
        <v>677</v>
      </c>
      <c r="AV33" s="217"/>
      <c r="AW33" s="217"/>
      <c r="AX33" s="219"/>
    </row>
    <row r="34" spans="1:50" ht="42"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50</v>
      </c>
      <c r="AF34" s="217"/>
      <c r="AG34" s="217"/>
      <c r="AH34" s="217"/>
      <c r="AI34" s="216">
        <v>55</v>
      </c>
      <c r="AJ34" s="217"/>
      <c r="AK34" s="217"/>
      <c r="AL34" s="217"/>
      <c r="AM34" s="216">
        <v>55</v>
      </c>
      <c r="AN34" s="217"/>
      <c r="AO34" s="217"/>
      <c r="AP34" s="217"/>
      <c r="AQ34" s="340" t="s">
        <v>577</v>
      </c>
      <c r="AR34" s="206"/>
      <c r="AS34" s="206"/>
      <c r="AT34" s="341"/>
      <c r="AU34" s="217" t="s">
        <v>569</v>
      </c>
      <c r="AV34" s="217"/>
      <c r="AW34" s="217"/>
      <c r="AX34" s="219"/>
    </row>
    <row r="35" spans="1:50" ht="23.25" customHeight="1" x14ac:dyDescent="0.2">
      <c r="A35" s="224" t="s">
        <v>385</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236</v>
      </c>
      <c r="AT38" s="133"/>
      <c r="AU38" s="198" t="s">
        <v>677</v>
      </c>
      <c r="AV38" s="198"/>
      <c r="AW38" s="398" t="s">
        <v>181</v>
      </c>
      <c r="AX38" s="399"/>
    </row>
    <row r="39" spans="1:50" ht="44" customHeight="1" x14ac:dyDescent="0.2">
      <c r="A39" s="403"/>
      <c r="B39" s="401"/>
      <c r="C39" s="401"/>
      <c r="D39" s="401"/>
      <c r="E39" s="401"/>
      <c r="F39" s="402"/>
      <c r="G39" s="564" t="s">
        <v>600</v>
      </c>
      <c r="H39" s="565"/>
      <c r="I39" s="565"/>
      <c r="J39" s="565"/>
      <c r="K39" s="565"/>
      <c r="L39" s="565"/>
      <c r="M39" s="565"/>
      <c r="N39" s="565"/>
      <c r="O39" s="566"/>
      <c r="P39" s="104" t="s">
        <v>599</v>
      </c>
      <c r="Q39" s="104"/>
      <c r="R39" s="104"/>
      <c r="S39" s="104"/>
      <c r="T39" s="104"/>
      <c r="U39" s="104"/>
      <c r="V39" s="104"/>
      <c r="W39" s="104"/>
      <c r="X39" s="105"/>
      <c r="Y39" s="474" t="s">
        <v>12</v>
      </c>
      <c r="Z39" s="534"/>
      <c r="AA39" s="535"/>
      <c r="AB39" s="464" t="s">
        <v>580</v>
      </c>
      <c r="AC39" s="464"/>
      <c r="AD39" s="464"/>
      <c r="AE39" s="216">
        <v>7867</v>
      </c>
      <c r="AF39" s="217"/>
      <c r="AG39" s="217"/>
      <c r="AH39" s="217"/>
      <c r="AI39" s="216">
        <v>8941</v>
      </c>
      <c r="AJ39" s="217"/>
      <c r="AK39" s="217"/>
      <c r="AL39" s="217"/>
      <c r="AM39" s="216">
        <v>9373</v>
      </c>
      <c r="AN39" s="217"/>
      <c r="AO39" s="217"/>
      <c r="AP39" s="217"/>
      <c r="AQ39" s="340" t="s">
        <v>572</v>
      </c>
      <c r="AR39" s="206"/>
      <c r="AS39" s="206"/>
      <c r="AT39" s="341"/>
      <c r="AU39" s="217" t="s">
        <v>569</v>
      </c>
      <c r="AV39" s="217"/>
      <c r="AW39" s="217"/>
      <c r="AX39" s="219"/>
    </row>
    <row r="40" spans="1:50" ht="40"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580</v>
      </c>
      <c r="AC40" s="526"/>
      <c r="AD40" s="526"/>
      <c r="AE40" s="216">
        <v>7897</v>
      </c>
      <c r="AF40" s="217"/>
      <c r="AG40" s="217"/>
      <c r="AH40" s="217"/>
      <c r="AI40" s="216">
        <v>8667</v>
      </c>
      <c r="AJ40" s="217"/>
      <c r="AK40" s="217"/>
      <c r="AL40" s="217"/>
      <c r="AM40" s="216">
        <v>9288</v>
      </c>
      <c r="AN40" s="217"/>
      <c r="AO40" s="217"/>
      <c r="AP40" s="217"/>
      <c r="AQ40" s="340">
        <v>10541</v>
      </c>
      <c r="AR40" s="206"/>
      <c r="AS40" s="206"/>
      <c r="AT40" s="341"/>
      <c r="AU40" s="217" t="s">
        <v>677</v>
      </c>
      <c r="AV40" s="217"/>
      <c r="AW40" s="217"/>
      <c r="AX40" s="219"/>
    </row>
    <row r="41" spans="1:50" ht="4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99</v>
      </c>
      <c r="AF41" s="217"/>
      <c r="AG41" s="217"/>
      <c r="AH41" s="217"/>
      <c r="AI41" s="216">
        <v>103</v>
      </c>
      <c r="AJ41" s="217"/>
      <c r="AK41" s="217"/>
      <c r="AL41" s="217"/>
      <c r="AM41" s="216">
        <v>101</v>
      </c>
      <c r="AN41" s="217"/>
      <c r="AO41" s="217"/>
      <c r="AP41" s="217"/>
      <c r="AQ41" s="340" t="s">
        <v>569</v>
      </c>
      <c r="AR41" s="206"/>
      <c r="AS41" s="206"/>
      <c r="AT41" s="341"/>
      <c r="AU41" s="217" t="s">
        <v>569</v>
      </c>
      <c r="AV41" s="217"/>
      <c r="AW41" s="217"/>
      <c r="AX41" s="219"/>
    </row>
    <row r="42" spans="1:50" ht="23.25" customHeight="1" x14ac:dyDescent="0.2">
      <c r="A42" s="224" t="s">
        <v>385</v>
      </c>
      <c r="B42" s="225"/>
      <c r="C42" s="225"/>
      <c r="D42" s="225"/>
      <c r="E42" s="225"/>
      <c r="F42" s="226"/>
      <c r="G42" s="230" t="s">
        <v>569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t="s">
        <v>569</v>
      </c>
      <c r="AR66" s="198"/>
      <c r="AS66" s="240" t="s">
        <v>236</v>
      </c>
      <c r="AT66" s="241"/>
      <c r="AU66" s="198" t="s">
        <v>569</v>
      </c>
      <c r="AV66" s="198"/>
      <c r="AW66" s="240" t="s">
        <v>352</v>
      </c>
      <c r="AX66" s="252"/>
    </row>
    <row r="67" spans="1:50" ht="23.25" customHeight="1" x14ac:dyDescent="0.2">
      <c r="A67" s="478"/>
      <c r="B67" s="479"/>
      <c r="C67" s="479"/>
      <c r="D67" s="479"/>
      <c r="E67" s="479"/>
      <c r="F67" s="480"/>
      <c r="G67" s="253" t="s">
        <v>237</v>
      </c>
      <c r="H67" s="256" t="s">
        <v>601</v>
      </c>
      <c r="I67" s="257"/>
      <c r="J67" s="257"/>
      <c r="K67" s="257"/>
      <c r="L67" s="257"/>
      <c r="M67" s="257"/>
      <c r="N67" s="257"/>
      <c r="O67" s="258"/>
      <c r="P67" s="256" t="s">
        <v>576</v>
      </c>
      <c r="Q67" s="257"/>
      <c r="R67" s="257"/>
      <c r="S67" s="257"/>
      <c r="T67" s="257"/>
      <c r="U67" s="257"/>
      <c r="V67" s="258"/>
      <c r="W67" s="262"/>
      <c r="X67" s="263"/>
      <c r="Y67" s="268" t="s">
        <v>12</v>
      </c>
      <c r="Z67" s="268"/>
      <c r="AA67" s="269"/>
      <c r="AB67" s="270" t="s">
        <v>375</v>
      </c>
      <c r="AC67" s="270"/>
      <c r="AD67" s="270"/>
      <c r="AE67" s="216" t="s">
        <v>569</v>
      </c>
      <c r="AF67" s="217"/>
      <c r="AG67" s="217"/>
      <c r="AH67" s="217"/>
      <c r="AI67" s="216" t="s">
        <v>569</v>
      </c>
      <c r="AJ67" s="217"/>
      <c r="AK67" s="217"/>
      <c r="AL67" s="217"/>
      <c r="AM67" s="216" t="s">
        <v>572</v>
      </c>
      <c r="AN67" s="217"/>
      <c r="AO67" s="217"/>
      <c r="AP67" s="217"/>
      <c r="AQ67" s="216" t="s">
        <v>569</v>
      </c>
      <c r="AR67" s="217"/>
      <c r="AS67" s="217"/>
      <c r="AT67" s="218"/>
      <c r="AU67" s="217" t="s">
        <v>569</v>
      </c>
      <c r="AV67" s="217"/>
      <c r="AW67" s="217"/>
      <c r="AX67" s="219"/>
    </row>
    <row r="68" spans="1:50" ht="23.25"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t="s">
        <v>569</v>
      </c>
      <c r="AF68" s="217"/>
      <c r="AG68" s="217"/>
      <c r="AH68" s="217"/>
      <c r="AI68" s="216" t="s">
        <v>572</v>
      </c>
      <c r="AJ68" s="217"/>
      <c r="AK68" s="217"/>
      <c r="AL68" s="217"/>
      <c r="AM68" s="216" t="s">
        <v>572</v>
      </c>
      <c r="AN68" s="217"/>
      <c r="AO68" s="217"/>
      <c r="AP68" s="217"/>
      <c r="AQ68" s="216" t="s">
        <v>572</v>
      </c>
      <c r="AR68" s="217"/>
      <c r="AS68" s="217"/>
      <c r="AT68" s="218"/>
      <c r="AU68" s="217" t="s">
        <v>569</v>
      </c>
      <c r="AV68" s="217"/>
      <c r="AW68" s="217"/>
      <c r="AX68" s="219"/>
    </row>
    <row r="69" spans="1:50" ht="23.25"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t="s">
        <v>572</v>
      </c>
      <c r="AF69" s="272"/>
      <c r="AG69" s="272"/>
      <c r="AH69" s="272"/>
      <c r="AI69" s="271" t="s">
        <v>569</v>
      </c>
      <c r="AJ69" s="272"/>
      <c r="AK69" s="272"/>
      <c r="AL69" s="272"/>
      <c r="AM69" s="271" t="s">
        <v>577</v>
      </c>
      <c r="AN69" s="272"/>
      <c r="AO69" s="272"/>
      <c r="AP69" s="272"/>
      <c r="AQ69" s="216" t="s">
        <v>569</v>
      </c>
      <c r="AR69" s="217"/>
      <c r="AS69" s="217"/>
      <c r="AT69" s="218"/>
      <c r="AU69" s="217" t="s">
        <v>569</v>
      </c>
      <c r="AV69" s="217"/>
      <c r="AW69" s="217"/>
      <c r="AX69" s="219"/>
    </row>
    <row r="70" spans="1:50" ht="23.25" customHeight="1" x14ac:dyDescent="0.2">
      <c r="A70" s="478" t="s">
        <v>359</v>
      </c>
      <c r="B70" s="479"/>
      <c r="C70" s="479"/>
      <c r="D70" s="479"/>
      <c r="E70" s="479"/>
      <c r="F70" s="480"/>
      <c r="G70" s="254" t="s">
        <v>238</v>
      </c>
      <c r="H70" s="305" t="s">
        <v>576</v>
      </c>
      <c r="I70" s="305"/>
      <c r="J70" s="305"/>
      <c r="K70" s="305"/>
      <c r="L70" s="305"/>
      <c r="M70" s="305"/>
      <c r="N70" s="305"/>
      <c r="O70" s="305"/>
      <c r="P70" s="305" t="s">
        <v>569</v>
      </c>
      <c r="Q70" s="305"/>
      <c r="R70" s="305"/>
      <c r="S70" s="305"/>
      <c r="T70" s="305"/>
      <c r="U70" s="305"/>
      <c r="V70" s="305"/>
      <c r="W70" s="308" t="s">
        <v>374</v>
      </c>
      <c r="X70" s="309"/>
      <c r="Y70" s="268" t="s">
        <v>12</v>
      </c>
      <c r="Z70" s="268"/>
      <c r="AA70" s="269"/>
      <c r="AB70" s="270" t="s">
        <v>375</v>
      </c>
      <c r="AC70" s="270"/>
      <c r="AD70" s="270"/>
      <c r="AE70" s="216" t="s">
        <v>569</v>
      </c>
      <c r="AF70" s="217"/>
      <c r="AG70" s="217"/>
      <c r="AH70" s="217"/>
      <c r="AI70" s="216" t="s">
        <v>569</v>
      </c>
      <c r="AJ70" s="217"/>
      <c r="AK70" s="217"/>
      <c r="AL70" s="217"/>
      <c r="AM70" s="216" t="s">
        <v>569</v>
      </c>
      <c r="AN70" s="217"/>
      <c r="AO70" s="217"/>
      <c r="AP70" s="217"/>
      <c r="AQ70" s="216" t="s">
        <v>569</v>
      </c>
      <c r="AR70" s="217"/>
      <c r="AS70" s="217"/>
      <c r="AT70" s="218"/>
      <c r="AU70" s="217" t="s">
        <v>572</v>
      </c>
      <c r="AV70" s="217"/>
      <c r="AW70" s="217"/>
      <c r="AX70" s="219"/>
    </row>
    <row r="71" spans="1:50" ht="23.25"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t="s">
        <v>569</v>
      </c>
      <c r="AF71" s="217"/>
      <c r="AG71" s="217"/>
      <c r="AH71" s="217"/>
      <c r="AI71" s="216" t="s">
        <v>572</v>
      </c>
      <c r="AJ71" s="217"/>
      <c r="AK71" s="217"/>
      <c r="AL71" s="217"/>
      <c r="AM71" s="216" t="s">
        <v>569</v>
      </c>
      <c r="AN71" s="217"/>
      <c r="AO71" s="217"/>
      <c r="AP71" s="217"/>
      <c r="AQ71" s="216" t="s">
        <v>569</v>
      </c>
      <c r="AR71" s="217"/>
      <c r="AS71" s="217"/>
      <c r="AT71" s="218"/>
      <c r="AU71" s="217" t="s">
        <v>569</v>
      </c>
      <c r="AV71" s="217"/>
      <c r="AW71" s="217"/>
      <c r="AX71" s="219"/>
    </row>
    <row r="72" spans="1:50" ht="23.25" customHeight="1" thickBot="1" x14ac:dyDescent="0.2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t="s">
        <v>569</v>
      </c>
      <c r="AF72" s="217"/>
      <c r="AG72" s="217"/>
      <c r="AH72" s="217"/>
      <c r="AI72" s="216" t="s">
        <v>569</v>
      </c>
      <c r="AJ72" s="217"/>
      <c r="AK72" s="217"/>
      <c r="AL72" s="217"/>
      <c r="AM72" s="216" t="s">
        <v>569</v>
      </c>
      <c r="AN72" s="217"/>
      <c r="AO72" s="217"/>
      <c r="AP72" s="218"/>
      <c r="AQ72" s="216" t="s">
        <v>572</v>
      </c>
      <c r="AR72" s="217"/>
      <c r="AS72" s="217"/>
      <c r="AT72" s="218"/>
      <c r="AU72" s="217" t="s">
        <v>569</v>
      </c>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8"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602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607</v>
      </c>
      <c r="AC101" s="464"/>
      <c r="AD101" s="464"/>
      <c r="AE101" s="216">
        <v>160</v>
      </c>
      <c r="AF101" s="217"/>
      <c r="AG101" s="217"/>
      <c r="AH101" s="218"/>
      <c r="AI101" s="216">
        <v>132</v>
      </c>
      <c r="AJ101" s="217"/>
      <c r="AK101" s="217"/>
      <c r="AL101" s="218"/>
      <c r="AM101" s="216">
        <v>134</v>
      </c>
      <c r="AN101" s="217"/>
      <c r="AO101" s="217"/>
      <c r="AP101" s="218"/>
      <c r="AQ101" s="216" t="s">
        <v>637</v>
      </c>
      <c r="AR101" s="217"/>
      <c r="AS101" s="217"/>
      <c r="AT101" s="218"/>
      <c r="AU101" s="216" t="s">
        <v>636</v>
      </c>
      <c r="AV101" s="217"/>
      <c r="AW101" s="217"/>
      <c r="AX101" s="218"/>
    </row>
    <row r="102" spans="1:60" ht="25.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608</v>
      </c>
      <c r="AC102" s="464"/>
      <c r="AD102" s="464"/>
      <c r="AE102" s="421">
        <v>150</v>
      </c>
      <c r="AF102" s="421"/>
      <c r="AG102" s="421"/>
      <c r="AH102" s="421"/>
      <c r="AI102" s="421">
        <v>150</v>
      </c>
      <c r="AJ102" s="421"/>
      <c r="AK102" s="421"/>
      <c r="AL102" s="421"/>
      <c r="AM102" s="421">
        <v>120</v>
      </c>
      <c r="AN102" s="421"/>
      <c r="AO102" s="421"/>
      <c r="AP102" s="421"/>
      <c r="AQ102" s="271">
        <v>100</v>
      </c>
      <c r="AR102" s="272"/>
      <c r="AS102" s="272"/>
      <c r="AT102" s="317"/>
      <c r="AU102" s="271" t="s">
        <v>569</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28"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 customHeight="1" x14ac:dyDescent="0.2">
      <c r="A113" s="425"/>
      <c r="B113" s="426"/>
      <c r="C113" s="426"/>
      <c r="D113" s="426"/>
      <c r="E113" s="426"/>
      <c r="F113" s="427"/>
      <c r="G113" s="104" t="s">
        <v>604</v>
      </c>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t="s">
        <v>605</v>
      </c>
      <c r="AC113" s="549"/>
      <c r="AD113" s="550"/>
      <c r="AE113" s="421">
        <v>145</v>
      </c>
      <c r="AF113" s="421"/>
      <c r="AG113" s="421"/>
      <c r="AH113" s="421"/>
      <c r="AI113" s="421">
        <v>141</v>
      </c>
      <c r="AJ113" s="421"/>
      <c r="AK113" s="421"/>
      <c r="AL113" s="421"/>
      <c r="AM113" s="421">
        <v>141</v>
      </c>
      <c r="AN113" s="421"/>
      <c r="AO113" s="421"/>
      <c r="AP113" s="421"/>
      <c r="AQ113" s="216" t="s">
        <v>625</v>
      </c>
      <c r="AR113" s="217"/>
      <c r="AS113" s="217"/>
      <c r="AT113" s="218"/>
      <c r="AU113" s="216" t="s">
        <v>637</v>
      </c>
      <c r="AV113" s="217"/>
      <c r="AW113" s="217"/>
      <c r="AX113" s="218"/>
    </row>
    <row r="114" spans="1:50" ht="27.5"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t="s">
        <v>606</v>
      </c>
      <c r="AC114" s="472"/>
      <c r="AD114" s="473"/>
      <c r="AE114" s="421">
        <v>135</v>
      </c>
      <c r="AF114" s="421"/>
      <c r="AG114" s="421"/>
      <c r="AH114" s="421"/>
      <c r="AI114" s="421">
        <v>150</v>
      </c>
      <c r="AJ114" s="421"/>
      <c r="AK114" s="421"/>
      <c r="AL114" s="421"/>
      <c r="AM114" s="421">
        <v>150</v>
      </c>
      <c r="AN114" s="421"/>
      <c r="AO114" s="421"/>
      <c r="AP114" s="421"/>
      <c r="AQ114" s="216">
        <v>90</v>
      </c>
      <c r="AR114" s="217"/>
      <c r="AS114" s="217"/>
      <c r="AT114" s="218"/>
      <c r="AU114" s="216" t="s">
        <v>625</v>
      </c>
      <c r="AV114" s="217"/>
      <c r="AW114" s="217"/>
      <c r="AX114" s="218"/>
    </row>
    <row r="115" spans="1:50" ht="80" hidden="1"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74.5" hidden="1" customHeight="1" x14ac:dyDescent="0.2">
      <c r="A116" s="442"/>
      <c r="B116" s="443"/>
      <c r="C116" s="443"/>
      <c r="D116" s="443"/>
      <c r="E116" s="443"/>
      <c r="F116" s="444"/>
      <c r="G116" s="393" t="s">
        <v>392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78.5" hidden="1"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78"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78.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6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77.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79.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34.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38"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46"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30.5"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32.5" customHeight="1" x14ac:dyDescent="0.2">
      <c r="A128" s="442"/>
      <c r="B128" s="443"/>
      <c r="C128" s="443"/>
      <c r="D128" s="443"/>
      <c r="E128" s="443"/>
      <c r="F128" s="444"/>
      <c r="G128" s="393" t="s">
        <v>603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t="s">
        <v>638</v>
      </c>
      <c r="AC128" s="466"/>
      <c r="AD128" s="467"/>
      <c r="AE128" s="421">
        <v>0.4</v>
      </c>
      <c r="AF128" s="421"/>
      <c r="AG128" s="421"/>
      <c r="AH128" s="421"/>
      <c r="AI128" s="421">
        <v>0.4</v>
      </c>
      <c r="AJ128" s="421"/>
      <c r="AK128" s="421"/>
      <c r="AL128" s="421"/>
      <c r="AM128" s="421">
        <v>0.4</v>
      </c>
      <c r="AN128" s="421"/>
      <c r="AO128" s="421"/>
      <c r="AP128" s="421"/>
      <c r="AQ128" s="421"/>
      <c r="AR128" s="421"/>
      <c r="AS128" s="421"/>
      <c r="AT128" s="421"/>
      <c r="AU128" s="421"/>
      <c r="AV128" s="421"/>
      <c r="AW128" s="421"/>
      <c r="AX128" s="553"/>
    </row>
    <row r="129" spans="1:50" ht="45.5"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639</v>
      </c>
      <c r="AC129" s="476"/>
      <c r="AD129" s="477"/>
      <c r="AE129" s="554" t="s">
        <v>640</v>
      </c>
      <c r="AF129" s="554"/>
      <c r="AG129" s="554"/>
      <c r="AH129" s="554"/>
      <c r="AI129" s="554" t="s">
        <v>641</v>
      </c>
      <c r="AJ129" s="554"/>
      <c r="AK129" s="554"/>
      <c r="AL129" s="554"/>
      <c r="AM129" s="554" t="s">
        <v>674</v>
      </c>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588</v>
      </c>
      <c r="H154" s="104"/>
      <c r="I154" s="104"/>
      <c r="J154" s="104"/>
      <c r="K154" s="104"/>
      <c r="L154" s="104"/>
      <c r="M154" s="104"/>
      <c r="N154" s="104"/>
      <c r="O154" s="104"/>
      <c r="P154" s="105"/>
      <c r="Q154" s="124" t="s">
        <v>588</v>
      </c>
      <c r="R154" s="104"/>
      <c r="S154" s="104"/>
      <c r="T154" s="104"/>
      <c r="U154" s="104"/>
      <c r="V154" s="104"/>
      <c r="W154" s="104"/>
      <c r="X154" s="104"/>
      <c r="Y154" s="104"/>
      <c r="Z154" s="104"/>
      <c r="AA154" s="291"/>
      <c r="AB154" s="140" t="s">
        <v>572</v>
      </c>
      <c r="AC154" s="141"/>
      <c r="AD154" s="141"/>
      <c r="AE154" s="146" t="s">
        <v>569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609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92.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5" hidden="1" customHeight="1" x14ac:dyDescent="0.2">
      <c r="A430" s="188"/>
      <c r="B430" s="185"/>
      <c r="C430" s="177" t="s">
        <v>428</v>
      </c>
      <c r="D430" s="931"/>
      <c r="E430" s="173" t="s">
        <v>406</v>
      </c>
      <c r="F430" s="898"/>
      <c r="G430" s="899" t="s">
        <v>255</v>
      </c>
      <c r="H430" s="122"/>
      <c r="I430" s="122"/>
      <c r="J430" s="900" t="s">
        <v>568</v>
      </c>
      <c r="K430" s="901"/>
      <c r="L430" s="901"/>
      <c r="M430" s="901"/>
      <c r="N430" s="901"/>
      <c r="O430" s="901"/>
      <c r="P430" s="901"/>
      <c r="Q430" s="901"/>
      <c r="R430" s="901"/>
      <c r="S430" s="901"/>
      <c r="T430" s="902"/>
      <c r="U430" s="588" t="s">
        <v>678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590" t="s">
        <v>569</v>
      </c>
      <c r="AR432" s="199"/>
      <c r="AS432" s="132" t="s">
        <v>236</v>
      </c>
      <c r="AT432" s="133"/>
      <c r="AU432" s="199" t="s">
        <v>569</v>
      </c>
      <c r="AV432" s="199"/>
      <c r="AW432" s="132" t="s">
        <v>181</v>
      </c>
      <c r="AX432" s="194"/>
    </row>
    <row r="433" spans="1:50" ht="23.25" hidden="1" customHeight="1" x14ac:dyDescent="0.2">
      <c r="A433" s="188"/>
      <c r="B433" s="185"/>
      <c r="C433" s="179"/>
      <c r="D433" s="185"/>
      <c r="E433" s="342"/>
      <c r="F433" s="343"/>
      <c r="G433" s="103" t="s">
        <v>569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589</v>
      </c>
      <c r="AC433" s="212"/>
      <c r="AD433" s="212"/>
      <c r="AE433" s="340" t="s">
        <v>572</v>
      </c>
      <c r="AF433" s="206"/>
      <c r="AG433" s="206"/>
      <c r="AH433" s="206"/>
      <c r="AI433" s="340" t="s">
        <v>569</v>
      </c>
      <c r="AJ433" s="206"/>
      <c r="AK433" s="206"/>
      <c r="AL433" s="206"/>
      <c r="AM433" s="340" t="s">
        <v>569</v>
      </c>
      <c r="AN433" s="206"/>
      <c r="AO433" s="206"/>
      <c r="AP433" s="341"/>
      <c r="AQ433" s="340" t="s">
        <v>569</v>
      </c>
      <c r="AR433" s="206"/>
      <c r="AS433" s="206"/>
      <c r="AT433" s="341"/>
      <c r="AU433" s="206" t="s">
        <v>569</v>
      </c>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589</v>
      </c>
      <c r="AC434" s="204"/>
      <c r="AD434" s="204"/>
      <c r="AE434" s="340" t="s">
        <v>569</v>
      </c>
      <c r="AF434" s="206"/>
      <c r="AG434" s="206"/>
      <c r="AH434" s="341"/>
      <c r="AI434" s="340" t="s">
        <v>572</v>
      </c>
      <c r="AJ434" s="206"/>
      <c r="AK434" s="206"/>
      <c r="AL434" s="206"/>
      <c r="AM434" s="340" t="s">
        <v>569</v>
      </c>
      <c r="AN434" s="206"/>
      <c r="AO434" s="206"/>
      <c r="AP434" s="341"/>
      <c r="AQ434" s="340" t="s">
        <v>569</v>
      </c>
      <c r="AR434" s="206"/>
      <c r="AS434" s="206"/>
      <c r="AT434" s="341"/>
      <c r="AU434" s="206" t="s">
        <v>572</v>
      </c>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569</v>
      </c>
      <c r="AF435" s="206"/>
      <c r="AG435" s="206"/>
      <c r="AH435" s="341"/>
      <c r="AI435" s="340" t="s">
        <v>570</v>
      </c>
      <c r="AJ435" s="206"/>
      <c r="AK435" s="206"/>
      <c r="AL435" s="206"/>
      <c r="AM435" s="340" t="s">
        <v>569</v>
      </c>
      <c r="AN435" s="206"/>
      <c r="AO435" s="206"/>
      <c r="AP435" s="341"/>
      <c r="AQ435" s="340" t="s">
        <v>572</v>
      </c>
      <c r="AR435" s="206"/>
      <c r="AS435" s="206"/>
      <c r="AT435" s="341"/>
      <c r="AU435" s="206" t="s">
        <v>590</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569</v>
      </c>
      <c r="AF457" s="199"/>
      <c r="AG457" s="132" t="s">
        <v>236</v>
      </c>
      <c r="AH457" s="133"/>
      <c r="AI457" s="155"/>
      <c r="AJ457" s="155"/>
      <c r="AK457" s="155"/>
      <c r="AL457" s="153"/>
      <c r="AM457" s="155"/>
      <c r="AN457" s="155"/>
      <c r="AO457" s="155"/>
      <c r="AP457" s="153"/>
      <c r="AQ457" s="590" t="s">
        <v>569</v>
      </c>
      <c r="AR457" s="199"/>
      <c r="AS457" s="132" t="s">
        <v>236</v>
      </c>
      <c r="AT457" s="133"/>
      <c r="AU457" s="199" t="s">
        <v>569</v>
      </c>
      <c r="AV457" s="199"/>
      <c r="AW457" s="132" t="s">
        <v>181</v>
      </c>
      <c r="AX457" s="194"/>
    </row>
    <row r="458" spans="1:50" ht="23.25" hidden="1" customHeight="1" x14ac:dyDescent="0.2">
      <c r="A458" s="188"/>
      <c r="B458" s="185"/>
      <c r="C458" s="179"/>
      <c r="D458" s="185"/>
      <c r="E458" s="342"/>
      <c r="F458" s="343"/>
      <c r="G458" s="103" t="s">
        <v>569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569</v>
      </c>
      <c r="AC458" s="212"/>
      <c r="AD458" s="212"/>
      <c r="AE458" s="340" t="s">
        <v>569</v>
      </c>
      <c r="AF458" s="206"/>
      <c r="AG458" s="206"/>
      <c r="AH458" s="206"/>
      <c r="AI458" s="340" t="s">
        <v>569</v>
      </c>
      <c r="AJ458" s="206"/>
      <c r="AK458" s="206"/>
      <c r="AL458" s="206"/>
      <c r="AM458" s="340" t="s">
        <v>569</v>
      </c>
      <c r="AN458" s="206"/>
      <c r="AO458" s="206"/>
      <c r="AP458" s="341"/>
      <c r="AQ458" s="340" t="s">
        <v>591</v>
      </c>
      <c r="AR458" s="206"/>
      <c r="AS458" s="206"/>
      <c r="AT458" s="341"/>
      <c r="AU458" s="206" t="s">
        <v>569</v>
      </c>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569</v>
      </c>
      <c r="AC459" s="204"/>
      <c r="AD459" s="204"/>
      <c r="AE459" s="340" t="s">
        <v>569</v>
      </c>
      <c r="AF459" s="206"/>
      <c r="AG459" s="206"/>
      <c r="AH459" s="341"/>
      <c r="AI459" s="340" t="s">
        <v>569</v>
      </c>
      <c r="AJ459" s="206"/>
      <c r="AK459" s="206"/>
      <c r="AL459" s="206"/>
      <c r="AM459" s="340" t="s">
        <v>572</v>
      </c>
      <c r="AN459" s="206"/>
      <c r="AO459" s="206"/>
      <c r="AP459" s="341"/>
      <c r="AQ459" s="340" t="s">
        <v>570</v>
      </c>
      <c r="AR459" s="206"/>
      <c r="AS459" s="206"/>
      <c r="AT459" s="341"/>
      <c r="AU459" s="206" t="s">
        <v>569</v>
      </c>
      <c r="AV459" s="206"/>
      <c r="AW459" s="206"/>
      <c r="AX459" s="207"/>
    </row>
    <row r="460" spans="1:50" ht="23.25" hidden="1" customHeight="1" thickBot="1" x14ac:dyDescent="0.2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569</v>
      </c>
      <c r="AF460" s="206"/>
      <c r="AG460" s="206"/>
      <c r="AH460" s="341"/>
      <c r="AI460" s="340" t="s">
        <v>569</v>
      </c>
      <c r="AJ460" s="206"/>
      <c r="AK460" s="206"/>
      <c r="AL460" s="206"/>
      <c r="AM460" s="340" t="s">
        <v>569</v>
      </c>
      <c r="AN460" s="206"/>
      <c r="AO460" s="206"/>
      <c r="AP460" s="341"/>
      <c r="AQ460" s="340" t="s">
        <v>569</v>
      </c>
      <c r="AR460" s="206"/>
      <c r="AS460" s="206"/>
      <c r="AT460" s="341"/>
      <c r="AU460" s="206" t="s">
        <v>569</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thickBot="1" x14ac:dyDescent="0.2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3.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86.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567</v>
      </c>
      <c r="AE703" s="327"/>
      <c r="AF703" s="327"/>
      <c r="AG703" s="100" t="s">
        <v>611</v>
      </c>
      <c r="AH703" s="101"/>
      <c r="AI703" s="101"/>
      <c r="AJ703" s="101"/>
      <c r="AK703" s="101"/>
      <c r="AL703" s="101"/>
      <c r="AM703" s="101"/>
      <c r="AN703" s="101"/>
      <c r="AO703" s="101"/>
      <c r="AP703" s="101"/>
      <c r="AQ703" s="101"/>
      <c r="AR703" s="101"/>
      <c r="AS703" s="101"/>
      <c r="AT703" s="101"/>
      <c r="AU703" s="101"/>
      <c r="AV703" s="101"/>
      <c r="AW703" s="101"/>
      <c r="AX703" s="102"/>
    </row>
    <row r="704" spans="1:50" ht="82.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612</v>
      </c>
      <c r="AH704" s="107"/>
      <c r="AI704" s="107"/>
      <c r="AJ704" s="107"/>
      <c r="AK704" s="107"/>
      <c r="AL704" s="107"/>
      <c r="AM704" s="107"/>
      <c r="AN704" s="107"/>
      <c r="AO704" s="107"/>
      <c r="AP704" s="107"/>
      <c r="AQ704" s="107"/>
      <c r="AR704" s="107"/>
      <c r="AS704" s="107"/>
      <c r="AT704" s="107"/>
      <c r="AU704" s="107"/>
      <c r="AV704" s="107"/>
      <c r="AW704" s="107"/>
      <c r="AX704" s="167"/>
    </row>
    <row r="705" spans="1:50" ht="69.5"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567</v>
      </c>
      <c r="AE705" s="715"/>
      <c r="AF705" s="715"/>
      <c r="AG705" s="124" t="s">
        <v>613</v>
      </c>
      <c r="AH705" s="104"/>
      <c r="AI705" s="104"/>
      <c r="AJ705" s="104"/>
      <c r="AK705" s="104"/>
      <c r="AL705" s="104"/>
      <c r="AM705" s="104"/>
      <c r="AN705" s="104"/>
      <c r="AO705" s="104"/>
      <c r="AP705" s="104"/>
      <c r="AQ705" s="104"/>
      <c r="AR705" s="104"/>
      <c r="AS705" s="104"/>
      <c r="AT705" s="104"/>
      <c r="AU705" s="104"/>
      <c r="AV705" s="104"/>
      <c r="AW705" s="104"/>
      <c r="AX705" s="125"/>
    </row>
    <row r="706" spans="1:50" ht="49" customHeight="1" x14ac:dyDescent="0.2">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614</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66"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614</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615</v>
      </c>
      <c r="AH708" s="743"/>
      <c r="AI708" s="743"/>
      <c r="AJ708" s="743"/>
      <c r="AK708" s="743"/>
      <c r="AL708" s="743"/>
      <c r="AM708" s="743"/>
      <c r="AN708" s="743"/>
      <c r="AO708" s="743"/>
      <c r="AP708" s="743"/>
      <c r="AQ708" s="743"/>
      <c r="AR708" s="743"/>
      <c r="AS708" s="743"/>
      <c r="AT708" s="743"/>
      <c r="AU708" s="743"/>
      <c r="AV708" s="743"/>
      <c r="AW708" s="743"/>
      <c r="AX708" s="744"/>
    </row>
    <row r="709" spans="1:50" ht="92"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616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567</v>
      </c>
      <c r="AE710" s="327"/>
      <c r="AF710" s="327"/>
      <c r="AG710" s="100" t="s">
        <v>617</v>
      </c>
      <c r="AH710" s="101"/>
      <c r="AI710" s="101"/>
      <c r="AJ710" s="101"/>
      <c r="AK710" s="101"/>
      <c r="AL710" s="101"/>
      <c r="AM710" s="101"/>
      <c r="AN710" s="101"/>
      <c r="AO710" s="101"/>
      <c r="AP710" s="101"/>
      <c r="AQ710" s="101"/>
      <c r="AR710" s="101"/>
      <c r="AS710" s="101"/>
      <c r="AT710" s="101"/>
      <c r="AU710" s="101"/>
      <c r="AV710" s="101"/>
      <c r="AW710" s="101"/>
      <c r="AX710" s="102"/>
    </row>
    <row r="711" spans="1:50" ht="47.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567</v>
      </c>
      <c r="AE711" s="327"/>
      <c r="AF711" s="327"/>
      <c r="AG711" s="100" t="s">
        <v>618</v>
      </c>
      <c r="AH711" s="101"/>
      <c r="AI711" s="101"/>
      <c r="AJ711" s="101"/>
      <c r="AK711" s="101"/>
      <c r="AL711" s="101"/>
      <c r="AM711" s="101"/>
      <c r="AN711" s="101"/>
      <c r="AO711" s="101"/>
      <c r="AP711" s="101"/>
      <c r="AQ711" s="101"/>
      <c r="AR711" s="101"/>
      <c r="AS711" s="101"/>
      <c r="AT711" s="101"/>
      <c r="AU711" s="101"/>
      <c r="AV711" s="101"/>
      <c r="AW711" s="101"/>
      <c r="AX711" s="102"/>
    </row>
    <row r="712" spans="1:50" ht="101.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567</v>
      </c>
      <c r="AE712" s="783"/>
      <c r="AF712" s="783"/>
      <c r="AG712" s="810" t="s">
        <v>619</v>
      </c>
      <c r="AH712" s="811"/>
      <c r="AI712" s="811"/>
      <c r="AJ712" s="811"/>
      <c r="AK712" s="811"/>
      <c r="AL712" s="811"/>
      <c r="AM712" s="811"/>
      <c r="AN712" s="811"/>
      <c r="AO712" s="811"/>
      <c r="AP712" s="811"/>
      <c r="AQ712" s="811"/>
      <c r="AR712" s="811"/>
      <c r="AS712" s="811"/>
      <c r="AT712" s="811"/>
      <c r="AU712" s="811"/>
      <c r="AV712" s="811"/>
      <c r="AW712" s="811"/>
      <c r="AX712" s="812"/>
    </row>
    <row r="713" spans="1:50" ht="26"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592</v>
      </c>
      <c r="AE713" s="327"/>
      <c r="AF713" s="663"/>
      <c r="AG713" s="100" t="s">
        <v>572</v>
      </c>
      <c r="AH713" s="101"/>
      <c r="AI713" s="101"/>
      <c r="AJ713" s="101"/>
      <c r="AK713" s="101"/>
      <c r="AL713" s="101"/>
      <c r="AM713" s="101"/>
      <c r="AN713" s="101"/>
      <c r="AO713" s="101"/>
      <c r="AP713" s="101"/>
      <c r="AQ713" s="101"/>
      <c r="AR713" s="101"/>
      <c r="AS713" s="101"/>
      <c r="AT713" s="101"/>
      <c r="AU713" s="101"/>
      <c r="AV713" s="101"/>
      <c r="AW713" s="101"/>
      <c r="AX713" s="102"/>
    </row>
    <row r="714" spans="1:50" ht="7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567</v>
      </c>
      <c r="AE714" s="808"/>
      <c r="AF714" s="809"/>
      <c r="AG714" s="736" t="s">
        <v>620</v>
      </c>
      <c r="AH714" s="737"/>
      <c r="AI714" s="737"/>
      <c r="AJ714" s="737"/>
      <c r="AK714" s="737"/>
      <c r="AL714" s="737"/>
      <c r="AM714" s="737"/>
      <c r="AN714" s="737"/>
      <c r="AO714" s="737"/>
      <c r="AP714" s="737"/>
      <c r="AQ714" s="737"/>
      <c r="AR714" s="737"/>
      <c r="AS714" s="737"/>
      <c r="AT714" s="737"/>
      <c r="AU714" s="737"/>
      <c r="AV714" s="737"/>
      <c r="AW714" s="737"/>
      <c r="AX714" s="738"/>
    </row>
    <row r="715" spans="1:50" ht="65.5"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42" t="s">
        <v>621</v>
      </c>
      <c r="AH715" s="743"/>
      <c r="AI715" s="743"/>
      <c r="AJ715" s="743"/>
      <c r="AK715" s="743"/>
      <c r="AL715" s="743"/>
      <c r="AM715" s="743"/>
      <c r="AN715" s="743"/>
      <c r="AO715" s="743"/>
      <c r="AP715" s="743"/>
      <c r="AQ715" s="743"/>
      <c r="AR715" s="743"/>
      <c r="AS715" s="743"/>
      <c r="AT715" s="743"/>
      <c r="AU715" s="743"/>
      <c r="AV715" s="743"/>
      <c r="AW715" s="743"/>
      <c r="AX715" s="744"/>
    </row>
    <row r="716" spans="1:50" ht="100.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0" t="s">
        <v>622</v>
      </c>
      <c r="AH716" s="101"/>
      <c r="AI716" s="101"/>
      <c r="AJ716" s="101"/>
      <c r="AK716" s="101"/>
      <c r="AL716" s="101"/>
      <c r="AM716" s="101"/>
      <c r="AN716" s="101"/>
      <c r="AO716" s="101"/>
      <c r="AP716" s="101"/>
      <c r="AQ716" s="101"/>
      <c r="AR716" s="101"/>
      <c r="AS716" s="101"/>
      <c r="AT716" s="101"/>
      <c r="AU716" s="101"/>
      <c r="AV716" s="101"/>
      <c r="AW716" s="101"/>
      <c r="AX716" s="102"/>
    </row>
    <row r="717" spans="1:50" ht="59.5"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623</v>
      </c>
      <c r="AH717" s="101"/>
      <c r="AI717" s="101"/>
      <c r="AJ717" s="101"/>
      <c r="AK717" s="101"/>
      <c r="AL717" s="101"/>
      <c r="AM717" s="101"/>
      <c r="AN717" s="101"/>
      <c r="AO717" s="101"/>
      <c r="AP717" s="101"/>
      <c r="AQ717" s="101"/>
      <c r="AR717" s="101"/>
      <c r="AS717" s="101"/>
      <c r="AT717" s="101"/>
      <c r="AU717" s="101"/>
      <c r="AV717" s="101"/>
      <c r="AW717" s="101"/>
      <c r="AX717" s="102"/>
    </row>
    <row r="718" spans="1:50" ht="67.5"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624</v>
      </c>
      <c r="AH718" s="110"/>
      <c r="AI718" s="110"/>
      <c r="AJ718" s="110"/>
      <c r="AK718" s="110"/>
      <c r="AL718" s="110"/>
      <c r="AM718" s="110"/>
      <c r="AN718" s="110"/>
      <c r="AO718" s="110"/>
      <c r="AP718" s="110"/>
      <c r="AQ718" s="110"/>
      <c r="AR718" s="110"/>
      <c r="AS718" s="110"/>
      <c r="AT718" s="110"/>
      <c r="AU718" s="110"/>
      <c r="AV718" s="110"/>
      <c r="AW718" s="110"/>
      <c r="AX718" s="127"/>
    </row>
    <row r="719" spans="1:50" ht="41"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678</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t="s">
        <v>572</v>
      </c>
      <c r="K721" s="289"/>
      <c r="L721" s="82" t="str">
        <f>IF(M721="","","-")</f>
        <v/>
      </c>
      <c r="M721" s="83"/>
      <c r="N721" s="302" t="s">
        <v>625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t="s">
        <v>586</v>
      </c>
      <c r="D722" s="295"/>
      <c r="E722" s="295"/>
      <c r="F722" s="296"/>
      <c r="G722" s="285"/>
      <c r="H722" s="286"/>
      <c r="I722" s="82" t="str">
        <f t="shared" ref="I722:I725" si="4">IF(OR(G722="　", G722=""), "", "-")</f>
        <v/>
      </c>
      <c r="J722" s="289" t="s">
        <v>569</v>
      </c>
      <c r="K722" s="289"/>
      <c r="L722" s="82" t="str">
        <f t="shared" ref="L722:L725" si="5">IF(M722="","","-")</f>
        <v/>
      </c>
      <c r="M722" s="83"/>
      <c r="N722" s="302" t="s">
        <v>584</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t="s">
        <v>587</v>
      </c>
      <c r="D723" s="295"/>
      <c r="E723" s="295"/>
      <c r="F723" s="296"/>
      <c r="G723" s="285"/>
      <c r="H723" s="286"/>
      <c r="I723" s="82" t="str">
        <f t="shared" si="4"/>
        <v/>
      </c>
      <c r="J723" s="289" t="s">
        <v>569</v>
      </c>
      <c r="K723" s="289"/>
      <c r="L723" s="82" t="str">
        <f t="shared" si="5"/>
        <v/>
      </c>
      <c r="M723" s="83"/>
      <c r="N723" s="302" t="s">
        <v>585</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626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627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678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678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678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680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409</v>
      </c>
      <c r="B737" s="209"/>
      <c r="C737" s="209"/>
      <c r="D737" s="210"/>
      <c r="E737" s="989" t="s">
        <v>628</v>
      </c>
      <c r="F737" s="989"/>
      <c r="G737" s="989"/>
      <c r="H737" s="989"/>
      <c r="I737" s="989"/>
      <c r="J737" s="989"/>
      <c r="K737" s="989"/>
      <c r="L737" s="989"/>
      <c r="M737" s="989"/>
      <c r="N737" s="365" t="s">
        <v>404</v>
      </c>
      <c r="O737" s="365"/>
      <c r="P737" s="365"/>
      <c r="Q737" s="365"/>
      <c r="R737" s="989" t="s">
        <v>629</v>
      </c>
      <c r="S737" s="989"/>
      <c r="T737" s="989"/>
      <c r="U737" s="989"/>
      <c r="V737" s="989"/>
      <c r="W737" s="989"/>
      <c r="X737" s="989"/>
      <c r="Y737" s="989"/>
      <c r="Z737" s="989"/>
      <c r="AA737" s="365" t="s">
        <v>403</v>
      </c>
      <c r="AB737" s="365"/>
      <c r="AC737" s="365"/>
      <c r="AD737" s="365"/>
      <c r="AE737" s="989" t="s">
        <v>630</v>
      </c>
      <c r="AF737" s="989"/>
      <c r="AG737" s="989"/>
      <c r="AH737" s="989"/>
      <c r="AI737" s="989"/>
      <c r="AJ737" s="989"/>
      <c r="AK737" s="989"/>
      <c r="AL737" s="989"/>
      <c r="AM737" s="989"/>
      <c r="AN737" s="365" t="s">
        <v>402</v>
      </c>
      <c r="AO737" s="365"/>
      <c r="AP737" s="365"/>
      <c r="AQ737" s="365"/>
      <c r="AR737" s="995" t="s">
        <v>631</v>
      </c>
      <c r="AS737" s="996"/>
      <c r="AT737" s="996"/>
      <c r="AU737" s="996"/>
      <c r="AV737" s="996"/>
      <c r="AW737" s="996"/>
      <c r="AX737" s="997"/>
      <c r="AY737" s="88"/>
      <c r="AZ737" s="88"/>
    </row>
    <row r="738" spans="1:52" ht="24.75" customHeight="1" x14ac:dyDescent="0.2">
      <c r="A738" s="988" t="s">
        <v>401</v>
      </c>
      <c r="B738" s="209"/>
      <c r="C738" s="209"/>
      <c r="D738" s="210"/>
      <c r="E738" s="989" t="s">
        <v>635</v>
      </c>
      <c r="F738" s="989"/>
      <c r="G738" s="989"/>
      <c r="H738" s="989"/>
      <c r="I738" s="989"/>
      <c r="J738" s="989"/>
      <c r="K738" s="989"/>
      <c r="L738" s="989"/>
      <c r="M738" s="989"/>
      <c r="N738" s="365" t="s">
        <v>400</v>
      </c>
      <c r="O738" s="365"/>
      <c r="P738" s="365"/>
      <c r="Q738" s="365"/>
      <c r="R738" s="989" t="s">
        <v>634</v>
      </c>
      <c r="S738" s="989"/>
      <c r="T738" s="989"/>
      <c r="U738" s="989"/>
      <c r="V738" s="989"/>
      <c r="W738" s="989"/>
      <c r="X738" s="989"/>
      <c r="Y738" s="989"/>
      <c r="Z738" s="989"/>
      <c r="AA738" s="365" t="s">
        <v>399</v>
      </c>
      <c r="AB738" s="365"/>
      <c r="AC738" s="365"/>
      <c r="AD738" s="365"/>
      <c r="AE738" s="989" t="s">
        <v>633</v>
      </c>
      <c r="AF738" s="989"/>
      <c r="AG738" s="989"/>
      <c r="AH738" s="989"/>
      <c r="AI738" s="989"/>
      <c r="AJ738" s="989"/>
      <c r="AK738" s="989"/>
      <c r="AL738" s="989"/>
      <c r="AM738" s="989"/>
      <c r="AN738" s="365" t="s">
        <v>398</v>
      </c>
      <c r="AO738" s="365"/>
      <c r="AP738" s="365"/>
      <c r="AQ738" s="365"/>
      <c r="AR738" s="995" t="s">
        <v>632</v>
      </c>
      <c r="AS738" s="996"/>
      <c r="AT738" s="996"/>
      <c r="AU738" s="996"/>
      <c r="AV738" s="996"/>
      <c r="AW738" s="996"/>
      <c r="AX738" s="997"/>
    </row>
    <row r="739" spans="1:52" ht="24.75" customHeight="1" x14ac:dyDescent="0.2">
      <c r="A739" s="988" t="s">
        <v>397</v>
      </c>
      <c r="B739" s="209"/>
      <c r="C739" s="209"/>
      <c r="D739" s="210"/>
      <c r="E739" s="989" t="s">
        <v>583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t="s">
        <v>563</v>
      </c>
      <c r="F740" s="974"/>
      <c r="G740" s="974"/>
      <c r="H740" s="92" t="str">
        <f>IF(E740="", "", "(")</f>
        <v>(</v>
      </c>
      <c r="I740" s="974"/>
      <c r="J740" s="974"/>
      <c r="K740" s="92" t="str">
        <f>IF(OR(I740="　", I740=""), "", "-")</f>
        <v/>
      </c>
      <c r="L740" s="975">
        <v>253</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389</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64.5"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77.5"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91" customHeight="1" thickBot="1" x14ac:dyDescent="0.2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391</v>
      </c>
      <c r="B780" s="629"/>
      <c r="C780" s="629"/>
      <c r="D780" s="629"/>
      <c r="E780" s="629"/>
      <c r="F780" s="630"/>
      <c r="G780" s="595" t="s">
        <v>642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643</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35" customHeight="1" x14ac:dyDescent="0.2">
      <c r="A782" s="631"/>
      <c r="B782" s="632"/>
      <c r="C782" s="632"/>
      <c r="D782" s="632"/>
      <c r="E782" s="632"/>
      <c r="F782" s="633"/>
      <c r="G782" s="670" t="s">
        <v>650</v>
      </c>
      <c r="H782" s="671"/>
      <c r="I782" s="671"/>
      <c r="J782" s="671"/>
      <c r="K782" s="672"/>
      <c r="L782" s="664" t="s">
        <v>645</v>
      </c>
      <c r="M782" s="665"/>
      <c r="N782" s="665"/>
      <c r="O782" s="665"/>
      <c r="P782" s="665"/>
      <c r="Q782" s="665"/>
      <c r="R782" s="665"/>
      <c r="S782" s="665"/>
      <c r="T782" s="665"/>
      <c r="U782" s="665"/>
      <c r="V782" s="665"/>
      <c r="W782" s="665"/>
      <c r="X782" s="666"/>
      <c r="Y782" s="388">
        <v>131</v>
      </c>
      <c r="Z782" s="389"/>
      <c r="AA782" s="389"/>
      <c r="AB782" s="805"/>
      <c r="AC782" s="670" t="s">
        <v>651</v>
      </c>
      <c r="AD782" s="671"/>
      <c r="AE782" s="671"/>
      <c r="AF782" s="671"/>
      <c r="AG782" s="672"/>
      <c r="AH782" s="664" t="s">
        <v>644</v>
      </c>
      <c r="AI782" s="665"/>
      <c r="AJ782" s="665"/>
      <c r="AK782" s="665"/>
      <c r="AL782" s="665"/>
      <c r="AM782" s="665"/>
      <c r="AN782" s="665"/>
      <c r="AO782" s="665"/>
      <c r="AP782" s="665"/>
      <c r="AQ782" s="665"/>
      <c r="AR782" s="665"/>
      <c r="AS782" s="665"/>
      <c r="AT782" s="666"/>
      <c r="AU782" s="388">
        <v>8</v>
      </c>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32" customHeight="1" x14ac:dyDescent="0.2">
      <c r="A789" s="631"/>
      <c r="B789" s="632"/>
      <c r="C789" s="632"/>
      <c r="D789" s="632"/>
      <c r="E789" s="632"/>
      <c r="F789" s="633"/>
      <c r="G789" s="606" t="s">
        <v>651</v>
      </c>
      <c r="H789" s="607"/>
      <c r="I789" s="607"/>
      <c r="J789" s="607"/>
      <c r="K789" s="608"/>
      <c r="L789" s="598" t="s">
        <v>647</v>
      </c>
      <c r="M789" s="599"/>
      <c r="N789" s="599"/>
      <c r="O789" s="599"/>
      <c r="P789" s="599"/>
      <c r="Q789" s="599"/>
      <c r="R789" s="599"/>
      <c r="S789" s="599"/>
      <c r="T789" s="599"/>
      <c r="U789" s="599"/>
      <c r="V789" s="599"/>
      <c r="W789" s="599"/>
      <c r="X789" s="600"/>
      <c r="Y789" s="601">
        <v>120</v>
      </c>
      <c r="Z789" s="602"/>
      <c r="AA789" s="602"/>
      <c r="AB789" s="612"/>
      <c r="AC789" s="606" t="s">
        <v>650</v>
      </c>
      <c r="AD789" s="607"/>
      <c r="AE789" s="607"/>
      <c r="AF789" s="607"/>
      <c r="AG789" s="608"/>
      <c r="AH789" s="598" t="s">
        <v>645</v>
      </c>
      <c r="AI789" s="599"/>
      <c r="AJ789" s="599"/>
      <c r="AK789" s="599"/>
      <c r="AL789" s="599"/>
      <c r="AM789" s="599"/>
      <c r="AN789" s="599"/>
      <c r="AO789" s="599"/>
      <c r="AP789" s="599"/>
      <c r="AQ789" s="599"/>
      <c r="AR789" s="599"/>
      <c r="AS789" s="599"/>
      <c r="AT789" s="600"/>
      <c r="AU789" s="601">
        <v>6</v>
      </c>
      <c r="AV789" s="602"/>
      <c r="AW789" s="602"/>
      <c r="AX789" s="603"/>
    </row>
    <row r="790" spans="1:50" ht="36.5" customHeight="1" x14ac:dyDescent="0.2">
      <c r="A790" s="631"/>
      <c r="B790" s="632"/>
      <c r="C790" s="632"/>
      <c r="D790" s="632"/>
      <c r="E790" s="632"/>
      <c r="F790" s="633"/>
      <c r="G790" s="606" t="s">
        <v>652</v>
      </c>
      <c r="H790" s="607"/>
      <c r="I790" s="607"/>
      <c r="J790" s="607"/>
      <c r="K790" s="608"/>
      <c r="L790" s="598" t="s">
        <v>648</v>
      </c>
      <c r="M790" s="599"/>
      <c r="N790" s="599"/>
      <c r="O790" s="599"/>
      <c r="P790" s="599"/>
      <c r="Q790" s="599"/>
      <c r="R790" s="599"/>
      <c r="S790" s="599"/>
      <c r="T790" s="599"/>
      <c r="U790" s="599"/>
      <c r="V790" s="599"/>
      <c r="W790" s="599"/>
      <c r="X790" s="600"/>
      <c r="Y790" s="601">
        <v>25</v>
      </c>
      <c r="Z790" s="602"/>
      <c r="AA790" s="602"/>
      <c r="AB790" s="612"/>
      <c r="AC790" s="606" t="s">
        <v>652</v>
      </c>
      <c r="AD790" s="607"/>
      <c r="AE790" s="607"/>
      <c r="AF790" s="607"/>
      <c r="AG790" s="608"/>
      <c r="AH790" s="598" t="s">
        <v>646</v>
      </c>
      <c r="AI790" s="599"/>
      <c r="AJ790" s="599"/>
      <c r="AK790" s="599"/>
      <c r="AL790" s="599"/>
      <c r="AM790" s="599"/>
      <c r="AN790" s="599"/>
      <c r="AO790" s="599"/>
      <c r="AP790" s="599"/>
      <c r="AQ790" s="599"/>
      <c r="AR790" s="599"/>
      <c r="AS790" s="599"/>
      <c r="AT790" s="600"/>
      <c r="AU790" s="601">
        <v>1</v>
      </c>
      <c r="AV790" s="602"/>
      <c r="AW790" s="602"/>
      <c r="AX790" s="603"/>
    </row>
    <row r="791" spans="1:50" ht="36.5" customHeight="1" x14ac:dyDescent="0.2">
      <c r="A791" s="631"/>
      <c r="B791" s="632"/>
      <c r="C791" s="632"/>
      <c r="D791" s="632"/>
      <c r="E791" s="632"/>
      <c r="F791" s="633"/>
      <c r="G791" s="606" t="s">
        <v>653</v>
      </c>
      <c r="H791" s="607"/>
      <c r="I791" s="607"/>
      <c r="J791" s="607"/>
      <c r="K791" s="608"/>
      <c r="L791" s="598" t="s">
        <v>649</v>
      </c>
      <c r="M791" s="599"/>
      <c r="N791" s="599"/>
      <c r="O791" s="599"/>
      <c r="P791" s="599"/>
      <c r="Q791" s="599"/>
      <c r="R791" s="599"/>
      <c r="S791" s="599"/>
      <c r="T791" s="599"/>
      <c r="U791" s="599"/>
      <c r="V791" s="599"/>
      <c r="W791" s="599"/>
      <c r="X791" s="600"/>
      <c r="Y791" s="601">
        <v>23</v>
      </c>
      <c r="Z791" s="602"/>
      <c r="AA791" s="602"/>
      <c r="AB791" s="612"/>
      <c r="AC791" s="606" t="s">
        <v>625</v>
      </c>
      <c r="AD791" s="607"/>
      <c r="AE791" s="607"/>
      <c r="AF791" s="607"/>
      <c r="AG791" s="608"/>
      <c r="AH791" s="598" t="s">
        <v>668</v>
      </c>
      <c r="AI791" s="599"/>
      <c r="AJ791" s="599"/>
      <c r="AK791" s="599"/>
      <c r="AL791" s="599"/>
      <c r="AM791" s="599"/>
      <c r="AN791" s="599"/>
      <c r="AO791" s="599"/>
      <c r="AP791" s="599"/>
      <c r="AQ791" s="599"/>
      <c r="AR791" s="599"/>
      <c r="AS791" s="599"/>
      <c r="AT791" s="600"/>
      <c r="AU791" s="601" t="s">
        <v>637</v>
      </c>
      <c r="AV791" s="602"/>
      <c r="AW791" s="602"/>
      <c r="AX791" s="603"/>
    </row>
    <row r="792" spans="1:50" ht="40.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299</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15</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11.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78.5" customHeight="1" x14ac:dyDescent="0.2">
      <c r="A838" s="376">
        <v>1</v>
      </c>
      <c r="B838" s="376">
        <v>1</v>
      </c>
      <c r="C838" s="361" t="s">
        <v>655</v>
      </c>
      <c r="D838" s="347"/>
      <c r="E838" s="347"/>
      <c r="F838" s="347"/>
      <c r="G838" s="347"/>
      <c r="H838" s="347"/>
      <c r="I838" s="347"/>
      <c r="J838" s="348">
        <v>5010005018908</v>
      </c>
      <c r="K838" s="349"/>
      <c r="L838" s="349"/>
      <c r="M838" s="349"/>
      <c r="N838" s="349"/>
      <c r="O838" s="349"/>
      <c r="P838" s="362" t="s">
        <v>654</v>
      </c>
      <c r="Q838" s="350"/>
      <c r="R838" s="350"/>
      <c r="S838" s="350"/>
      <c r="T838" s="350"/>
      <c r="U838" s="350"/>
      <c r="V838" s="350"/>
      <c r="W838" s="350"/>
      <c r="X838" s="350"/>
      <c r="Y838" s="351">
        <v>299</v>
      </c>
      <c r="Z838" s="352"/>
      <c r="AA838" s="352"/>
      <c r="AB838" s="353"/>
      <c r="AC838" s="363" t="s">
        <v>382</v>
      </c>
      <c r="AD838" s="371"/>
      <c r="AE838" s="371"/>
      <c r="AF838" s="371"/>
      <c r="AG838" s="371"/>
      <c r="AH838" s="372" t="s">
        <v>569</v>
      </c>
      <c r="AI838" s="373"/>
      <c r="AJ838" s="373"/>
      <c r="AK838" s="373"/>
      <c r="AL838" s="357" t="s">
        <v>569</v>
      </c>
      <c r="AM838" s="358"/>
      <c r="AN838" s="358"/>
      <c r="AO838" s="359"/>
      <c r="AP838" s="360" t="s">
        <v>569</v>
      </c>
      <c r="AQ838" s="360"/>
      <c r="AR838" s="360"/>
      <c r="AS838" s="360"/>
      <c r="AT838" s="360"/>
      <c r="AU838" s="360"/>
      <c r="AV838" s="360"/>
      <c r="AW838" s="360"/>
      <c r="AX838" s="360"/>
    </row>
    <row r="839" spans="1:50" ht="70.5" customHeight="1" x14ac:dyDescent="0.2">
      <c r="A839" s="376">
        <v>2</v>
      </c>
      <c r="B839" s="376">
        <v>1</v>
      </c>
      <c r="C839" s="361" t="s">
        <v>656</v>
      </c>
      <c r="D839" s="347"/>
      <c r="E839" s="347"/>
      <c r="F839" s="347"/>
      <c r="G839" s="347"/>
      <c r="H839" s="347"/>
      <c r="I839" s="347"/>
      <c r="J839" s="348">
        <v>5010005018908</v>
      </c>
      <c r="K839" s="349"/>
      <c r="L839" s="349"/>
      <c r="M839" s="349"/>
      <c r="N839" s="349"/>
      <c r="O839" s="349"/>
      <c r="P839" s="362" t="s">
        <v>657</v>
      </c>
      <c r="Q839" s="350"/>
      <c r="R839" s="350"/>
      <c r="S839" s="350"/>
      <c r="T839" s="350"/>
      <c r="U839" s="350"/>
      <c r="V839" s="350"/>
      <c r="W839" s="350"/>
      <c r="X839" s="350"/>
      <c r="Y839" s="351">
        <v>82</v>
      </c>
      <c r="Z839" s="352"/>
      <c r="AA839" s="352"/>
      <c r="AB839" s="353"/>
      <c r="AC839" s="363" t="s">
        <v>382</v>
      </c>
      <c r="AD839" s="363"/>
      <c r="AE839" s="363"/>
      <c r="AF839" s="363"/>
      <c r="AG839" s="363"/>
      <c r="AH839" s="372" t="s">
        <v>637</v>
      </c>
      <c r="AI839" s="373"/>
      <c r="AJ839" s="373"/>
      <c r="AK839" s="373"/>
      <c r="AL839" s="357" t="s">
        <v>625</v>
      </c>
      <c r="AM839" s="358"/>
      <c r="AN839" s="358"/>
      <c r="AO839" s="359"/>
      <c r="AP839" s="360" t="s">
        <v>625</v>
      </c>
      <c r="AQ839" s="360"/>
      <c r="AR839" s="360"/>
      <c r="AS839" s="360"/>
      <c r="AT839" s="360"/>
      <c r="AU839" s="360"/>
      <c r="AV839" s="360"/>
      <c r="AW839" s="360"/>
      <c r="AX839" s="360"/>
    </row>
    <row r="840" spans="1:50" ht="64.5" customHeight="1" x14ac:dyDescent="0.2">
      <c r="A840" s="376">
        <v>3</v>
      </c>
      <c r="B840" s="376">
        <v>1</v>
      </c>
      <c r="C840" s="361" t="s">
        <v>658</v>
      </c>
      <c r="D840" s="347"/>
      <c r="E840" s="347"/>
      <c r="F840" s="347"/>
      <c r="G840" s="347"/>
      <c r="H840" s="347"/>
      <c r="I840" s="347"/>
      <c r="J840" s="348">
        <v>3010005018926</v>
      </c>
      <c r="K840" s="349"/>
      <c r="L840" s="349"/>
      <c r="M840" s="349"/>
      <c r="N840" s="349"/>
      <c r="O840" s="349"/>
      <c r="P840" s="362" t="s">
        <v>662</v>
      </c>
      <c r="Q840" s="350"/>
      <c r="R840" s="350"/>
      <c r="S840" s="350"/>
      <c r="T840" s="350"/>
      <c r="U840" s="350"/>
      <c r="V840" s="350"/>
      <c r="W840" s="350"/>
      <c r="X840" s="350"/>
      <c r="Y840" s="351">
        <v>140</v>
      </c>
      <c r="Z840" s="352"/>
      <c r="AA840" s="352"/>
      <c r="AB840" s="353"/>
      <c r="AC840" s="363" t="s">
        <v>382</v>
      </c>
      <c r="AD840" s="363"/>
      <c r="AE840" s="363"/>
      <c r="AF840" s="363"/>
      <c r="AG840" s="363"/>
      <c r="AH840" s="355" t="s">
        <v>625</v>
      </c>
      <c r="AI840" s="356"/>
      <c r="AJ840" s="356"/>
      <c r="AK840" s="356"/>
      <c r="AL840" s="357" t="s">
        <v>625</v>
      </c>
      <c r="AM840" s="358"/>
      <c r="AN840" s="358"/>
      <c r="AO840" s="359"/>
      <c r="AP840" s="360" t="s">
        <v>625</v>
      </c>
      <c r="AQ840" s="360"/>
      <c r="AR840" s="360"/>
      <c r="AS840" s="360"/>
      <c r="AT840" s="360"/>
      <c r="AU840" s="360"/>
      <c r="AV840" s="360"/>
      <c r="AW840" s="360"/>
      <c r="AX840" s="360"/>
    </row>
    <row r="841" spans="1:50" ht="78" customHeight="1" x14ac:dyDescent="0.2">
      <c r="A841" s="376">
        <v>4</v>
      </c>
      <c r="B841" s="376">
        <v>1</v>
      </c>
      <c r="C841" s="361" t="s">
        <v>658</v>
      </c>
      <c r="D841" s="347"/>
      <c r="E841" s="347"/>
      <c r="F841" s="347"/>
      <c r="G841" s="347"/>
      <c r="H841" s="347"/>
      <c r="I841" s="347"/>
      <c r="J841" s="348">
        <v>3010005018926</v>
      </c>
      <c r="K841" s="349"/>
      <c r="L841" s="349"/>
      <c r="M841" s="349"/>
      <c r="N841" s="349"/>
      <c r="O841" s="349"/>
      <c r="P841" s="362" t="s">
        <v>663</v>
      </c>
      <c r="Q841" s="350"/>
      <c r="R841" s="350"/>
      <c r="S841" s="350"/>
      <c r="T841" s="350"/>
      <c r="U841" s="350"/>
      <c r="V841" s="350"/>
      <c r="W841" s="350"/>
      <c r="X841" s="350"/>
      <c r="Y841" s="351">
        <v>77</v>
      </c>
      <c r="Z841" s="352"/>
      <c r="AA841" s="352"/>
      <c r="AB841" s="353"/>
      <c r="AC841" s="363" t="s">
        <v>378</v>
      </c>
      <c r="AD841" s="363"/>
      <c r="AE841" s="363"/>
      <c r="AF841" s="363"/>
      <c r="AG841" s="363"/>
      <c r="AH841" s="355">
        <v>1</v>
      </c>
      <c r="AI841" s="356"/>
      <c r="AJ841" s="356"/>
      <c r="AK841" s="356"/>
      <c r="AL841" s="357">
        <v>96.7</v>
      </c>
      <c r="AM841" s="358"/>
      <c r="AN841" s="358"/>
      <c r="AO841" s="359"/>
      <c r="AP841" s="360" t="s">
        <v>625</v>
      </c>
      <c r="AQ841" s="360"/>
      <c r="AR841" s="360"/>
      <c r="AS841" s="360"/>
      <c r="AT841" s="360"/>
      <c r="AU841" s="360"/>
      <c r="AV841" s="360"/>
      <c r="AW841" s="360"/>
      <c r="AX841" s="360"/>
    </row>
    <row r="842" spans="1:50" ht="56" customHeight="1" x14ac:dyDescent="0.2">
      <c r="A842" s="376">
        <v>5</v>
      </c>
      <c r="B842" s="376">
        <v>1</v>
      </c>
      <c r="C842" s="361" t="s">
        <v>659</v>
      </c>
      <c r="D842" s="347"/>
      <c r="E842" s="347"/>
      <c r="F842" s="347"/>
      <c r="G842" s="347"/>
      <c r="H842" s="347"/>
      <c r="I842" s="347"/>
      <c r="J842" s="348">
        <v>9010005016775</v>
      </c>
      <c r="K842" s="349"/>
      <c r="L842" s="349"/>
      <c r="M842" s="349"/>
      <c r="N842" s="349"/>
      <c r="O842" s="349"/>
      <c r="P842" s="362" t="s">
        <v>664</v>
      </c>
      <c r="Q842" s="350"/>
      <c r="R842" s="350"/>
      <c r="S842" s="350"/>
      <c r="T842" s="350"/>
      <c r="U842" s="350"/>
      <c r="V842" s="350"/>
      <c r="W842" s="350"/>
      <c r="X842" s="350"/>
      <c r="Y842" s="351">
        <v>98</v>
      </c>
      <c r="Z842" s="352"/>
      <c r="AA842" s="352"/>
      <c r="AB842" s="353"/>
      <c r="AC842" s="354" t="s">
        <v>384</v>
      </c>
      <c r="AD842" s="354"/>
      <c r="AE842" s="354"/>
      <c r="AF842" s="354"/>
      <c r="AG842" s="354"/>
      <c r="AH842" s="355" t="s">
        <v>637</v>
      </c>
      <c r="AI842" s="356"/>
      <c r="AJ842" s="356"/>
      <c r="AK842" s="356"/>
      <c r="AL842" s="357" t="s">
        <v>667</v>
      </c>
      <c r="AM842" s="358"/>
      <c r="AN842" s="358"/>
      <c r="AO842" s="359"/>
      <c r="AP842" s="360" t="s">
        <v>637</v>
      </c>
      <c r="AQ842" s="360"/>
      <c r="AR842" s="360"/>
      <c r="AS842" s="360"/>
      <c r="AT842" s="360"/>
      <c r="AU842" s="360"/>
      <c r="AV842" s="360"/>
      <c r="AW842" s="360"/>
      <c r="AX842" s="360"/>
    </row>
    <row r="843" spans="1:50" ht="73.5" customHeight="1" x14ac:dyDescent="0.2">
      <c r="A843" s="376">
        <v>6</v>
      </c>
      <c r="B843" s="376">
        <v>1</v>
      </c>
      <c r="C843" s="361" t="s">
        <v>660</v>
      </c>
      <c r="D843" s="347"/>
      <c r="E843" s="347"/>
      <c r="F843" s="347"/>
      <c r="G843" s="347"/>
      <c r="H843" s="347"/>
      <c r="I843" s="347"/>
      <c r="J843" s="348">
        <v>4010001054032</v>
      </c>
      <c r="K843" s="349"/>
      <c r="L843" s="349"/>
      <c r="M843" s="349"/>
      <c r="N843" s="349"/>
      <c r="O843" s="349"/>
      <c r="P843" s="362" t="s">
        <v>665</v>
      </c>
      <c r="Q843" s="350"/>
      <c r="R843" s="350"/>
      <c r="S843" s="350"/>
      <c r="T843" s="350"/>
      <c r="U843" s="350"/>
      <c r="V843" s="350"/>
      <c r="W843" s="350"/>
      <c r="X843" s="350"/>
      <c r="Y843" s="351">
        <v>26</v>
      </c>
      <c r="Z843" s="352"/>
      <c r="AA843" s="352"/>
      <c r="AB843" s="353"/>
      <c r="AC843" s="354" t="s">
        <v>378</v>
      </c>
      <c r="AD843" s="354"/>
      <c r="AE843" s="354"/>
      <c r="AF843" s="354"/>
      <c r="AG843" s="354"/>
      <c r="AH843" s="355">
        <v>1</v>
      </c>
      <c r="AI843" s="356"/>
      <c r="AJ843" s="356"/>
      <c r="AK843" s="356"/>
      <c r="AL843" s="357">
        <v>58.2</v>
      </c>
      <c r="AM843" s="358"/>
      <c r="AN843" s="358"/>
      <c r="AO843" s="359"/>
      <c r="AP843" s="360" t="s">
        <v>668</v>
      </c>
      <c r="AQ843" s="360"/>
      <c r="AR843" s="360"/>
      <c r="AS843" s="360"/>
      <c r="AT843" s="360"/>
      <c r="AU843" s="360"/>
      <c r="AV843" s="360"/>
      <c r="AW843" s="360"/>
      <c r="AX843" s="360"/>
    </row>
    <row r="844" spans="1:50" ht="76" customHeight="1" x14ac:dyDescent="0.2">
      <c r="A844" s="376">
        <v>7</v>
      </c>
      <c r="B844" s="376">
        <v>1</v>
      </c>
      <c r="C844" s="361" t="s">
        <v>661</v>
      </c>
      <c r="D844" s="347"/>
      <c r="E844" s="347"/>
      <c r="F844" s="347"/>
      <c r="G844" s="347"/>
      <c r="H844" s="347"/>
      <c r="I844" s="347"/>
      <c r="J844" s="348">
        <v>2120001086883</v>
      </c>
      <c r="K844" s="349"/>
      <c r="L844" s="349"/>
      <c r="M844" s="349"/>
      <c r="N844" s="349"/>
      <c r="O844" s="349"/>
      <c r="P844" s="362" t="s">
        <v>666</v>
      </c>
      <c r="Q844" s="350"/>
      <c r="R844" s="350"/>
      <c r="S844" s="350"/>
      <c r="T844" s="350"/>
      <c r="U844" s="350"/>
      <c r="V844" s="350"/>
      <c r="W844" s="350"/>
      <c r="X844" s="350"/>
      <c r="Y844" s="351">
        <v>10</v>
      </c>
      <c r="Z844" s="352"/>
      <c r="AA844" s="352"/>
      <c r="AB844" s="353"/>
      <c r="AC844" s="354" t="s">
        <v>378</v>
      </c>
      <c r="AD844" s="354"/>
      <c r="AE844" s="354"/>
      <c r="AF844" s="354"/>
      <c r="AG844" s="354"/>
      <c r="AH844" s="355">
        <v>3</v>
      </c>
      <c r="AI844" s="356"/>
      <c r="AJ844" s="356"/>
      <c r="AK844" s="356"/>
      <c r="AL844" s="357">
        <v>70.599999999999994</v>
      </c>
      <c r="AM844" s="358"/>
      <c r="AN844" s="358"/>
      <c r="AO844" s="359"/>
      <c r="AP844" s="360" t="s">
        <v>668</v>
      </c>
      <c r="AQ844" s="360"/>
      <c r="AR844" s="360"/>
      <c r="AS844" s="360"/>
      <c r="AT844" s="360"/>
      <c r="AU844" s="360"/>
      <c r="AV844" s="360"/>
      <c r="AW844" s="360"/>
      <c r="AX844" s="360"/>
    </row>
    <row r="845" spans="1:50" ht="84.5"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83.5"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92.5"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93.5"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76.5"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74.5"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96"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114.5"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74.5"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66"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73.5"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86.5"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66.5"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73.5"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66.5"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72"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96"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115.5"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2.5"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8.5"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43.5"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50.5"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56.5"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18"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82" customHeight="1" x14ac:dyDescent="0.2">
      <c r="A871" s="376">
        <v>1</v>
      </c>
      <c r="B871" s="376">
        <v>1</v>
      </c>
      <c r="C871" s="361" t="s">
        <v>676</v>
      </c>
      <c r="D871" s="347"/>
      <c r="E871" s="347"/>
      <c r="F871" s="347"/>
      <c r="G871" s="347"/>
      <c r="H871" s="347"/>
      <c r="I871" s="347"/>
      <c r="J871" s="348" t="s">
        <v>625</v>
      </c>
      <c r="K871" s="349"/>
      <c r="L871" s="349"/>
      <c r="M871" s="349"/>
      <c r="N871" s="349"/>
      <c r="O871" s="349"/>
      <c r="P871" s="362" t="s">
        <v>669</v>
      </c>
      <c r="Q871" s="350"/>
      <c r="R871" s="350"/>
      <c r="S871" s="350"/>
      <c r="T871" s="350"/>
      <c r="U871" s="350"/>
      <c r="V871" s="350"/>
      <c r="W871" s="350"/>
      <c r="X871" s="350"/>
      <c r="Y871" s="351">
        <v>16</v>
      </c>
      <c r="Z871" s="352"/>
      <c r="AA871" s="352"/>
      <c r="AB871" s="353"/>
      <c r="AC871" s="363" t="s">
        <v>384</v>
      </c>
      <c r="AD871" s="371"/>
      <c r="AE871" s="371"/>
      <c r="AF871" s="371"/>
      <c r="AG871" s="371"/>
      <c r="AH871" s="372" t="s">
        <v>625</v>
      </c>
      <c r="AI871" s="373"/>
      <c r="AJ871" s="373"/>
      <c r="AK871" s="373"/>
      <c r="AL871" s="357" t="s">
        <v>625</v>
      </c>
      <c r="AM871" s="358"/>
      <c r="AN871" s="358"/>
      <c r="AO871" s="359"/>
      <c r="AP871" s="360" t="s">
        <v>668</v>
      </c>
      <c r="AQ871" s="360"/>
      <c r="AR871" s="360"/>
      <c r="AS871" s="360"/>
      <c r="AT871" s="360"/>
      <c r="AU871" s="360"/>
      <c r="AV871" s="360"/>
      <c r="AW871" s="360"/>
      <c r="AX871" s="360"/>
    </row>
    <row r="872" spans="1:50" ht="79.5" customHeight="1" x14ac:dyDescent="0.2">
      <c r="A872" s="376">
        <v>2</v>
      </c>
      <c r="B872" s="376">
        <v>1</v>
      </c>
      <c r="C872" s="361" t="s">
        <v>671</v>
      </c>
      <c r="D872" s="347"/>
      <c r="E872" s="347"/>
      <c r="F872" s="347"/>
      <c r="G872" s="347"/>
      <c r="H872" s="347"/>
      <c r="I872" s="347"/>
      <c r="J872" s="348">
        <v>1010401023408</v>
      </c>
      <c r="K872" s="349"/>
      <c r="L872" s="349"/>
      <c r="M872" s="349"/>
      <c r="N872" s="349"/>
      <c r="O872" s="349"/>
      <c r="P872" s="362" t="s">
        <v>670</v>
      </c>
      <c r="Q872" s="350"/>
      <c r="R872" s="350"/>
      <c r="S872" s="350"/>
      <c r="T872" s="350"/>
      <c r="U872" s="350"/>
      <c r="V872" s="350"/>
      <c r="W872" s="350"/>
      <c r="X872" s="350"/>
      <c r="Y872" s="351">
        <v>4</v>
      </c>
      <c r="Z872" s="352"/>
      <c r="AA872" s="352"/>
      <c r="AB872" s="353"/>
      <c r="AC872" s="363" t="s">
        <v>378</v>
      </c>
      <c r="AD872" s="363"/>
      <c r="AE872" s="363"/>
      <c r="AF872" s="363"/>
      <c r="AG872" s="363"/>
      <c r="AH872" s="372">
        <v>3</v>
      </c>
      <c r="AI872" s="373"/>
      <c r="AJ872" s="373"/>
      <c r="AK872" s="373"/>
      <c r="AL872" s="357" t="s">
        <v>625</v>
      </c>
      <c r="AM872" s="358"/>
      <c r="AN872" s="358"/>
      <c r="AO872" s="359"/>
      <c r="AP872" s="360" t="s">
        <v>625</v>
      </c>
      <c r="AQ872" s="360"/>
      <c r="AR872" s="360"/>
      <c r="AS872" s="360"/>
      <c r="AT872" s="360"/>
      <c r="AU872" s="360"/>
      <c r="AV872" s="360"/>
      <c r="AW872" s="360"/>
      <c r="AX872" s="360"/>
    </row>
    <row r="873" spans="1:50" ht="78" customHeight="1" x14ac:dyDescent="0.2">
      <c r="A873" s="376">
        <v>3</v>
      </c>
      <c r="B873" s="376">
        <v>1</v>
      </c>
      <c r="C873" s="361" t="s">
        <v>673</v>
      </c>
      <c r="D873" s="347"/>
      <c r="E873" s="347"/>
      <c r="F873" s="347"/>
      <c r="G873" s="347"/>
      <c r="H873" s="347"/>
      <c r="I873" s="347"/>
      <c r="J873" s="348" t="s">
        <v>625</v>
      </c>
      <c r="K873" s="349"/>
      <c r="L873" s="349"/>
      <c r="M873" s="349"/>
      <c r="N873" s="349"/>
      <c r="O873" s="349"/>
      <c r="P873" s="362" t="s">
        <v>672</v>
      </c>
      <c r="Q873" s="350"/>
      <c r="R873" s="350"/>
      <c r="S873" s="350"/>
      <c r="T873" s="350"/>
      <c r="U873" s="350"/>
      <c r="V873" s="350"/>
      <c r="W873" s="350"/>
      <c r="X873" s="350"/>
      <c r="Y873" s="351">
        <v>3</v>
      </c>
      <c r="Z873" s="352"/>
      <c r="AA873" s="352"/>
      <c r="AB873" s="353"/>
      <c r="AC873" s="363" t="s">
        <v>380</v>
      </c>
      <c r="AD873" s="363"/>
      <c r="AE873" s="363"/>
      <c r="AF873" s="363"/>
      <c r="AG873" s="363"/>
      <c r="AH873" s="355">
        <v>2</v>
      </c>
      <c r="AI873" s="356"/>
      <c r="AJ873" s="356"/>
      <c r="AK873" s="356"/>
      <c r="AL873" s="357" t="s">
        <v>625</v>
      </c>
      <c r="AM873" s="358"/>
      <c r="AN873" s="358"/>
      <c r="AO873" s="359"/>
      <c r="AP873" s="360" t="s">
        <v>414</v>
      </c>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50.5"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27.5"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2.5"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7.5"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8"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3.5"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31.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46.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8.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33.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14"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5.5"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1.5"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5.5"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5"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8.5"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7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3.5"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56"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72"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73.5"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75.5"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62.5"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56.5"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56"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56.5"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9.5"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2.5"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51.5"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52"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55.5"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59.5"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103.5"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120.5"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100.5"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108"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72"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97.5"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377</v>
      </c>
      <c r="AI2" s="53" t="s">
        <v>414</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390</v>
      </c>
      <c r="AF5" s="30"/>
      <c r="AG5" s="55" t="s">
        <v>380</v>
      </c>
      <c r="AI5" s="53" t="s">
        <v>429</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387</v>
      </c>
      <c r="AF6" s="30"/>
      <c r="AG6" s="55" t="s">
        <v>381</v>
      </c>
      <c r="AI6" s="53" t="s">
        <v>430</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382</v>
      </c>
      <c r="AH7" s="91"/>
      <c r="AI7" s="55" t="s">
        <v>407</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383</v>
      </c>
      <c r="AI8" s="53" t="s">
        <v>408</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t="s">
        <v>567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7342A8-14E5-46E9-8226-3A8DE77230B3}">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2.xml><?xml version="1.0" encoding="utf-8"?>
<ds:datastoreItem xmlns:ds="http://schemas.openxmlformats.org/officeDocument/2006/customXml" ds:itemID="{13A0C3A7-D506-4BC8-B393-F8EB3F6DBF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71BED8-2FB6-460D-9C8E-752D04FDD9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2020-07-22T06:10:26Z</cp:lastPrinted>
  <dcterms:created xsi:type="dcterms:W3CDTF">2012-03-13T00:50:25Z</dcterms:created>
  <dcterms:modified xsi:type="dcterms:W3CDTF">2020-07-28T05:00:55Z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