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5v\00産業技術環境局基準認証ユニット00\60予算\R3fy要求\201106 行政事業レビューシート総点検\02確認\令和2年度(2020年度)行政事業レビュー\修正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AM32" i="3"/>
  <c r="AI32" i="3"/>
  <c r="AE3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<sst xmlns="http://schemas.openxmlformats.org/spreadsheetml/2006/main" count="2886" uniqueCount="627">
  <si>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</si>
  <si>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</si>
  <si>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</si>
  <si>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</si>
  <si>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</si>
  <si>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</si>
  <si>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</si>
  <si>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</si>
  <si>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</si>
  <si>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</si>
  <si>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</si>
  <si>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</si>
  <si>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</si>
  <si>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</si>
  <si>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</si>
  <si>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</si>
  <si>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</si>
  <si>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</si>
  <si>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</si>
  <si>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</si>
  <si>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</si>
  <si>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</si>
  <si>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</si>
  <si>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</si>
  <si>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</si>
  <si>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</si>
  <si>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</si>
  <si>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</si>
  <si>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</si>
  <si>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</si>
  <si>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</si>
  <si>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</si>
  <si>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</si>
  <si>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</si>
  <si>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</si>
  <si>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</si>
  <si>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</si>
  <si>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</si>
  <si>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</si>
  <si>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</si>
  <si>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</si>
  <si>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</si>
  <si>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</si>
  <si>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</si>
  <si>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</si>
  <si>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</si>
  <si>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</si>
  <si>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</si>
  <si>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</si>
  <si>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</si>
  <si>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</si>
  <si>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</si>
  <si>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</si>
  <si>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</si>
  <si>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</si>
  <si>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</si>
  <si>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</si>
  <si>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</si>
  <si>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</si>
  <si>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</si>
  <si>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</si>
  <si>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</si>
  <si>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</si>
  <si>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</si>
  <si>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</si>
  <si>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</si>
  <si>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</si>
  <si>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</si>
  <si>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</si>
  <si>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</si>
  <si>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</si>
  <si>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</si>
  <si>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</si>
  <si>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</si>
  <si>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</si>
  <si>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</si>
  <si>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</si>
  <si>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</si>
  <si>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</si>
  <si>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</si>
  <si>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</si>
  <si>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</si>
  <si>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</si>
  <si>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</si>
  <si>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</si>
  <si>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</si>
  <si>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</si>
  <si>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</si>
  <si>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</si>
  <si>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</si>
  <si>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</si>
  <si>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</si>
  <si>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</si>
  <si>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</si>
  <si>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</si>
  <si>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</si>
  <si>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</si>
  <si>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</si>
  <si>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</si>
  <si>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</si>
  <si>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</si>
  <si>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</si>
  <si>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</si>
  <si>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</si>
  <si>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</si>
  <si>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</si>
  <si>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</si>
  <si>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</si>
  <si>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</si>
  <si>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</si>
  <si>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</si>
  <si>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</si>
  <si>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</si>
  <si>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</si>
  <si>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</si>
  <si>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</si>
  <si>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</si>
  <si>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</si>
  <si>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</si>
  <si>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</si>
  <si>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</si>
  <si>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</si>
  <si>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</si>
  <si>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</si>
  <si>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</si>
  <si>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</si>
  <si>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</si>
  <si>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</si>
  <si>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</si>
  <si>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</si>
  <si>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</si>
  <si>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</si>
  <si>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</si>
  <si>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</si>
  <si>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</si>
  <si>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</si>
  <si>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</si>
  <si>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</si>
  <si>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</si>
  <si>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</si>
  <si>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</si>
  <si>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</si>
  <si>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</si>
  <si>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</si>
  <si>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</si>
  <si>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</si>
  <si>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</si>
  <si>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</si>
  <si>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</si>
  <si>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</si>
  <si>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</si>
  <si>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</si>
  <si>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</si>
  <si>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</si>
  <si>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</si>
  <si>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</si>
  <si>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</si>
  <si>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</si>
  <si>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</si>
  <si>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</si>
  <si>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</si>
  <si>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</si>
  <si>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</si>
  <si>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</si>
  <si>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</si>
  <si>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</si>
  <si>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</si>
  <si>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</si>
  <si>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</si>
  <si>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</si>
  <si>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</si>
  <si>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</si>
  <si>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</si>
  <si>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</si>
  <si>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</si>
  <si>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</si>
  <si>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</si>
  <si>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</si>
  <si>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</si>
  <si>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</si>
  <si>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</si>
  <si>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</si>
  <si>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</si>
  <si>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</si>
  <si>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</si>
  <si>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</si>
  <si>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</si>
  <si>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</si>
  <si>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</si>
  <si>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</si>
  <si>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</si>
  <si>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</si>
  <si>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</si>
  <si>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</si>
  <si>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</si>
  <si>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</si>
  <si>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</si>
  <si>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</si>
  <si>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</si>
  <si>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</si>
  <si>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</si>
  <si>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</si>
  <si>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</si>
  <si>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</si>
  <si>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</si>
  <si>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</si>
  <si>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</si>
  <si>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</si>
  <si>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</si>
  <si>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</si>
  <si>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</si>
  <si>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</si>
  <si>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</si>
  <si>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</si>
  <si>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</si>
  <si>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</si>
  <si>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</si>
  <si>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</si>
  <si>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</si>
  <si>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</si>
  <si>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</si>
  <si>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</si>
  <si>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</si>
  <si>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</si>
  <si>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</si>
  <si>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</si>
  <si>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</si>
  <si>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</si>
  <si>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</si>
  <si>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</si>
  <si>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</si>
  <si>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</si>
  <si>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</si>
  <si>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</si>
  <si>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</si>
  <si>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</si>
  <si>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</si>
  <si>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</si>
  <si>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</si>
  <si>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</si>
  <si>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</si>
  <si>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</si>
  <si>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</si>
  <si>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</si>
  <si>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</si>
  <si>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</si>
  <si>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</si>
  <si>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</si>
  <si>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</si>
  <si>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</si>
  <si>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</si>
  <si>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</si>
  <si>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</si>
  <si>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</si>
  <si>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</si>
  <si>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</si>
  <si>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</si>
  <si>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</si>
  <si>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</si>
  <si>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</si>
  <si>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</si>
  <si>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</si>
  <si>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</si>
  <si>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</si>
  <si>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</si>
  <si>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</si>
  <si>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</si>
  <si>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</si>
  <si>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</si>
  <si>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</si>
  <si>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</si>
  <si>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</si>
  <si>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</si>
  <si>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</si>
  <si>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</si>
  <si>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</si>
  <si>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</si>
  <si>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</si>
  <si>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</si>
  <si>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</si>
  <si>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</si>
  <si>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</si>
  <si>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</si>
  <si>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</si>
  <si>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</si>
  <si>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</si>
  <si>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</si>
  <si>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</si>
  <si>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</si>
  <si>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</si>
  <si>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</si>
  <si>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</si>
  <si>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</si>
  <si>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</si>
  <si>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</si>
  <si>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</si>
  <si>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</si>
  <si>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</si>
  <si>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</si>
  <si>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</si>
  <si>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</si>
  <si>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</si>
  <si>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</si>
  <si>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</si>
  <si>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</si>
  <si>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</si>
  <si>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</si>
  <si>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</si>
  <si>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</si>
  <si>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</si>
  <si>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</si>
  <si>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</si>
  <si>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</si>
  <si>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</si>
  <si>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</si>
  <si>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</si>
  <si>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</si>
  <si>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</si>
  <si>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</si>
  <si>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</si>
  <si>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</si>
  <si>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</si>
  <si>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</si>
  <si>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</si>
  <si>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</si>
  <si>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</si>
  <si>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</si>
  <si>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</si>
  <si>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</si>
  <si>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</si>
  <si>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</si>
  <si>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</si>
  <si>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</si>
  <si>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</si>
  <si>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</si>
  <si>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</si>
  <si>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</si>
  <si>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</si>
  <si>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</si>
  <si>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</si>
  <si>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</si>
  <si>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</si>
  <si>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</si>
  <si>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</si>
  <si>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</si>
  <si>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</si>
  <si>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</si>
  <si>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</si>
  <si>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</si>
  <si>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</si>
  <si>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</si>
  <si>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</si>
  <si>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</si>
  <si>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</si>
  <si>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</si>
  <si>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</si>
  <si>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</si>
  <si>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</si>
  <si>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</si>
  <si>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</si>
  <si>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</si>
  <si>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</si>
  <si>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</si>
  <si>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</si>
  <si>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</si>
  <si>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</si>
  <si>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</si>
  <si>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</si>
  <si>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</si>
  <si>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</si>
  <si>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</si>
  <si>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</si>
  <si>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</si>
  <si>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</si>
  <si>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</si>
  <si>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</si>
  <si>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</si>
  <si>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</si>
  <si>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</si>
  <si>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</si>
  <si>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</si>
  <si>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</si>
  <si>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</si>
  <si>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</si>
  <si>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</si>
  <si>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</si>
  <si>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</si>
  <si>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</si>
  <si>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</si>
  <si>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</si>
  <si>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</si>
  <si>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</si>
  <si>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</si>
  <si>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</si>
  <si>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</si>
  <si>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</si>
  <si>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</si>
  <si>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</si>
  <si>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</si>
  <si>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</si>
  <si>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</si>
  <si>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</si>
  <si>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</si>
  <si>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</si>
  <si>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</si>
  <si>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</si>
  <si>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</si>
  <si>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</si>
  <si>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</si>
  <si>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</si>
  <si>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</si>
  <si>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</si>
  <si>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</si>
  <si>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</si>
  <si>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</si>
  <si>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</si>
  <si>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</si>
  <si>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</si>
  <si>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</si>
  <si>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</si>
  <si>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</si>
  <si>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</si>
  <si>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</si>
  <si>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</si>
  <si>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</si>
  <si>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</si>
  <si>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</si>
  <si>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</si>
  <si>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</si>
  <si>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</si>
  <si>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</si>
  <si>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</si>
  <si>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</si>
  <si>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</si>
  <si>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</si>
  <si>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</si>
  <si>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</si>
  <si>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</si>
  <si>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</si>
  <si>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</si>
  <si>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</si>
  <si>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</si>
  <si>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</si>
  <si>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</si>
  <si>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</si>
  <si>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</si>
  <si>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</si>
  <si>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</si>
  <si>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</si>
  <si>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</si>
  <si>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</si>
  <si>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</si>
  <si>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</si>
  <si>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</si>
  <si>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</si>
  <si>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</si>
  <si>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</si>
  <si>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</si>
  <si>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</si>
  <si>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</si>
  <si>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</si>
  <si>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</si>
  <si>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</si>
  <si>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</si>
  <si>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</si>
  <si>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</si>
  <si>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</si>
  <si>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</si>
  <si>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</si>
  <si>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</si>
  <si>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</si>
  <si>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</si>
  <si>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</si>
  <si>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</si>
  <si>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</si>
  <si>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</si>
  <si>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</si>
  <si>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</si>
  <si>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</si>
  <si>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</si>
  <si>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</si>
  <si>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</si>
  <si>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</si>
  <si>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</si>
  <si>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</si>
  <si>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</si>
  <si>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</si>
  <si>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</si>
  <si>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</si>
  <si>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</si>
  <si>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</si>
  <si>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</si>
  <si>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</si>
  <si>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</si>
  <si>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</si>
  <si>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</si>
  <si>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</si>
  <si>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</si>
  <si>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</si>
  <si>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</si>
  <si>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</si>
  <si>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</si>
  <si>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</si>
  <si>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</si>
  <si>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</si>
  <si>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</si>
  <si>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</si>
  <si>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</si>
  <si>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</si>
  <si>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</si>
  <si>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</si>
  <si>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</si>
  <si>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</si>
  <si>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</si>
  <si>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</si>
  <si>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</si>
  <si>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</si>
  <si>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</si>
  <si>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</si>
  <si>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</si>
  <si>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</si>
  <si>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</si>
  <si>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</si>
  <si>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</si>
  <si>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</si>
  <si>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</si>
  <si>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</si>
  <si>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</si>
  <si>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</si>
  <si>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</si>
  <si>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</si>
  <si>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</si>
  <si>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</si>
  <si>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</si>
  <si>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</si>
  <si>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</si>
  <si>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</si>
  <si>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</si>
  <si>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</si>
  <si>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</si>
  <si>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</si>
  <si>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</si>
  <si>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</si>
  <si>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</si>
  <si>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</si>
  <si>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</si>
  <si>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</si>
  <si>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</si>
  <si>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</si>
  <si>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</si>
  <si>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</si>
  <si>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</si>
  <si>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</si>
  <si>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</si>
  <si>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</si>
  <si>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</si>
  <si>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</si>
  <si>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</si>
  <si>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</si>
  <si>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</si>
  <si>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</si>
  <si>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</si>
  <si>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</si>
  <si>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</si>
  <si>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国際標準化機構拠出金</t>
  </si>
  <si>
    <t>国際標準化機構拠出金</t>
    <phoneticPr fontId="5"/>
  </si>
  <si>
    <t>産業技術環境局</t>
    <rPh sb="0" eb="2">
      <t>サンギョウ</t>
    </rPh>
    <rPh sb="2" eb="4">
      <t>ギジュツ</t>
    </rPh>
    <rPh sb="4" eb="7">
      <t>カンキョウキョク</t>
    </rPh>
    <phoneticPr fontId="5"/>
  </si>
  <si>
    <t>国際標準課</t>
    <rPh sb="0" eb="2">
      <t>コクサイ</t>
    </rPh>
    <rPh sb="2" eb="4">
      <t>ヒョウジュン</t>
    </rPh>
    <rPh sb="4" eb="5">
      <t>カ</t>
    </rPh>
    <phoneticPr fontId="5"/>
  </si>
  <si>
    <t>課長　黒田　浩司</t>
    <rPh sb="0" eb="2">
      <t>カチョウ</t>
    </rPh>
    <rPh sb="3" eb="5">
      <t>クロダ</t>
    </rPh>
    <rPh sb="6" eb="7">
      <t>ヒロシ</t>
    </rPh>
    <rPh sb="7" eb="8">
      <t>ツカサ</t>
    </rPh>
    <phoneticPr fontId="5"/>
  </si>
  <si>
    <t>○</t>
  </si>
  <si>
    <t>ー</t>
    <phoneticPr fontId="5"/>
  </si>
  <si>
    <t>国際標準化機構（ISO）に設置されている発展途上国支援基金への拠出金を支払うことで、拠出先である発展途上国支援基金を通じて、途上国の参加を促進し、我が国の規格開発に協力し支持する会員団体を増やすために底辺の拡大を目指す。</t>
  </si>
  <si>
    <t>国際標準化機構（ISO）加盟国の義務となっているISO全加盟国の77％を占める発展途上国の活動支援、参加促進のための支援基金（分担金の4％）を支払う。</t>
  </si>
  <si>
    <t>-</t>
  </si>
  <si>
    <t>-</t>
    <phoneticPr fontId="5"/>
  </si>
  <si>
    <t>-</t>
    <phoneticPr fontId="5"/>
  </si>
  <si>
    <t>-</t>
    <phoneticPr fontId="5"/>
  </si>
  <si>
    <t>-</t>
    <phoneticPr fontId="5"/>
  </si>
  <si>
    <t>ISOにおける我が国の国際標準化活動を通じた発言力の確保及び強化</t>
  </si>
  <si>
    <t>ISO幹部委員数に占める我が国幹部委員数の割合
※日本人事務職員は０人であるため成果実績は委員数で記載</t>
  </si>
  <si>
    <t>ISOウェブサイト（https://www.iso.org/home.html）</t>
    <phoneticPr fontId="5"/>
  </si>
  <si>
    <t>国際標準化は、グローバルな経済活動に留まらず、国内の社会活動等の基盤であることから、国際標準化活動への参加は、国民や社会のニーズを的確に反映している。</t>
  </si>
  <si>
    <t>中間段階での支払いはない。</t>
  </si>
  <si>
    <t>繰越はない。</t>
  </si>
  <si>
    <t>資金拠出に応じた適切な便益を享受している。</t>
  </si>
  <si>
    <t>1.経済産業</t>
  </si>
  <si>
    <t>1-4　基準認証</t>
  </si>
  <si>
    <t>標準化機関における幹事国引受数</t>
    <phoneticPr fontId="5"/>
  </si>
  <si>
    <t>件</t>
    <rPh sb="0" eb="1">
      <t>ケン</t>
    </rPh>
    <phoneticPr fontId="5"/>
  </si>
  <si>
    <t>0053</t>
  </si>
  <si>
    <t>0159</t>
  </si>
  <si>
    <t>0036</t>
  </si>
  <si>
    <t>0127</t>
  </si>
  <si>
    <t>0033</t>
  </si>
  <si>
    <t>0076</t>
  </si>
  <si>
    <t>0029</t>
  </si>
  <si>
    <t>0030</t>
    <phoneticPr fontId="5"/>
  </si>
  <si>
    <t>国際標準化機構に設置された発展途上国支援基金への拠出金</t>
  </si>
  <si>
    <t>国際標準化機構（ISO）</t>
  </si>
  <si>
    <t>その他</t>
  </si>
  <si>
    <t>‐</t>
  </si>
  <si>
    <t>無</t>
  </si>
  <si>
    <t>発展途上国の国際標準化活動を支援するため、分担金の4%相当額を義務的に拠出することを要請されており、優先度は高い。</t>
    <phoneticPr fontId="5"/>
  </si>
  <si>
    <t>拠出金の支払い先は、国際標準化機構に固定されている。</t>
    <rPh sb="0" eb="2">
      <t>キョシュツ</t>
    </rPh>
    <phoneticPr fontId="5"/>
  </si>
  <si>
    <t>拠出金は分担金の4%相当額であり、分担比率は、我が国も含めた加盟各国参加の下、総会において決定されており、負担関係は妥当。</t>
    <phoneticPr fontId="5"/>
  </si>
  <si>
    <t>拠出金は分担金の4%相当額であり、分担比率は、我が国も含めた加盟各国参加の下、総会において決定されており、単位当たりコスト等の水準は妥当。</t>
    <phoneticPr fontId="5"/>
  </si>
  <si>
    <t>拠出金は、全て発展途上国が国際標準化機構の活動に参加する目的に使用されている。</t>
    <phoneticPr fontId="5"/>
  </si>
  <si>
    <t>直近年度で不用は出ていない。</t>
    <phoneticPr fontId="5"/>
  </si>
  <si>
    <t>総会、発展途上国対策委員会（DEVCO）等の上層会議に参画し、効率的な運営を促している。</t>
    <phoneticPr fontId="5"/>
  </si>
  <si>
    <t>加盟国に分担金の4%相当額を義務的に支払いを求められている拠出であり、代替手段は存在しない。</t>
    <phoneticPr fontId="5"/>
  </si>
  <si>
    <t>他の先進諸国と同等の拠出金を発展途上国支援基金に負担することを通じて、特に発展途上国に関するISOの運営、方針に発言権とリーダーシップを発揮している。</t>
    <phoneticPr fontId="5"/>
  </si>
  <si>
    <t>発展途上国支援基金からの拠出により、発展途上国の国際標準化活動の普及啓発、教育研修、会議参加の旅費支援などの資金が賄われている。</t>
    <phoneticPr fontId="5"/>
  </si>
  <si>
    <t>関連する事業はなし。</t>
    <phoneticPr fontId="5"/>
  </si>
  <si>
    <t>発展途上国への支援活動が効率的に実施されているか、ISO中央事務局からの活動報告により、支出先・使途などを確認している。また、発展途上国対策委員会・議長諮問グループ（DEVCO CAG）に参加し、必要に応じて我が国の意向を反映させている。</t>
    <phoneticPr fontId="5"/>
  </si>
  <si>
    <t>ISO総会等に積極的に参加し、我が国の意見を反映させることで、我が国の電気・電子技術以外の分野における国際標準化活動を一層推進する。</t>
    <phoneticPr fontId="5"/>
  </si>
  <si>
    <t>-</t>
    <phoneticPr fontId="5"/>
  </si>
  <si>
    <t>加盟国に支払いを義務づけられた分担金の4%相当額を支払う拠出であるため、国として対応することが必要。</t>
    <phoneticPr fontId="5"/>
  </si>
  <si>
    <t>-</t>
    <phoneticPr fontId="5"/>
  </si>
  <si>
    <t>-</t>
    <phoneticPr fontId="5"/>
  </si>
  <si>
    <t>A.国際標準化機構（ISO）</t>
    <phoneticPr fontId="5"/>
  </si>
  <si>
    <t>日本が分担していることの意味、また、享受している利益について、これまでの具体的な成果・実績の内容を示すこと。</t>
    <phoneticPr fontId="5"/>
  </si>
  <si>
    <t>経済財政運営と改革の基本方針2020
（令和2年7月17日閣議決定）
統合イノベーション戦略2020
（令和2年7月17日閣議決定）
知的財産推進計画2020
（令和2年5月27日知的財産戦略本部決定）
成長戦略2020
（令和2年7月17日閣議決定）
標準化官民戦略
（平成26年5月15日標準化官民戦略会議決定）</t>
    <rPh sb="102" eb="104">
      <t>セイチョウ</t>
    </rPh>
    <rPh sb="104" eb="106">
      <t>センリャク</t>
    </rPh>
    <rPh sb="112" eb="114">
      <t>レイワ</t>
    </rPh>
    <phoneticPr fontId="5"/>
  </si>
  <si>
    <t>拠出金の支払いは、発展途上国の国際標準化活動を支援するため、加盟会員に義務づけられたものであり、ISO会員資格維持のため必須の義務。会員として我が国の意見を発信・国際標準に反映させることで、我が国の国際競争力の維持強化を図っている。具体的には、規格開発に関する専門委員会の9割弱に参画し、年間90件程度の日本提案を行っている。</t>
    <phoneticPr fontId="5"/>
  </si>
  <si>
    <t>ISOの加盟国に課せられた分担金であり、資金拠出に応じた適正な便益を享受するとともに、我が国の電気・電子技術分野以外の国際標準化活動の推進に資するものである。</t>
    <phoneticPr fontId="5"/>
  </si>
  <si>
    <t>有識者書面点検対象外</t>
    <phoneticPr fontId="5"/>
  </si>
  <si>
    <t>世界全体の拠出金額に占める日本の拠出金額の割合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</si>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</sst>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162719</xdr:colOff>
      <xdr:row>742</xdr:row>
      <xdr:rowOff>0</xdr:rowOff>
    </xdr:from>
    <xdr:to>
      <xdr:col>35</xdr:col>
      <xdr:colOff>60130</xdr:colOff>
      <xdr:row>756</xdr:row>
      <xdr:rowOff>183892</xdr:rowOff>
    </xdr:to>
    <xdr:grpSp>
      <xdr:nvGrpSpPr>
        <xdr:cNvPr id="4" name="グループ化 3"/>
        <xdr:cNvGrpSpPr/>
      </xdr:nvGrpSpPr>
      <xdr:grpSpPr>
        <a:xfrm>
          <a:off x="3563144" y="39728775"/>
          <a:ext cx="3497861" cy="5117842"/>
          <a:chOff x="3563144" y="37623750"/>
          <a:chExt cx="3497861" cy="5117842"/>
        </a:xfrm>
      </xdr:grpSpPr>
      <xdr:sp macro="" textlink="">
        <xdr:nvSpPr>
          <xdr:cNvPr id="2" name="正方形/長方形 1"/>
          <xdr:cNvSpPr/>
        </xdr:nvSpPr>
        <xdr:spPr bwMode="auto">
          <a:xfrm>
            <a:off x="4356054" y="37623750"/>
            <a:ext cx="1912040" cy="9826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経済産業省</a:t>
            </a:r>
            <a:endParaRPr kumimoji="1" lang="en-US" altLang="ja-JP">
              <a:solidFill>
                <a:sysClr val="windowText" lastClr="000000"/>
              </a:solidFill>
            </a:endParaRPr>
          </a:p>
          <a:p>
            <a:pPr algn="ctr">
              <a:lnSpc>
                <a:spcPts val="2200"/>
              </a:lnSpc>
            </a:pPr>
            <a:r>
              <a:rPr lang="en-US" altLang="ja-JP">
                <a:solidFill>
                  <a:sysClr val="windowText" lastClr="000000"/>
                </a:solidFill>
              </a:rPr>
              <a:t>7</a:t>
            </a:r>
            <a:r>
              <a:rPr lang="ja-JP" altLang="en-US">
                <a:solidFill>
                  <a:sysClr val="windowText" lastClr="000000"/>
                </a:solidFill>
              </a:rPr>
              <a:t>百万円</a:t>
            </a:r>
            <a:endParaRPr kumimoji="1" lang="ja-JP" altLang="en-US">
              <a:solidFill>
                <a:sysClr val="windowText" lastClr="000000"/>
              </a:solidFill>
            </a:endParaRPr>
          </a:p>
        </xdr:txBody>
      </xdr:sp>
      <xdr:cxnSp macro="">
        <xdr:nvCxnSpPr>
          <xdr:cNvPr id="3" name="直線矢印コネクタ 2"/>
          <xdr:cNvCxnSpPr/>
        </xdr:nvCxnSpPr>
        <xdr:spPr bwMode="auto">
          <a:xfrm flipH="1">
            <a:off x="5310192" y="38683406"/>
            <a:ext cx="3764" cy="141096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32"/>
          <xdr:cNvGrpSpPr>
            <a:grpSpLocks/>
          </xdr:cNvGrpSpPr>
        </xdr:nvGrpSpPr>
        <xdr:grpSpPr bwMode="auto">
          <a:xfrm>
            <a:off x="3563144" y="40210574"/>
            <a:ext cx="3497861" cy="1382867"/>
            <a:chOff x="3464871" y="59803888"/>
            <a:chExt cx="3605394" cy="1277226"/>
          </a:xfrm>
        </xdr:grpSpPr>
        <xdr:sp macro="" textlink="">
          <xdr:nvSpPr>
            <xdr:cNvPr id="8" name="テキスト ボックス 26"/>
            <xdr:cNvSpPr txBox="1"/>
          </xdr:nvSpPr>
          <xdr:spPr bwMode="auto">
            <a:xfrm>
              <a:off x="4490124" y="59803888"/>
              <a:ext cx="1554887" cy="3193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bwMode="auto">
            <a:xfrm>
              <a:off x="3464871" y="60223548"/>
              <a:ext cx="3605394" cy="85756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国際標準化機構（</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10" name="大かっこ 9"/>
          <xdr:cNvSpPr/>
        </xdr:nvSpPr>
        <xdr:spPr bwMode="auto">
          <a:xfrm>
            <a:off x="3700117" y="41642506"/>
            <a:ext cx="3223914" cy="10990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内に設置された発展途上国支援基金（</a:t>
            </a: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Funds-in-trust</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a:t>
            </a:r>
            <a:endPar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発展途上国の活動支援、参加促進等に活用。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7" zoomScaleNormal="75" zoomScaleSheetLayoutView="100"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70.4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7</v>
      </c>
      <c r="Q13" s="117"/>
      <c r="R13" s="117"/>
      <c r="S13" s="117"/>
      <c r="T13" s="117"/>
      <c r="U13" s="117"/>
      <c r="V13" s="118"/>
      <c r="W13" s="116">
        <v>7</v>
      </c>
      <c r="X13" s="117"/>
      <c r="Y13" s="117"/>
      <c r="Z13" s="117"/>
      <c r="AA13" s="117"/>
      <c r="AB13" s="117"/>
      <c r="AC13" s="118"/>
      <c r="AD13" s="116">
        <v>7</v>
      </c>
      <c r="AE13" s="117"/>
      <c r="AF13" s="117"/>
      <c r="AG13" s="117"/>
      <c r="AH13" s="117"/>
      <c r="AI13" s="117"/>
      <c r="AJ13" s="118"/>
      <c r="AK13" s="116">
        <v>7</v>
      </c>
      <c r="AL13" s="117"/>
      <c r="AM13" s="117"/>
      <c r="AN13" s="117"/>
      <c r="AO13" s="117"/>
      <c r="AP13" s="117"/>
      <c r="AQ13" s="118"/>
      <c r="AR13" s="113">
        <v>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-1</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574</v>
      </c>
      <c r="Q15" s="117"/>
      <c r="R15" s="117"/>
      <c r="S15" s="117"/>
      <c r="T15" s="117"/>
      <c r="U15" s="117"/>
      <c r="V15" s="118"/>
      <c r="W15" s="116" t="s">
        <v>576</v>
      </c>
      <c r="X15" s="117"/>
      <c r="Y15" s="117"/>
      <c r="Z15" s="117"/>
      <c r="AA15" s="117"/>
      <c r="AB15" s="117"/>
      <c r="AC15" s="118"/>
      <c r="AD15" s="116" t="s">
        <v>574</v>
      </c>
      <c r="AE15" s="117"/>
      <c r="AF15" s="117"/>
      <c r="AG15" s="117"/>
      <c r="AH15" s="117"/>
      <c r="AI15" s="117"/>
      <c r="AJ15" s="118"/>
      <c r="AK15" s="116" t="s">
        <v>575</v>
      </c>
      <c r="AL15" s="117"/>
      <c r="AM15" s="117"/>
      <c r="AN15" s="117"/>
      <c r="AO15" s="117"/>
      <c r="AP15" s="117"/>
      <c r="AQ15" s="118"/>
      <c r="AR15" s="116" t="s">
        <v>618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575</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v>
      </c>
      <c r="Q18" s="123"/>
      <c r="R18" s="123"/>
      <c r="S18" s="123"/>
      <c r="T18" s="123"/>
      <c r="U18" s="123"/>
      <c r="V18" s="124"/>
      <c r="W18" s="122">
        <f>SUM(W13:AC17)</f>
        <v>7</v>
      </c>
      <c r="X18" s="123"/>
      <c r="Y18" s="123"/>
      <c r="Z18" s="123"/>
      <c r="AA18" s="123"/>
      <c r="AB18" s="123"/>
      <c r="AC18" s="124"/>
      <c r="AD18" s="122">
        <f>SUM(AD13:AJ17)</f>
        <v>7</v>
      </c>
      <c r="AE18" s="123"/>
      <c r="AF18" s="123"/>
      <c r="AG18" s="123"/>
      <c r="AH18" s="123"/>
      <c r="AI18" s="123"/>
      <c r="AJ18" s="124"/>
      <c r="AK18" s="122">
        <f>SUM(AK13:AQ17)</f>
        <v>7</v>
      </c>
      <c r="AL18" s="123"/>
      <c r="AM18" s="123"/>
      <c r="AN18" s="123"/>
      <c r="AO18" s="123"/>
      <c r="AP18" s="123"/>
      <c r="AQ18" s="124"/>
      <c r="AR18" s="122">
        <f>SUM(AR13:AX17)</f>
        <v>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v>
      </c>
      <c r="Q19" s="117"/>
      <c r="R19" s="117"/>
      <c r="S19" s="117"/>
      <c r="T19" s="117"/>
      <c r="U19" s="117"/>
      <c r="V19" s="118"/>
      <c r="W19" s="116">
        <v>7</v>
      </c>
      <c r="X19" s="117"/>
      <c r="Y19" s="117"/>
      <c r="Z19" s="117"/>
      <c r="AA19" s="117"/>
      <c r="AB19" s="117"/>
      <c r="AC19" s="118"/>
      <c r="AD19" s="116">
        <v>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7</v>
      </c>
      <c r="Q23" s="114"/>
      <c r="R23" s="114"/>
      <c r="S23" s="114"/>
      <c r="T23" s="114"/>
      <c r="U23" s="114"/>
      <c r="V23" s="115"/>
      <c r="W23" s="113">
        <v>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v>
      </c>
      <c r="Q29" s="117"/>
      <c r="R29" s="117"/>
      <c r="S29" s="117"/>
      <c r="T29" s="117"/>
      <c r="U29" s="117"/>
      <c r="V29" s="118"/>
      <c r="W29" s="222">
        <f>AR13</f>
        <v>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615</v>
      </c>
      <c r="AV31" s="275"/>
      <c r="AW31" s="383" t="s">
        <v>181</v>
      </c>
      <c r="AX31" s="384"/>
    </row>
    <row r="32" spans="1:50" ht="23.2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14</v>
      </c>
      <c r="AC32" s="552"/>
      <c r="AD32" s="552"/>
      <c r="AE32" s="368">
        <f>ROUND(2/41*100,1)</f>
        <v>4.9000000000000004</v>
      </c>
      <c r="AF32" s="369"/>
      <c r="AG32" s="369"/>
      <c r="AH32" s="369"/>
      <c r="AI32" s="368">
        <f t="shared" ref="AI32" si="4">ROUND(2/41*100,1)</f>
        <v>4.9000000000000004</v>
      </c>
      <c r="AJ32" s="369"/>
      <c r="AK32" s="369"/>
      <c r="AL32" s="369"/>
      <c r="AM32" s="368">
        <f>ROUND(3/41*100,1)</f>
        <v>7.3</v>
      </c>
      <c r="AN32" s="369"/>
      <c r="AO32" s="369"/>
      <c r="AP32" s="369"/>
      <c r="AQ32" s="119" t="s">
        <v>615</v>
      </c>
      <c r="AR32" s="120"/>
      <c r="AS32" s="120"/>
      <c r="AT32" s="121"/>
      <c r="AU32" s="369" t="s">
        <v>615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v>2</v>
      </c>
      <c r="AF33" s="369"/>
      <c r="AG33" s="369"/>
      <c r="AH33" s="369"/>
      <c r="AI33" s="368">
        <v>2</v>
      </c>
      <c r="AJ33" s="369"/>
      <c r="AK33" s="369"/>
      <c r="AL33" s="369"/>
      <c r="AM33" s="368">
        <v>2</v>
      </c>
      <c r="AN33" s="369"/>
      <c r="AO33" s="369"/>
      <c r="AP33" s="369"/>
      <c r="AQ33" s="119">
        <v>2</v>
      </c>
      <c r="AR33" s="120"/>
      <c r="AS33" s="120"/>
      <c r="AT33" s="121"/>
      <c r="AU33" s="369" t="s">
        <v>615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ROUND(AE32/AE33*100,1)</f>
        <v>245</v>
      </c>
      <c r="AF34" s="369"/>
      <c r="AG34" s="369"/>
      <c r="AH34" s="369"/>
      <c r="AI34" s="368">
        <f t="shared" ref="AI34" si="5">ROUND(AI32/AI33*100,1)</f>
        <v>245</v>
      </c>
      <c r="AJ34" s="369"/>
      <c r="AK34" s="369"/>
      <c r="AL34" s="369"/>
      <c r="AM34" s="368">
        <f t="shared" ref="AM34" si="6">ROUND(AM32/AM33*100,1)</f>
        <v>365</v>
      </c>
      <c r="AN34" s="369"/>
      <c r="AO34" s="369"/>
      <c r="AP34" s="369"/>
      <c r="AQ34" s="119" t="s">
        <v>615</v>
      </c>
      <c r="AR34" s="120"/>
      <c r="AS34" s="120"/>
      <c r="AT34" s="121"/>
      <c r="AU34" s="369" t="s">
        <v>615</v>
      </c>
      <c r="AV34" s="369"/>
      <c r="AW34" s="369"/>
      <c r="AX34" s="371"/>
    </row>
    <row r="35" spans="1:50" ht="30.75" customHeight="1" x14ac:dyDescent="0.15">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9.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6.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625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14</v>
      </c>
      <c r="AC101" s="552"/>
      <c r="AD101" s="552"/>
      <c r="AE101" s="368">
        <v>2</v>
      </c>
      <c r="AF101" s="369"/>
      <c r="AG101" s="369"/>
      <c r="AH101" s="370"/>
      <c r="AI101" s="368">
        <v>2</v>
      </c>
      <c r="AJ101" s="369"/>
      <c r="AK101" s="369"/>
      <c r="AL101" s="370"/>
      <c r="AM101" s="368">
        <v>2</v>
      </c>
      <c r="AN101" s="369"/>
      <c r="AO101" s="369"/>
      <c r="AP101" s="370"/>
      <c r="AQ101" s="368" t="s">
        <v>626</v>
      </c>
      <c r="AR101" s="369"/>
      <c r="AS101" s="369"/>
      <c r="AT101" s="370"/>
      <c r="AU101" s="368" t="s">
        <v>626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14</v>
      </c>
      <c r="AC102" s="552"/>
      <c r="AD102" s="552"/>
      <c r="AE102" s="362" t="s">
        <v>626</v>
      </c>
      <c r="AF102" s="362"/>
      <c r="AG102" s="362"/>
      <c r="AH102" s="362"/>
      <c r="AI102" s="362" t="s">
        <v>626</v>
      </c>
      <c r="AJ102" s="362"/>
      <c r="AK102" s="362"/>
      <c r="AL102" s="362"/>
      <c r="AM102" s="362" t="s">
        <v>626</v>
      </c>
      <c r="AN102" s="362"/>
      <c r="AO102" s="362"/>
      <c r="AP102" s="362"/>
      <c r="AQ102" s="818" t="s">
        <v>626</v>
      </c>
      <c r="AR102" s="819"/>
      <c r="AS102" s="819"/>
      <c r="AT102" s="820"/>
      <c r="AU102" s="818" t="s">
        <v>626</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626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626</v>
      </c>
      <c r="AC116" s="305"/>
      <c r="AD116" s="306"/>
      <c r="AE116" s="362" t="s">
        <v>626</v>
      </c>
      <c r="AF116" s="362"/>
      <c r="AG116" s="362"/>
      <c r="AH116" s="362"/>
      <c r="AI116" s="362" t="s">
        <v>626</v>
      </c>
      <c r="AJ116" s="362"/>
      <c r="AK116" s="362"/>
      <c r="AL116" s="362"/>
      <c r="AM116" s="362" t="s">
        <v>626</v>
      </c>
      <c r="AN116" s="362"/>
      <c r="AO116" s="362"/>
      <c r="AP116" s="362"/>
      <c r="AQ116" s="368" t="s">
        <v>626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414</v>
      </c>
      <c r="AC117" s="346"/>
      <c r="AD117" s="347"/>
      <c r="AE117" s="310" t="s">
        <v>626</v>
      </c>
      <c r="AF117" s="310"/>
      <c r="AG117" s="310"/>
      <c r="AH117" s="310"/>
      <c r="AI117" s="310" t="s">
        <v>626</v>
      </c>
      <c r="AJ117" s="310"/>
      <c r="AK117" s="310"/>
      <c r="AL117" s="310"/>
      <c r="AM117" s="310" t="s">
        <v>626</v>
      </c>
      <c r="AN117" s="310"/>
      <c r="AO117" s="310"/>
      <c r="AP117" s="310"/>
      <c r="AQ117" s="310" t="s">
        <v>626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3</v>
      </c>
      <c r="AV133" s="140"/>
      <c r="AW133" s="141" t="s">
        <v>181</v>
      </c>
      <c r="AX133" s="142"/>
    </row>
    <row r="134" spans="1:50" ht="39.75" customHeight="1" x14ac:dyDescent="0.15">
      <c r="A134" s="999"/>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101</v>
      </c>
      <c r="AF134" s="120"/>
      <c r="AG134" s="120"/>
      <c r="AH134" s="120"/>
      <c r="AI134" s="270">
        <v>102</v>
      </c>
      <c r="AJ134" s="120"/>
      <c r="AK134" s="120"/>
      <c r="AL134" s="120"/>
      <c r="AM134" s="270">
        <v>99</v>
      </c>
      <c r="AN134" s="120"/>
      <c r="AO134" s="120"/>
      <c r="AP134" s="120"/>
      <c r="AQ134" s="270" t="s">
        <v>615</v>
      </c>
      <c r="AR134" s="120"/>
      <c r="AS134" s="120"/>
      <c r="AT134" s="120"/>
      <c r="AU134" s="270" t="s">
        <v>615</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v>100</v>
      </c>
      <c r="AF135" s="120"/>
      <c r="AG135" s="120"/>
      <c r="AH135" s="120"/>
      <c r="AI135" s="270">
        <v>100</v>
      </c>
      <c r="AJ135" s="120"/>
      <c r="AK135" s="120"/>
      <c r="AL135" s="120"/>
      <c r="AM135" s="270">
        <v>100</v>
      </c>
      <c r="AN135" s="120"/>
      <c r="AO135" s="120"/>
      <c r="AP135" s="120"/>
      <c r="AQ135" s="270" t="s">
        <v>626</v>
      </c>
      <c r="AR135" s="120"/>
      <c r="AS135" s="120"/>
      <c r="AT135" s="120"/>
      <c r="AU135" s="270">
        <v>100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617</v>
      </c>
      <c r="K430" s="246"/>
      <c r="L430" s="246"/>
      <c r="M430" s="246"/>
      <c r="N430" s="246"/>
      <c r="O430" s="246"/>
      <c r="P430" s="246"/>
      <c r="Q430" s="246"/>
      <c r="R430" s="246"/>
      <c r="S430" s="246"/>
      <c r="T430" s="247"/>
      <c r="U430" s="248" t="s">
        <v>617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615</v>
      </c>
      <c r="AF432" s="140"/>
      <c r="AG432" s="141" t="s">
        <v>236</v>
      </c>
      <c r="AH432" s="176"/>
      <c r="AI432" s="186"/>
      <c r="AJ432" s="186"/>
      <c r="AK432" s="186"/>
      <c r="AL432" s="181"/>
      <c r="AM432" s="186"/>
      <c r="AN432" s="186"/>
      <c r="AO432" s="186"/>
      <c r="AP432" s="181"/>
      <c r="AQ432" s="215" t="s">
        <v>615</v>
      </c>
      <c r="AR432" s="140"/>
      <c r="AS432" s="141" t="s">
        <v>236</v>
      </c>
      <c r="AT432" s="176"/>
      <c r="AU432" s="140" t="s">
        <v>615</v>
      </c>
      <c r="AV432" s="140"/>
      <c r="AW432" s="141" t="s">
        <v>181</v>
      </c>
      <c r="AX432" s="142"/>
    </row>
    <row r="433" spans="1:50" ht="23.25" customHeight="1" x14ac:dyDescent="0.15">
      <c r="A433" s="999"/>
      <c r="B433" s="256"/>
      <c r="C433" s="255"/>
      <c r="D433" s="256"/>
      <c r="E433" s="170"/>
      <c r="F433" s="171"/>
      <c r="G433" s="235" t="s">
        <v>615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615</v>
      </c>
      <c r="AC433" s="137"/>
      <c r="AD433" s="137"/>
      <c r="AE433" s="119" t="s">
        <v>615</v>
      </c>
      <c r="AF433" s="120"/>
      <c r="AG433" s="120"/>
      <c r="AH433" s="120"/>
      <c r="AI433" s="119" t="s">
        <v>615</v>
      </c>
      <c r="AJ433" s="120"/>
      <c r="AK433" s="120"/>
      <c r="AL433" s="120"/>
      <c r="AM433" s="119" t="s">
        <v>615</v>
      </c>
      <c r="AN433" s="120"/>
      <c r="AO433" s="120"/>
      <c r="AP433" s="121"/>
      <c r="AQ433" s="119" t="s">
        <v>615</v>
      </c>
      <c r="AR433" s="120"/>
      <c r="AS433" s="120"/>
      <c r="AT433" s="121"/>
      <c r="AU433" s="120" t="s">
        <v>615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615</v>
      </c>
      <c r="AC434" s="228"/>
      <c r="AD434" s="228"/>
      <c r="AE434" s="119" t="s">
        <v>615</v>
      </c>
      <c r="AF434" s="120"/>
      <c r="AG434" s="120"/>
      <c r="AH434" s="121"/>
      <c r="AI434" s="119" t="s">
        <v>615</v>
      </c>
      <c r="AJ434" s="120"/>
      <c r="AK434" s="120"/>
      <c r="AL434" s="120"/>
      <c r="AM434" s="119" t="s">
        <v>615</v>
      </c>
      <c r="AN434" s="120"/>
      <c r="AO434" s="120"/>
      <c r="AP434" s="121"/>
      <c r="AQ434" s="119" t="s">
        <v>615</v>
      </c>
      <c r="AR434" s="120"/>
      <c r="AS434" s="120"/>
      <c r="AT434" s="121"/>
      <c r="AU434" s="120" t="s">
        <v>615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615</v>
      </c>
      <c r="AF435" s="120"/>
      <c r="AG435" s="120"/>
      <c r="AH435" s="121"/>
      <c r="AI435" s="119" t="s">
        <v>615</v>
      </c>
      <c r="AJ435" s="120"/>
      <c r="AK435" s="120"/>
      <c r="AL435" s="120"/>
      <c r="AM435" s="119" t="s">
        <v>615</v>
      </c>
      <c r="AN435" s="120"/>
      <c r="AO435" s="120"/>
      <c r="AP435" s="121"/>
      <c r="AQ435" s="119" t="s">
        <v>615</v>
      </c>
      <c r="AR435" s="120"/>
      <c r="AS435" s="120"/>
      <c r="AT435" s="121"/>
      <c r="AU435" s="120" t="s">
        <v>615</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615</v>
      </c>
      <c r="AF457" s="140"/>
      <c r="AG457" s="141" t="s">
        <v>236</v>
      </c>
      <c r="AH457" s="176"/>
      <c r="AI457" s="186"/>
      <c r="AJ457" s="186"/>
      <c r="AK457" s="186"/>
      <c r="AL457" s="181"/>
      <c r="AM457" s="186"/>
      <c r="AN457" s="186"/>
      <c r="AO457" s="186"/>
      <c r="AP457" s="181"/>
      <c r="AQ457" s="215" t="s">
        <v>615</v>
      </c>
      <c r="AR457" s="140"/>
      <c r="AS457" s="141" t="s">
        <v>236</v>
      </c>
      <c r="AT457" s="176"/>
      <c r="AU457" s="140" t="s">
        <v>615</v>
      </c>
      <c r="AV457" s="140"/>
      <c r="AW457" s="141" t="s">
        <v>181</v>
      </c>
      <c r="AX457" s="142"/>
    </row>
    <row r="458" spans="1:50" ht="23.25" customHeight="1" x14ac:dyDescent="0.15">
      <c r="A458" s="999"/>
      <c r="B458" s="256"/>
      <c r="C458" s="255"/>
      <c r="D458" s="256"/>
      <c r="E458" s="170"/>
      <c r="F458" s="171"/>
      <c r="G458" s="235" t="s">
        <v>615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615</v>
      </c>
      <c r="AC458" s="137"/>
      <c r="AD458" s="137"/>
      <c r="AE458" s="119" t="s">
        <v>615</v>
      </c>
      <c r="AF458" s="120"/>
      <c r="AG458" s="120"/>
      <c r="AH458" s="120"/>
      <c r="AI458" s="119" t="s">
        <v>615</v>
      </c>
      <c r="AJ458" s="120"/>
      <c r="AK458" s="120"/>
      <c r="AL458" s="120"/>
      <c r="AM458" s="119" t="s">
        <v>615</v>
      </c>
      <c r="AN458" s="120"/>
      <c r="AO458" s="120"/>
      <c r="AP458" s="121"/>
      <c r="AQ458" s="119" t="s">
        <v>615</v>
      </c>
      <c r="AR458" s="120"/>
      <c r="AS458" s="120"/>
      <c r="AT458" s="121"/>
      <c r="AU458" s="120" t="s">
        <v>615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615</v>
      </c>
      <c r="AC459" s="228"/>
      <c r="AD459" s="228"/>
      <c r="AE459" s="119" t="s">
        <v>615</v>
      </c>
      <c r="AF459" s="120"/>
      <c r="AG459" s="120"/>
      <c r="AH459" s="121"/>
      <c r="AI459" s="119" t="s">
        <v>615</v>
      </c>
      <c r="AJ459" s="120"/>
      <c r="AK459" s="120"/>
      <c r="AL459" s="120"/>
      <c r="AM459" s="119" t="s">
        <v>615</v>
      </c>
      <c r="AN459" s="120"/>
      <c r="AO459" s="120"/>
      <c r="AP459" s="121"/>
      <c r="AQ459" s="119" t="s">
        <v>615</v>
      </c>
      <c r="AR459" s="120"/>
      <c r="AS459" s="120"/>
      <c r="AT459" s="121"/>
      <c r="AU459" s="120" t="s">
        <v>615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615</v>
      </c>
      <c r="AF460" s="120"/>
      <c r="AG460" s="120"/>
      <c r="AH460" s="121"/>
      <c r="AI460" s="119" t="s">
        <v>615</v>
      </c>
      <c r="AJ460" s="120"/>
      <c r="AK460" s="120"/>
      <c r="AL460" s="120"/>
      <c r="AM460" s="119" t="s">
        <v>615</v>
      </c>
      <c r="AN460" s="120"/>
      <c r="AO460" s="120"/>
      <c r="AP460" s="121"/>
      <c r="AQ460" s="119" t="s">
        <v>615</v>
      </c>
      <c r="AR460" s="120"/>
      <c r="AS460" s="120"/>
      <c r="AT460" s="121"/>
      <c r="AU460" s="120" t="s">
        <v>615</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615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31.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616</v>
      </c>
      <c r="AH703" s="669"/>
      <c r="AI703" s="669"/>
      <c r="AJ703" s="669"/>
      <c r="AK703" s="669"/>
      <c r="AL703" s="669"/>
      <c r="AM703" s="669"/>
      <c r="AN703" s="669"/>
      <c r="AO703" s="669"/>
      <c r="AP703" s="669"/>
      <c r="AQ703" s="669"/>
      <c r="AR703" s="669"/>
      <c r="AS703" s="669"/>
      <c r="AT703" s="669"/>
      <c r="AU703" s="669"/>
      <c r="AV703" s="669"/>
      <c r="AW703" s="669"/>
      <c r="AX703" s="670"/>
    </row>
    <row r="704" spans="1:50" ht="46.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600</v>
      </c>
      <c r="AE705" s="737"/>
      <c r="AF705" s="737"/>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3.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47.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38.450000000000003"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607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8" t="s">
        <v>583</v>
      </c>
      <c r="AH713" s="669"/>
      <c r="AI713" s="669"/>
      <c r="AJ713" s="669"/>
      <c r="AK713" s="669"/>
      <c r="AL713" s="669"/>
      <c r="AM713" s="669"/>
      <c r="AN713" s="669"/>
      <c r="AO713" s="669"/>
      <c r="AP713" s="669"/>
      <c r="AQ713" s="669"/>
      <c r="AR713" s="669"/>
      <c r="AS713" s="669"/>
      <c r="AT713" s="669"/>
      <c r="AU713" s="669"/>
      <c r="AV713" s="669"/>
      <c r="AW713" s="669"/>
      <c r="AX713" s="670"/>
    </row>
    <row r="714" spans="1:50" ht="38.450000000000003"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569</v>
      </c>
      <c r="AE714" s="593"/>
      <c r="AF714" s="594"/>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600</v>
      </c>
      <c r="AE716" s="763"/>
      <c r="AF716" s="763"/>
      <c r="AG716" s="668" t="s">
        <v>609</v>
      </c>
      <c r="AH716" s="669"/>
      <c r="AI716" s="669"/>
      <c r="AJ716" s="669"/>
      <c r="AK716" s="669"/>
      <c r="AL716" s="669"/>
      <c r="AM716" s="669"/>
      <c r="AN716" s="669"/>
      <c r="AO716" s="669"/>
      <c r="AP716" s="669"/>
      <c r="AQ716" s="669"/>
      <c r="AR716" s="669"/>
      <c r="AS716" s="669"/>
      <c r="AT716" s="669"/>
      <c r="AU716" s="669"/>
      <c r="AV716" s="669"/>
      <c r="AW716" s="669"/>
      <c r="AX716" s="670"/>
    </row>
    <row r="717" spans="1:50" ht="48.9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4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600</v>
      </c>
      <c r="AE719" s="672"/>
      <c r="AF719" s="672"/>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t="s">
        <v>617</v>
      </c>
      <c r="K721" s="921"/>
      <c r="L721" s="82" t="str">
        <f>IF(M721="","","-")</f>
        <v/>
      </c>
      <c r="M721" s="83"/>
      <c r="N721" s="918" t="s">
        <v>617</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7">IF(OR(G722="　", G722=""), "", "-")</f>
        <v/>
      </c>
      <c r="J722" s="921"/>
      <c r="K722" s="921"/>
      <c r="L722" s="82" t="str">
        <f t="shared" ref="L722:L725" si="8">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7"/>
        <v/>
      </c>
      <c r="J723" s="921"/>
      <c r="K723" s="921"/>
      <c r="L723" s="82" t="str">
        <f t="shared" si="8"/>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7"/>
        <v/>
      </c>
      <c r="J724" s="921"/>
      <c r="K724" s="921"/>
      <c r="L724" s="82" t="str">
        <f t="shared" si="8"/>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7"/>
        <v/>
      </c>
      <c r="J725" s="966"/>
      <c r="K725" s="966"/>
      <c r="L725" s="84" t="str">
        <f t="shared" si="8"/>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613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624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138</v>
      </c>
      <c r="B731" s="620"/>
      <c r="C731" s="620"/>
      <c r="D731" s="620"/>
      <c r="E731" s="621"/>
      <c r="F731" s="684" t="s">
        <v>620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9.75" customHeight="1" thickBot="1" x14ac:dyDescent="0.2">
      <c r="A733" s="753" t="s">
        <v>138</v>
      </c>
      <c r="B733" s="754"/>
      <c r="C733" s="754"/>
      <c r="D733" s="754"/>
      <c r="E733" s="755"/>
      <c r="F733" s="770" t="s">
        <v>622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618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573</v>
      </c>
      <c r="F737" s="103"/>
      <c r="G737" s="103"/>
      <c r="H737" s="103"/>
      <c r="I737" s="103"/>
      <c r="J737" s="103"/>
      <c r="K737" s="103"/>
      <c r="L737" s="103"/>
      <c r="M737" s="103"/>
      <c r="N737" s="109" t="s">
        <v>404</v>
      </c>
      <c r="O737" s="109"/>
      <c r="P737" s="109"/>
      <c r="Q737" s="109"/>
      <c r="R737" s="103" t="s">
        <v>590</v>
      </c>
      <c r="S737" s="103"/>
      <c r="T737" s="103"/>
      <c r="U737" s="103"/>
      <c r="V737" s="103"/>
      <c r="W737" s="103"/>
      <c r="X737" s="103"/>
      <c r="Y737" s="103"/>
      <c r="Z737" s="103"/>
      <c r="AA737" s="109" t="s">
        <v>403</v>
      </c>
      <c r="AB737" s="109"/>
      <c r="AC737" s="109"/>
      <c r="AD737" s="109"/>
      <c r="AE737" s="103" t="s">
        <v>592</v>
      </c>
      <c r="AF737" s="103"/>
      <c r="AG737" s="103"/>
      <c r="AH737" s="103"/>
      <c r="AI737" s="103"/>
      <c r="AJ737" s="103"/>
      <c r="AK737" s="103"/>
      <c r="AL737" s="103"/>
      <c r="AM737" s="103"/>
      <c r="AN737" s="109" t="s">
        <v>402</v>
      </c>
      <c r="AO737" s="109"/>
      <c r="AP737" s="109"/>
      <c r="AQ737" s="109"/>
      <c r="AR737" s="110" t="s">
        <v>594</v>
      </c>
      <c r="AS737" s="111"/>
      <c r="AT737" s="111"/>
      <c r="AU737" s="111"/>
      <c r="AV737" s="111"/>
      <c r="AW737" s="111"/>
      <c r="AX737" s="112"/>
      <c r="AY737" s="88"/>
      <c r="AZ737" s="88"/>
    </row>
    <row r="738" spans="1:52" ht="24.75" customHeight="1" x14ac:dyDescent="0.15">
      <c r="A738" s="100" t="s">
        <v>401</v>
      </c>
      <c r="B738" s="101"/>
      <c r="C738" s="101"/>
      <c r="D738" s="102"/>
      <c r="E738" s="103" t="s">
        <v>589</v>
      </c>
      <c r="F738" s="103"/>
      <c r="G738" s="103"/>
      <c r="H738" s="103"/>
      <c r="I738" s="103"/>
      <c r="J738" s="103"/>
      <c r="K738" s="103"/>
      <c r="L738" s="103"/>
      <c r="M738" s="103"/>
      <c r="N738" s="109" t="s">
        <v>400</v>
      </c>
      <c r="O738" s="109"/>
      <c r="P738" s="109"/>
      <c r="Q738" s="109"/>
      <c r="R738" s="103" t="s">
        <v>591</v>
      </c>
      <c r="S738" s="103"/>
      <c r="T738" s="103"/>
      <c r="U738" s="103"/>
      <c r="V738" s="103"/>
      <c r="W738" s="103"/>
      <c r="X738" s="103"/>
      <c r="Y738" s="103"/>
      <c r="Z738" s="103"/>
      <c r="AA738" s="109" t="s">
        <v>399</v>
      </c>
      <c r="AB738" s="109"/>
      <c r="AC738" s="109"/>
      <c r="AD738" s="109"/>
      <c r="AE738" s="103" t="s">
        <v>593</v>
      </c>
      <c r="AF738" s="103"/>
      <c r="AG738" s="103"/>
      <c r="AH738" s="103"/>
      <c r="AI738" s="103"/>
      <c r="AJ738" s="103"/>
      <c r="AK738" s="103"/>
      <c r="AL738" s="103"/>
      <c r="AM738" s="103"/>
      <c r="AN738" s="109" t="s">
        <v>398</v>
      </c>
      <c r="AO738" s="109"/>
      <c r="AP738" s="109"/>
      <c r="AQ738" s="109"/>
      <c r="AR738" s="110" t="s">
        <v>595</v>
      </c>
      <c r="AS738" s="111"/>
      <c r="AT738" s="111"/>
      <c r="AU738" s="111"/>
      <c r="AV738" s="111"/>
      <c r="AW738" s="111"/>
      <c r="AX738" s="112"/>
    </row>
    <row r="739" spans="1:52" ht="24.75" customHeight="1" x14ac:dyDescent="0.15">
      <c r="A739" s="100" t="s">
        <v>397</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619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4.45" customHeight="1" x14ac:dyDescent="0.15">
      <c r="A782" s="557"/>
      <c r="B782" s="767"/>
      <c r="C782" s="767"/>
      <c r="D782" s="767"/>
      <c r="E782" s="767"/>
      <c r="F782" s="768"/>
      <c r="G782" s="453" t="s">
        <v>564</v>
      </c>
      <c r="H782" s="454"/>
      <c r="I782" s="454"/>
      <c r="J782" s="454"/>
      <c r="K782" s="455"/>
      <c r="L782" s="456" t="s">
        <v>597</v>
      </c>
      <c r="M782" s="457"/>
      <c r="N782" s="457"/>
      <c r="O782" s="457"/>
      <c r="P782" s="457"/>
      <c r="Q782" s="457"/>
      <c r="R782" s="457"/>
      <c r="S782" s="457"/>
      <c r="T782" s="457"/>
      <c r="U782" s="457"/>
      <c r="V782" s="457"/>
      <c r="W782" s="457"/>
      <c r="X782" s="458"/>
      <c r="Y782" s="459">
        <v>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7.45" customHeight="1" x14ac:dyDescent="0.15">
      <c r="A838" s="408">
        <v>1</v>
      </c>
      <c r="B838" s="408">
        <v>1</v>
      </c>
      <c r="C838" s="422" t="s">
        <v>598</v>
      </c>
      <c r="D838" s="422"/>
      <c r="E838" s="422"/>
      <c r="F838" s="422"/>
      <c r="G838" s="422"/>
      <c r="H838" s="422"/>
      <c r="I838" s="422"/>
      <c r="J838" s="423" t="s">
        <v>573</v>
      </c>
      <c r="K838" s="424"/>
      <c r="L838" s="424"/>
      <c r="M838" s="424"/>
      <c r="N838" s="424"/>
      <c r="O838" s="424"/>
      <c r="P838" s="321" t="s">
        <v>597</v>
      </c>
      <c r="Q838" s="321"/>
      <c r="R838" s="321"/>
      <c r="S838" s="321"/>
      <c r="T838" s="321"/>
      <c r="U838" s="321"/>
      <c r="V838" s="321"/>
      <c r="W838" s="321"/>
      <c r="X838" s="321"/>
      <c r="Y838" s="322">
        <v>7</v>
      </c>
      <c r="Z838" s="323"/>
      <c r="AA838" s="323"/>
      <c r="AB838" s="324"/>
      <c r="AC838" s="332" t="s">
        <v>599</v>
      </c>
      <c r="AD838" s="427"/>
      <c r="AE838" s="427"/>
      <c r="AF838" s="427"/>
      <c r="AG838" s="427"/>
      <c r="AH838" s="425" t="s">
        <v>573</v>
      </c>
      <c r="AI838" s="426"/>
      <c r="AJ838" s="426"/>
      <c r="AK838" s="426"/>
      <c r="AL838" s="329" t="s">
        <v>573</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AI32 AM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3">
    <cfRule type="expression" dxfId="2783" priority="13875">
      <formula>IF(RIGHT(TEXT(Y783,"0.#"),1)=".",FALSE,TRUE)</formula>
    </cfRule>
    <cfRule type="expression" dxfId="2782" priority="13876">
      <formula>IF(RIGHT(TEXT(Y783,"0.#"),1)=".",TRUE,FALSE)</formula>
    </cfRule>
  </conditionalFormatting>
  <conditionalFormatting sqref="Y792">
    <cfRule type="expression" dxfId="2781" priority="13871">
      <formula>IF(RIGHT(TEXT(Y792,"0.#"),1)=".",FALSE,TRUE)</formula>
    </cfRule>
    <cfRule type="expression" dxfId="2780" priority="13872">
      <formula>IF(RIGHT(TEXT(Y792,"0.#"),1)=".",TRUE,FALSE)</formula>
    </cfRule>
  </conditionalFormatting>
  <conditionalFormatting sqref="Y823:Y830 Y821 Y810:Y817 Y808 Y797:Y804 Y795">
    <cfRule type="expression" dxfId="2779" priority="13653">
      <formula>IF(RIGHT(TEXT(Y795,"0.#"),1)=".",FALSE,TRUE)</formula>
    </cfRule>
    <cfRule type="expression" dxfId="2778" priority="13654">
      <formula>IF(RIGHT(TEXT(Y795,"0.#"),1)=".",TRUE,FALSE)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4:Y791 Y782">
    <cfRule type="expression" dxfId="2771" priority="13677">
      <formula>IF(RIGHT(TEXT(Y782,"0.#"),1)=".",FALSE,TRUE)</formula>
    </cfRule>
    <cfRule type="expression" dxfId="2770" priority="13678">
      <formula>IF(RIGHT(TEXT(Y782,"0.#"),1)=".",TRUE,FALSE)</formula>
    </cfRule>
  </conditionalFormatting>
  <conditionalFormatting sqref="AU783">
    <cfRule type="expression" dxfId="2769" priority="13675">
      <formula>IF(RIGHT(TEXT(AU783,"0.#"),1)=".",FALSE,TRUE)</formula>
    </cfRule>
    <cfRule type="expression" dxfId="2768" priority="13676">
      <formula>IF(RIGHT(TEXT(AU783,"0.#"),1)=".",TRUE,FALSE)</formula>
    </cfRule>
  </conditionalFormatting>
  <conditionalFormatting sqref="AU792">
    <cfRule type="expression" dxfId="2767" priority="13673">
      <formula>IF(RIGHT(TEXT(AU792,"0.#"),1)=".",FALSE,TRUE)</formula>
    </cfRule>
    <cfRule type="expression" dxfId="2766" priority="13674">
      <formula>IF(RIGHT(TEXT(AU792,"0.#"),1)=".",TRUE,FALSE)</formula>
    </cfRule>
  </conditionalFormatting>
  <conditionalFormatting sqref="AU784:AU791 AU782">
    <cfRule type="expression" dxfId="2765" priority="13671">
      <formula>IF(RIGHT(TEXT(AU782,"0.#"),1)=".",FALSE,TRUE)</formula>
    </cfRule>
    <cfRule type="expression" dxfId="2764" priority="13672">
      <formula>IF(RIGHT(TEXT(AU782,"0.#"),1)=".",TRUE,FALSE)</formula>
    </cfRule>
  </conditionalFormatting>
  <conditionalFormatting sqref="Y822 Y809 Y796">
    <cfRule type="expression" dxfId="2763" priority="13657">
      <formula>IF(RIGHT(TEXT(Y796,"0.#"),1)=".",FALSE,TRUE)</formula>
    </cfRule>
    <cfRule type="expression" dxfId="2762" priority="13658">
      <formula>IF(RIGHT(TEXT(Y796,"0.#"),1)=".",TRUE,FALSE)</formula>
    </cfRule>
  </conditionalFormatting>
  <conditionalFormatting sqref="Y831 Y818 Y805">
    <cfRule type="expression" dxfId="2761" priority="13655">
      <formula>IF(RIGHT(TEXT(Y805,"0.#"),1)=".",FALSE,TRUE)</formula>
    </cfRule>
    <cfRule type="expression" dxfId="2760" priority="13656">
      <formula>IF(RIGHT(TEXT(Y805,"0.#"),1)=".",TRUE,FALSE)</formula>
    </cfRule>
  </conditionalFormatting>
  <conditionalFormatting sqref="AU822 AU809 AU796">
    <cfRule type="expression" dxfId="2759" priority="13651">
      <formula>IF(RIGHT(TEXT(AU796,"0.#"),1)=".",FALSE,TRUE)</formula>
    </cfRule>
    <cfRule type="expression" dxfId="2758" priority="13652">
      <formula>IF(RIGHT(TEXT(AU796,"0.#"),1)=".",TRUE,FALSE)</formula>
    </cfRule>
  </conditionalFormatting>
  <conditionalFormatting sqref="AU831 AU818 AU805">
    <cfRule type="expression" dxfId="2757" priority="13649">
      <formula>IF(RIGHT(TEXT(AU805,"0.#"),1)=".",FALSE,TRUE)</formula>
    </cfRule>
    <cfRule type="expression" dxfId="2756" priority="13650">
      <formula>IF(RIGHT(TEXT(AU805,"0.#"),1)=".",TRUE,FALSE)</formula>
    </cfRule>
  </conditionalFormatting>
  <conditionalFormatting sqref="AU823:AU830 AU821 AU810:AU817 AU808 AU797:AU804 AU795">
    <cfRule type="expression" dxfId="2755" priority="13647">
      <formula>IF(RIGHT(TEXT(AU795,"0.#"),1)=".",FALSE,TRUE)</formula>
    </cfRule>
    <cfRule type="expression" dxfId="2754" priority="13648">
      <formula>IF(RIGHT(TEXT(AU795,"0.#"),1)=".",TRUE,FALSE)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AI34 AM34">
    <cfRule type="expression" dxfId="2745" priority="13459">
      <formula>IF(RIGHT(TEXT(AE34,"0.#"),1)=".",FALSE,TRUE)</formula>
    </cfRule>
    <cfRule type="expression" dxfId="2744" priority="13460">
      <formula>IF(RIGHT(TEXT(AE34,"0.#"),1)=".",TRUE,FALSE)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CCD0C-DA9B-43CF-9C46-8754679DA4A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7AE924F-6CCE-45E3-ABE2-F8C71BB9D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EF59B-BDDF-4264-9B28-1CAF59558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TAKUWA</cp:lastModifiedBy>
  <cp:lastPrinted>2019-03-12T06:48:21Z</cp:lastPrinted>
  <dcterms:created xsi:type="dcterms:W3CDTF">2012-03-13T00:50:25Z</dcterms:created>
  <dcterms:modified xsi:type="dcterms:W3CDTF">2020-11-19T11:10:48Z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