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２．産業育成\"/>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<sst xmlns="http://schemas.openxmlformats.org/spreadsheetml/2006/main" count="2897" uniqueCount="657">
  <si>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</si>
  <si>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</si>
  <si>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</si>
  <si>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</si>
  <si>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</si>
  <si>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</si>
  <si>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</si>
  <si>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</si>
  <si>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</si>
  <si>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</si>
  <si>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</si>
  <si>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</si>
  <si>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</si>
  <si>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</si>
  <si>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</si>
  <si>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</si>
  <si>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</si>
  <si>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</si>
  <si>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</si>
  <si>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</si>
  <si>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</si>
  <si>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</si>
  <si>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</si>
  <si>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</si>
  <si>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</si>
  <si>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</si>
  <si>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</si>
  <si>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</si>
  <si>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</si>
  <si>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</si>
  <si>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</si>
  <si>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</si>
  <si>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</si>
  <si>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</si>
  <si>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</si>
  <si>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</si>
  <si>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</si>
  <si>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</si>
  <si>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</si>
  <si>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</si>
  <si>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</si>
  <si>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</si>
  <si>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</si>
  <si>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</si>
  <si>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</si>
  <si>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</si>
  <si>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</si>
  <si>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</si>
  <si>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</si>
  <si>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</si>
  <si>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</si>
  <si>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</si>
  <si>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</si>
  <si>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</si>
  <si>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</si>
  <si>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</si>
  <si>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</si>
  <si>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</si>
  <si>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</si>
  <si>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</si>
  <si>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</si>
  <si>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</si>
  <si>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</si>
  <si>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</si>
  <si>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</si>
  <si>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</si>
  <si>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</si>
  <si>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</si>
  <si>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</si>
  <si>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</si>
  <si>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</si>
  <si>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</si>
  <si>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</si>
  <si>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</si>
  <si>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</si>
  <si>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</si>
  <si>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</si>
  <si>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</si>
  <si>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</si>
  <si>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</si>
  <si>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</si>
  <si>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</si>
  <si>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</si>
  <si>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</si>
  <si>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</si>
  <si>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</si>
  <si>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</si>
  <si>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</si>
  <si>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</si>
  <si>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</si>
  <si>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</si>
  <si>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</si>
  <si>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</si>
  <si>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</si>
  <si>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</si>
  <si>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</si>
  <si>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</si>
  <si>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</si>
  <si>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</si>
  <si>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</si>
  <si>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</si>
  <si>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</si>
  <si>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</si>
  <si>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</si>
  <si>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</si>
  <si>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</si>
  <si>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</si>
  <si>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</si>
  <si>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</si>
  <si>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</si>
  <si>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</si>
  <si>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</si>
  <si>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</si>
  <si>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</si>
  <si>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</si>
  <si>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</si>
  <si>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</si>
  <si>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</si>
  <si>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</si>
  <si>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</si>
  <si>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</si>
  <si>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</si>
  <si>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</si>
  <si>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</si>
  <si>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</si>
  <si>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</si>
  <si>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</si>
  <si>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</si>
  <si>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</si>
  <si>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</si>
  <si>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</si>
  <si>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</si>
  <si>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</si>
  <si>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</si>
  <si>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</si>
  <si>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</si>
  <si>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</si>
  <si>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</si>
  <si>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</si>
  <si>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</si>
  <si>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</si>
  <si>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</si>
  <si>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</si>
  <si>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</si>
  <si>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</si>
  <si>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</si>
  <si>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</si>
  <si>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</si>
  <si>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</si>
  <si>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</si>
  <si>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</si>
  <si>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</si>
  <si>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</si>
  <si>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</si>
  <si>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</si>
  <si>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</si>
  <si>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</si>
  <si>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</si>
  <si>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</si>
  <si>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</si>
  <si>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</si>
  <si>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</si>
  <si>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</si>
  <si>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</si>
  <si>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</si>
  <si>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</si>
  <si>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</si>
  <si>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</si>
  <si>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</si>
  <si>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</si>
  <si>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</si>
  <si>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</si>
  <si>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</si>
  <si>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</si>
  <si>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</si>
  <si>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</si>
  <si>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</si>
  <si>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</si>
  <si>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</si>
  <si>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</si>
  <si>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</si>
  <si>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</si>
  <si>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</si>
  <si>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</si>
  <si>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</si>
  <si>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</si>
  <si>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</si>
  <si>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</si>
  <si>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</si>
  <si>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</si>
  <si>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</si>
  <si>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</si>
  <si>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</si>
  <si>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</si>
  <si>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</si>
  <si>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</si>
  <si>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</si>
  <si>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</si>
  <si>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</si>
  <si>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</si>
  <si>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</si>
  <si>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</si>
  <si>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</si>
  <si>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</si>
  <si>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</si>
  <si>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</si>
  <si>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</si>
  <si>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</si>
  <si>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</si>
  <si>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</si>
  <si>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</si>
  <si>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</si>
  <si>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</si>
  <si>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</si>
  <si>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</si>
  <si>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</si>
  <si>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</si>
  <si>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</si>
  <si>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</si>
  <si>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</si>
  <si>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</si>
  <si>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</si>
  <si>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</si>
  <si>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</si>
  <si>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</si>
  <si>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</si>
  <si>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</si>
  <si>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</si>
  <si>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</si>
  <si>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</si>
  <si>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</si>
  <si>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</si>
  <si>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</si>
  <si>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</si>
  <si>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</si>
  <si>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</si>
  <si>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</si>
  <si>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</si>
  <si>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</si>
  <si>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</si>
  <si>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</si>
  <si>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</si>
  <si>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</si>
  <si>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</si>
  <si>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</si>
  <si>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</si>
  <si>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</si>
  <si>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</si>
  <si>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</si>
  <si>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</si>
  <si>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</si>
  <si>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</si>
  <si>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</si>
  <si>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</si>
  <si>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</si>
  <si>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</si>
  <si>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</si>
  <si>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</si>
  <si>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</si>
  <si>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</si>
  <si>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</si>
  <si>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</si>
  <si>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</si>
  <si>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</si>
  <si>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</si>
  <si>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</si>
  <si>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</si>
  <si>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</si>
  <si>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</si>
  <si>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</si>
  <si>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</si>
  <si>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</si>
  <si>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</si>
  <si>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</si>
  <si>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</si>
  <si>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</si>
  <si>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</si>
  <si>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</si>
  <si>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</si>
  <si>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</si>
  <si>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</si>
  <si>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</si>
  <si>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</si>
  <si>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</si>
  <si>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</si>
  <si>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</si>
  <si>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</si>
  <si>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</si>
  <si>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</si>
  <si>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</si>
  <si>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</si>
  <si>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</si>
  <si>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</si>
  <si>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</si>
  <si>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</si>
  <si>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</si>
  <si>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</si>
  <si>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</si>
  <si>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</si>
  <si>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</si>
  <si>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</si>
  <si>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</si>
  <si>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</si>
  <si>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</si>
  <si>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</si>
  <si>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</si>
  <si>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</si>
  <si>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</si>
  <si>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</si>
  <si>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</si>
  <si>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</si>
  <si>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</si>
  <si>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</si>
  <si>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</si>
  <si>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</si>
  <si>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</si>
  <si>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</si>
  <si>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</si>
  <si>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</si>
  <si>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</si>
  <si>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</si>
  <si>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</si>
  <si>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</si>
  <si>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</si>
  <si>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</si>
  <si>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</si>
  <si>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</si>
  <si>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</si>
  <si>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</si>
  <si>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</si>
  <si>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</si>
  <si>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</si>
  <si>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</si>
  <si>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</si>
  <si>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</si>
  <si>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</si>
  <si>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</si>
  <si>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</si>
  <si>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</si>
  <si>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</si>
  <si>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</si>
  <si>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</si>
  <si>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</si>
  <si>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</si>
  <si>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</si>
  <si>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</si>
  <si>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</si>
  <si>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</si>
  <si>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</si>
  <si>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</si>
  <si>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</si>
  <si>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</si>
  <si>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</si>
  <si>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</si>
  <si>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</si>
  <si>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</si>
  <si>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</si>
  <si>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</si>
  <si>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</si>
  <si>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</si>
  <si>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</si>
  <si>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</si>
  <si>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</si>
  <si>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</si>
  <si>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</si>
  <si>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</si>
  <si>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</si>
  <si>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</si>
  <si>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</si>
  <si>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</si>
  <si>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</si>
  <si>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</si>
  <si>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</si>
  <si>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</si>
  <si>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</si>
  <si>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</si>
  <si>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</si>
  <si>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</si>
  <si>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</si>
  <si>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</si>
  <si>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</si>
  <si>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</si>
  <si>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</si>
  <si>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</si>
  <si>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</si>
  <si>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</si>
  <si>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</si>
  <si>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</si>
  <si>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</si>
  <si>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</si>
  <si>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</si>
  <si>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</si>
  <si>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</si>
  <si>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</si>
  <si>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</si>
  <si>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</si>
  <si>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</si>
  <si>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</si>
  <si>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</si>
  <si>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</si>
  <si>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</si>
  <si>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</si>
  <si>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</si>
  <si>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</si>
  <si>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</si>
  <si>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</si>
  <si>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</si>
  <si>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</si>
  <si>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</si>
  <si>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</si>
  <si>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</si>
  <si>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</si>
  <si>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</si>
  <si>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</si>
  <si>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</si>
  <si>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</si>
  <si>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</si>
  <si>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</si>
  <si>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</si>
  <si>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</si>
  <si>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</si>
  <si>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</si>
  <si>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</si>
  <si>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</si>
  <si>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</si>
  <si>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</si>
  <si>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</si>
  <si>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</si>
  <si>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</si>
  <si>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</si>
  <si>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</si>
  <si>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</si>
  <si>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</si>
  <si>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</si>
  <si>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</si>
  <si>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</si>
  <si>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</si>
  <si>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</si>
  <si>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</si>
  <si>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</si>
  <si>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</si>
  <si>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</si>
  <si>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</si>
  <si>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</si>
  <si>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</si>
  <si>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</si>
  <si>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</si>
  <si>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</si>
  <si>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</si>
  <si>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</si>
  <si>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</si>
  <si>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</si>
  <si>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</si>
  <si>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</si>
  <si>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</si>
  <si>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</si>
  <si>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</si>
  <si>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</si>
  <si>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</si>
  <si>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</si>
  <si>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</si>
  <si>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</si>
  <si>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</si>
  <si>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</si>
  <si>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</si>
  <si>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</si>
  <si>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</si>
  <si>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</si>
  <si>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</si>
  <si>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</si>
  <si>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</si>
  <si>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</si>
  <si>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</si>
  <si>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</si>
  <si>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</si>
  <si>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</si>
  <si>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</si>
  <si>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</si>
  <si>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</si>
  <si>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</si>
  <si>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</si>
  <si>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</si>
  <si>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</si>
  <si>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</si>
  <si>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</si>
  <si>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</si>
  <si>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</si>
  <si>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</si>
  <si>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</si>
  <si>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</si>
  <si>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</si>
  <si>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</si>
  <si>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</si>
  <si>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</si>
  <si>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</si>
  <si>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</si>
  <si>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</si>
  <si>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</si>
  <si>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</si>
  <si>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</si>
  <si>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</si>
  <si>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</si>
  <si>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</si>
  <si>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</si>
  <si>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</si>
  <si>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</si>
  <si>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</si>
  <si>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</si>
  <si>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</si>
  <si>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</si>
  <si>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</si>
  <si>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</si>
  <si>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</si>
  <si>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</si>
  <si>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</si>
  <si>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</si>
  <si>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</si>
  <si>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</si>
  <si>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</si>
  <si>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</si>
  <si>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</si>
  <si>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</si>
  <si>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</si>
  <si>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</si>
  <si>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</si>
  <si>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</si>
  <si>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</si>
  <si>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</si>
  <si>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</si>
  <si>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</si>
  <si>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</si>
  <si>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</si>
  <si>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</si>
  <si>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</si>
  <si>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</si>
  <si>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</si>
  <si>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</si>
  <si>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</si>
  <si>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</si>
  <si>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</si>
  <si>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</si>
  <si>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</si>
  <si>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</si>
  <si>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</si>
  <si>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</si>
  <si>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</si>
  <si>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</si>
  <si>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</si>
  <si>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</si>
  <si>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</si>
  <si>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</si>
  <si>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</si>
  <si>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</si>
  <si>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</si>
  <si>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</si>
  <si>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</si>
  <si>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</si>
  <si>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</si>
  <si>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</si>
  <si>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</si>
  <si>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</si>
  <si>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・高度情報通信ネットワーク社会形成基本法　第10、15、18、19、22、24条
・個人情報の保護に関する法律　第4条
・特定家庭用機器再商品化法　第3条</t>
    <phoneticPr fontId="5"/>
  </si>
  <si>
    <t>IoT、AI等の技術革新に代表される第四次産業革命の動きをSociety5.0の実現につなげるため、多様な機械・システム、データ、技術、組織と人間がつながることで新たな付加価値を創出し、課題解決と競争力強化を実現するConnected Industriesという産業の在り方が提唱されている。各事業分野において調査研究を行うことにより、革新的技術の利活用を拒む可能性のある国内規制の在り方や、諸外国動向等について的確な情報を把握し、新たな政策ニーズへの対応や、Connected Industriesの実現に向けた施策を検討する。</t>
    <phoneticPr fontId="5"/>
  </si>
  <si>
    <t>我が国におけるデータ駆動型社会に係る基盤整備</t>
    <phoneticPr fontId="5"/>
  </si>
  <si>
    <t>商務情報政策局</t>
    <rPh sb="0" eb="2">
      <t>ショウム</t>
    </rPh>
    <rPh sb="2" eb="4">
      <t>ジョウホウ</t>
    </rPh>
    <rPh sb="4" eb="6">
      <t>セイサク</t>
    </rPh>
    <rPh sb="6" eb="7">
      <t>キョク</t>
    </rPh>
    <phoneticPr fontId="5"/>
  </si>
  <si>
    <t>総務課</t>
    <rPh sb="0" eb="3">
      <t>ソウムカ</t>
    </rPh>
    <phoneticPr fontId="5"/>
  </si>
  <si>
    <t>○</t>
  </si>
  <si>
    <t>・日本再興戦略（平成28年6月2日閣議決定）
・電子商取引及び情報財取引等に関する準則（令和元年12月19日改訂）
・成長戦略(2019年）（令和元年6月21日閣議決定）
・統合イノベーション戦略2019（令和元年6月21日）
・世界最先端デジタル国家創造宣言・官民データ活用推進基本計画（令和元年6月14日閣議決定）
・AI戦略2019（令和元年6月11日決定）
・未来投資戦略2018（平成30年6月15日閣議決定）</t>
    <rPh sb="44" eb="46">
      <t>レイワ</t>
    </rPh>
    <rPh sb="46" eb="48">
      <t>ガンネン</t>
    </rPh>
    <phoneticPr fontId="5"/>
  </si>
  <si>
    <t>中小企業戦略的情報化等委託費</t>
    <phoneticPr fontId="5"/>
  </si>
  <si>
    <t>-</t>
    <phoneticPr fontId="5"/>
  </si>
  <si>
    <t>必要な調査内容及び手法を見極め、調査結果政策反映指数を100%にする</t>
    <phoneticPr fontId="5"/>
  </si>
  <si>
    <t>調査結果政策反映指数
※オープンデータセット率</t>
    <phoneticPr fontId="5"/>
  </si>
  <si>
    <t>件</t>
    <rPh sb="0" eb="1">
      <t>ケン</t>
    </rPh>
    <phoneticPr fontId="5"/>
  </si>
  <si>
    <t>調査費</t>
    <phoneticPr fontId="5"/>
  </si>
  <si>
    <t>〇データの流通や取扱いに関する調査等を実施し、企業が安心してデータ活用したビジネスを実施できるように環境を整備するほか、IoT・AI・５G等の最新の技術動向等に関する調査研究や、電子商取引及び情報財取引についてのあるべきルールに関する調査研究等を実施する。
〇上場企業の中から経営革新、収益水準・生産性向上をもたらす積極的なIT利活用に取り組む企業を選定する「攻めのIT経営銘柄」等のような表彰事業に加え、成果普及のためのセミナーやシンポジウムの開催等を通じ情報発信を行う。また、革新的技術を活用し新たなビジネスモデルを創出するような突出した人材の育成方法や、第四次産業革命への対応に必要なスキルの整理等についても調査研究を行い、産学官一体となって推進するべく必要な普及啓発事業を行う。</t>
    <rPh sb="5" eb="7">
      <t>リュウツウ</t>
    </rPh>
    <rPh sb="80" eb="81">
      <t>カン</t>
    </rPh>
    <rPh sb="190" eb="191">
      <t>トウ</t>
    </rPh>
    <rPh sb="260" eb="262">
      <t>ソウシュツ</t>
    </rPh>
    <rPh sb="289" eb="291">
      <t>タイオウ</t>
    </rPh>
    <phoneticPr fontId="5"/>
  </si>
  <si>
    <t>調査数</t>
    <rPh sb="0" eb="2">
      <t>チョウサ</t>
    </rPh>
    <rPh sb="2" eb="3">
      <t>スウ</t>
    </rPh>
    <phoneticPr fontId="5"/>
  </si>
  <si>
    <t>ａ執行額／ｂ調査結果政策反映数</t>
    <phoneticPr fontId="5"/>
  </si>
  <si>
    <t>　a/b</t>
    <phoneticPr fontId="5"/>
  </si>
  <si>
    <t>千円/件</t>
    <rPh sb="0" eb="2">
      <t>センエン</t>
    </rPh>
    <rPh sb="3" eb="4">
      <t>ケン</t>
    </rPh>
    <phoneticPr fontId="5"/>
  </si>
  <si>
    <t>278,541/27</t>
  </si>
  <si>
    <t>138,237/15</t>
    <phoneticPr fontId="5"/>
  </si>
  <si>
    <t>94,619/7</t>
    <phoneticPr fontId="5"/>
  </si>
  <si>
    <t>101,000/8</t>
    <phoneticPr fontId="5"/>
  </si>
  <si>
    <t>2　産業育成</t>
    <phoneticPr fontId="5"/>
  </si>
  <si>
    <t>2-2　データ利活用</t>
    <phoneticPr fontId="5"/>
  </si>
  <si>
    <t>GビズインフォへのAPI アクセス数</t>
    <phoneticPr fontId="5"/>
  </si>
  <si>
    <t>-</t>
    <phoneticPr fontId="5"/>
  </si>
  <si>
    <t>万件</t>
    <rPh sb="0" eb="2">
      <t>マンケン</t>
    </rPh>
    <phoneticPr fontId="5"/>
  </si>
  <si>
    <t>本事業ではIT・サービスに係る情報収集と分析を行い、これら調査結果を公表することで、公共データの公開データを拡大する。</t>
    <phoneticPr fontId="5"/>
  </si>
  <si>
    <t>本事業は、IT・サービス関連の取組や政策を把握・分析することにより、IT・サービス施策を的確・適切に展開することを目的としており、社会ニーズを反映している。</t>
    <phoneticPr fontId="5"/>
  </si>
  <si>
    <t>技術革新のスピードが速い産業の中で、状況に応じた適切な法制度等の改訂や施策の推進を迅速に行うため、国が行うことが必要な事業である。</t>
    <phoneticPr fontId="5"/>
  </si>
  <si>
    <t>成長戦略にも大きく位置づけられており、優先度が高い。</t>
    <phoneticPr fontId="5"/>
  </si>
  <si>
    <t>競争入札により適切な実施者を選定している。一部に一者応札の事業があることから、十分な入札公告期間を設けるなど事業者の選定手続の改善が必要</t>
    <phoneticPr fontId="5"/>
  </si>
  <si>
    <t>内容が類似している調査については、統合するなど効率化に努めている。</t>
    <phoneticPr fontId="5"/>
  </si>
  <si>
    <t>再委託先との随意契約については、委託契約の締結時に再委託先と額を記載した履行体制図の提出を求めることで、透明性等を確保している。</t>
    <phoneticPr fontId="5"/>
  </si>
  <si>
    <t>厳正な確定検査の結果、事業目的に即した費用のみを支出している。</t>
    <phoneticPr fontId="5"/>
  </si>
  <si>
    <t>調査に当たってはできる限り電子化するなど必要経費の見直しも行っている。</t>
    <phoneticPr fontId="5"/>
  </si>
  <si>
    <t>成果目標として調査結果政策反映数を設定し、その目標を達成するため、政策立案への活用方法を確認した上で、調査事業を選定しているため、実績も目標に見合ったものとなっている。</t>
  </si>
  <si>
    <t>本事業においては、各年度で重要性の高い調査事項を選定して実施するとともに、定点的に毎年実施することにより効果が見込まれる定期的な調査事業を継続して行うことで、実効性を確保している。</t>
  </si>
  <si>
    <t>成果目標として調査結果政策反映数を設定し、その目標を達成するため、政策立案への活用方法を確認した上で、調査事業を選定しているため、見込みに見合った活動実績がある。</t>
  </si>
  <si>
    <t>調査結果については、「個人情報ガイドライン」や、「電子商取引及び情報材取引に関する準則」の改訂等、適切な法制度等の改訂や施策の推進に活用されている。</t>
  </si>
  <si>
    <t>有</t>
  </si>
  <si>
    <t>‐</t>
  </si>
  <si>
    <t>202</t>
    <phoneticPr fontId="5"/>
  </si>
  <si>
    <t>163</t>
    <phoneticPr fontId="5"/>
  </si>
  <si>
    <t>93</t>
    <phoneticPr fontId="5"/>
  </si>
  <si>
    <t>122</t>
    <phoneticPr fontId="5"/>
  </si>
  <si>
    <t>91</t>
    <phoneticPr fontId="5"/>
  </si>
  <si>
    <t>70</t>
    <phoneticPr fontId="5"/>
  </si>
  <si>
    <t>62</t>
    <phoneticPr fontId="5"/>
  </si>
  <si>
    <t>55</t>
    <phoneticPr fontId="5"/>
  </si>
  <si>
    <t>B.一般財団法人　日本情報経済社会推進協会</t>
    <phoneticPr fontId="5"/>
  </si>
  <si>
    <t>運営費</t>
    <rPh sb="0" eb="3">
      <t>ウンエイヒ</t>
    </rPh>
    <phoneticPr fontId="5"/>
  </si>
  <si>
    <t>調査に関する事業費等</t>
    <rPh sb="0" eb="2">
      <t>チョウサ</t>
    </rPh>
    <rPh sb="3" eb="4">
      <t>カン</t>
    </rPh>
    <rPh sb="6" eb="9">
      <t>ジギョウヒ</t>
    </rPh>
    <rPh sb="9" eb="10">
      <t>トウ</t>
    </rPh>
    <phoneticPr fontId="5"/>
  </si>
  <si>
    <t>A.株式会社　電通</t>
    <rPh sb="2" eb="6">
      <t>カブシキガイシャ</t>
    </rPh>
    <rPh sb="7" eb="9">
      <t>デンツウ</t>
    </rPh>
    <phoneticPr fontId="5"/>
  </si>
  <si>
    <t>森・濱田松本法律事務所</t>
    <phoneticPr fontId="5"/>
  </si>
  <si>
    <t>Ｉｎｆｏｒｍａ　ＵＫ　Ｌｉｍｉｔｅｄ</t>
    <phoneticPr fontId="5"/>
  </si>
  <si>
    <t>ＶＩＳＩＴＳ　Ｔｅｃｈｎｏｌｏｇｉｅｓ株式会社</t>
    <phoneticPr fontId="5"/>
  </si>
  <si>
    <t>AI戦略の情報発信にかかる調査研究</t>
    <phoneticPr fontId="5"/>
  </si>
  <si>
    <t>デジタル市場に係るルール整備の在り方に関する調査</t>
    <phoneticPr fontId="5"/>
  </si>
  <si>
    <t>電子デバイス産業及びその関連産業における市場動向及び政策動向調査</t>
    <phoneticPr fontId="5"/>
  </si>
  <si>
    <t>家電リサイクル制度等の高度化に向けた調査</t>
    <phoneticPr fontId="5"/>
  </si>
  <si>
    <t>電子商取引及び情報財取引等についての在るべきルールに関する調査研究</t>
    <phoneticPr fontId="5"/>
  </si>
  <si>
    <t>デジタルガバナンスに係る定量的評価方法に関する調査研究</t>
    <phoneticPr fontId="5"/>
  </si>
  <si>
    <t>-</t>
    <phoneticPr fontId="5"/>
  </si>
  <si>
    <t>一般財団法人　日本情報経済社会推進協会</t>
    <phoneticPr fontId="5"/>
  </si>
  <si>
    <t>IoT・ビッグデータ・人工知能を活用した革新的なプロジェクト等の利活用促進に係る調査</t>
    <phoneticPr fontId="5"/>
  </si>
  <si>
    <t>課長　殿木 文明</t>
    <rPh sb="3" eb="4">
      <t>トノ</t>
    </rPh>
    <rPh sb="4" eb="5">
      <t>キ</t>
    </rPh>
    <rPh sb="6" eb="8">
      <t>ブンメイ</t>
    </rPh>
    <phoneticPr fontId="5"/>
  </si>
  <si>
    <t>-</t>
    <phoneticPr fontId="5"/>
  </si>
  <si>
    <t>一部に一者応札の事業があることから、十分な入札公告期間を設けるなど事業者の選定手続の改善が必要</t>
    <phoneticPr fontId="5"/>
  </si>
  <si>
    <t>入札説明会開催までの期間を十分に設けるなど一社応札にならないよう実施する。</t>
    <phoneticPr fontId="5"/>
  </si>
  <si>
    <t>-</t>
    <phoneticPr fontId="5"/>
  </si>
  <si>
    <t>有識者書面点検対象外</t>
    <phoneticPr fontId="5"/>
  </si>
  <si>
    <t>事業コストを常に意識しながら、事業の成果（調査結果等）を政策立案に活用すること。また、その活用実績を示すこと。</t>
    <phoneticPr fontId="5"/>
  </si>
  <si>
    <t>調査に関する事業費等</t>
    <phoneticPr fontId="5"/>
  </si>
  <si>
    <t>本事業の調査を基に、DX推進指標を作成・公表するなど、企業のデータ利活用促進に活用されている。</t>
    <rPh sb="4" eb="6">
      <t>チョウサ</t>
    </rPh>
    <rPh sb="7" eb="8">
      <t>モト</t>
    </rPh>
    <rPh sb="17" eb="19">
      <t>サクセイ</t>
    </rPh>
    <rPh sb="20" eb="22">
      <t>コウヒョウ</t>
    </rPh>
    <rPh sb="27" eb="29">
      <t>キギョウ</t>
    </rPh>
    <phoneticPr fontId="5"/>
  </si>
  <si>
    <t xml:space="preserve">調査項目等増加
「新型コロナウイルス対策関連要望額」12百万円
</t>
    <rPh sb="0" eb="2">
      <t>チョウサ</t>
    </rPh>
    <rPh sb="2" eb="4">
      <t>コウモク</t>
    </rPh>
    <rPh sb="4" eb="5">
      <t>トウ</t>
    </rPh>
    <rPh sb="5" eb="7">
      <t>ゾウカ</t>
    </rPh>
    <phoneticPr fontId="5"/>
  </si>
  <si>
    <t>C.株式会社A</t>
    <rPh sb="2" eb="6">
      <t>カブシキガイシャ</t>
    </rPh>
    <phoneticPr fontId="5"/>
  </si>
  <si>
    <t>事業費</t>
    <rPh sb="0" eb="3">
      <t>ジギョウヒ</t>
    </rPh>
    <phoneticPr fontId="5"/>
  </si>
  <si>
    <t>広報冊子作成費用</t>
    <rPh sb="0" eb="2">
      <t>コウホウ</t>
    </rPh>
    <rPh sb="2" eb="4">
      <t>サッシ</t>
    </rPh>
    <rPh sb="4" eb="6">
      <t>サクセイ</t>
    </rPh>
    <rPh sb="6" eb="8">
      <t>ヒヨウ</t>
    </rPh>
    <phoneticPr fontId="5"/>
  </si>
  <si>
    <t>株式会社D</t>
    <rPh sb="0" eb="4">
      <t>カブシキガイシャ</t>
    </rPh>
    <phoneticPr fontId="5"/>
  </si>
  <si>
    <t>株式会社E</t>
    <rPh sb="0" eb="4">
      <t>カブシキガイシャ</t>
    </rPh>
    <phoneticPr fontId="5"/>
  </si>
  <si>
    <t>-</t>
    <phoneticPr fontId="5"/>
  </si>
  <si>
    <t>広報冊子作成</t>
    <rPh sb="0" eb="2">
      <t>コウホウ</t>
    </rPh>
    <rPh sb="2" eb="4">
      <t>サッシ</t>
    </rPh>
    <rPh sb="4" eb="6">
      <t>サクセイ</t>
    </rPh>
    <phoneticPr fontId="5"/>
  </si>
  <si>
    <t>株式会社A</t>
    <rPh sb="0" eb="4">
      <t>カブシキガイシャ</t>
    </rPh>
    <phoneticPr fontId="5"/>
  </si>
  <si>
    <t>株式会社B</t>
    <rPh sb="0" eb="4">
      <t>カブシキガイシャ</t>
    </rPh>
    <phoneticPr fontId="5"/>
  </si>
  <si>
    <t>WEBサイト企画・制作・記事制作　等</t>
    <rPh sb="6" eb="8">
      <t>キカク</t>
    </rPh>
    <rPh sb="9" eb="11">
      <t>セイサク</t>
    </rPh>
    <rPh sb="12" eb="14">
      <t>キジ</t>
    </rPh>
    <rPh sb="14" eb="16">
      <t>セイサク</t>
    </rPh>
    <rPh sb="17" eb="18">
      <t>トウ</t>
    </rPh>
    <phoneticPr fontId="5"/>
  </si>
  <si>
    <t>事業費</t>
    <rPh sb="0" eb="2">
      <t>ジギョウ</t>
    </rPh>
    <phoneticPr fontId="5"/>
  </si>
  <si>
    <t>リスティング広告の表示</t>
    <rPh sb="6" eb="8">
      <t>コウコク</t>
    </rPh>
    <rPh sb="9" eb="11">
      <t>ヒョウジ</t>
    </rPh>
    <phoneticPr fontId="5"/>
  </si>
  <si>
    <t>海外調査</t>
    <rPh sb="0" eb="2">
      <t>カイガイ</t>
    </rPh>
    <rPh sb="2" eb="4">
      <t>チョウサ</t>
    </rPh>
    <phoneticPr fontId="5"/>
  </si>
  <si>
    <t>WEBサイト運用</t>
    <rPh sb="6" eb="8">
      <t>ウンヨウ</t>
    </rPh>
    <phoneticPr fontId="5"/>
  </si>
  <si>
    <t>WEBサイト企画・制作、記事制作、報告書作成</t>
    <rPh sb="14" eb="16">
      <t>セイサク</t>
    </rPh>
    <rPh sb="17" eb="19">
      <t>ホウコク</t>
    </rPh>
    <rPh sb="19" eb="20">
      <t>ショ</t>
    </rPh>
    <rPh sb="20" eb="22">
      <t>サクセイ</t>
    </rPh>
    <phoneticPr fontId="5"/>
  </si>
  <si>
    <t>C株式会社</t>
    <rPh sb="1" eb="5">
      <t>カブシキガイシャ</t>
    </rPh>
    <phoneticPr fontId="5"/>
  </si>
  <si>
    <t>D.C株式会社</t>
    <rPh sb="3" eb="7">
      <t>カブシキガイシャ</t>
    </rPh>
    <phoneticPr fontId="5"/>
  </si>
  <si>
    <t>株式会社電通</t>
    <rPh sb="0" eb="4">
      <t>カブシキガイシャ</t>
    </rPh>
    <phoneticPr fontId="5"/>
  </si>
  <si>
    <t>株式会社三菱総合研究所</t>
    <rPh sb="0" eb="4">
      <t>カブシキガイシャ</t>
    </rPh>
    <phoneticPr fontId="5"/>
  </si>
  <si>
    <t>みずほ情報総研株式会社</t>
    <rPh sb="7" eb="11">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</si>
</sst>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27214</xdr:colOff>
      <xdr:row>741</xdr:row>
      <xdr:rowOff>203200</xdr:rowOff>
    </xdr:from>
    <xdr:to>
      <xdr:col>14</xdr:col>
      <xdr:colOff>75715</xdr:colOff>
      <xdr:row>744</xdr:row>
      <xdr:rowOff>46485</xdr:rowOff>
    </xdr:to>
    <xdr:sp macro="" textlink="">
      <xdr:nvSpPr>
        <xdr:cNvPr id="2" name="正方形/長方形 1"/>
        <xdr:cNvSpPr/>
      </xdr:nvSpPr>
      <xdr:spPr bwMode="auto">
        <a:xfrm>
          <a:off x="1455964" y="36479843"/>
          <a:ext cx="1477251" cy="9046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95</a:t>
          </a:r>
          <a:r>
            <a:rPr kumimoji="1" lang="ja-JP" altLang="en-US" sz="1100">
              <a:solidFill>
                <a:sysClr val="windowText" lastClr="000000"/>
              </a:solidFill>
            </a:rPr>
            <a:t>百万円</a:t>
          </a:r>
        </a:p>
      </xdr:txBody>
    </xdr:sp>
    <xdr:clientData/>
  </xdr:twoCellAnchor>
  <xdr:twoCellAnchor>
    <xdr:from>
      <xdr:col>15</xdr:col>
      <xdr:colOff>10215</xdr:colOff>
      <xdr:row>745</xdr:row>
      <xdr:rowOff>156884</xdr:rowOff>
    </xdr:from>
    <xdr:to>
      <xdr:col>24</xdr:col>
      <xdr:colOff>117251</xdr:colOff>
      <xdr:row>748</xdr:row>
      <xdr:rowOff>31527</xdr:rowOff>
    </xdr:to>
    <xdr:sp macro="" textlink="">
      <xdr:nvSpPr>
        <xdr:cNvPr id="3" name="正方形/長方形 2"/>
        <xdr:cNvSpPr/>
      </xdr:nvSpPr>
      <xdr:spPr bwMode="auto">
        <a:xfrm>
          <a:off x="3071822" y="37848670"/>
          <a:ext cx="1944000" cy="936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70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11867</xdr:colOff>
      <xdr:row>744</xdr:row>
      <xdr:rowOff>166071</xdr:rowOff>
    </xdr:from>
    <xdr:to>
      <xdr:col>24</xdr:col>
      <xdr:colOff>10800</xdr:colOff>
      <xdr:row>745</xdr:row>
      <xdr:rowOff>93912</xdr:rowOff>
    </xdr:to>
    <xdr:sp macro="" textlink="">
      <xdr:nvSpPr>
        <xdr:cNvPr id="4" name="テキスト ボックス 3"/>
        <xdr:cNvSpPr txBox="1"/>
      </xdr:nvSpPr>
      <xdr:spPr bwMode="auto">
        <a:xfrm>
          <a:off x="3277581" y="37504071"/>
          <a:ext cx="1631790" cy="281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企画競争等・委託</a:t>
          </a:r>
          <a:r>
            <a:rPr kumimoji="1" lang="en-US" altLang="ja-JP" sz="1100"/>
            <a:t>】</a:t>
          </a:r>
          <a:endParaRPr kumimoji="1" lang="ja-JP" altLang="en-US" sz="1100"/>
        </a:p>
      </xdr:txBody>
    </xdr:sp>
    <xdr:clientData/>
  </xdr:twoCellAnchor>
  <xdr:twoCellAnchor>
    <xdr:from>
      <xdr:col>10</xdr:col>
      <xdr:colOff>163286</xdr:colOff>
      <xdr:row>746</xdr:row>
      <xdr:rowOff>271099</xdr:rowOff>
    </xdr:from>
    <xdr:to>
      <xdr:col>15</xdr:col>
      <xdr:colOff>10215</xdr:colOff>
      <xdr:row>746</xdr:row>
      <xdr:rowOff>272143</xdr:rowOff>
    </xdr:to>
    <xdr:cxnSp macro="">
      <xdr:nvCxnSpPr>
        <xdr:cNvPr id="5" name="直線コネクタ 4"/>
        <xdr:cNvCxnSpPr>
          <a:endCxn id="3" idx="1"/>
        </xdr:cNvCxnSpPr>
      </xdr:nvCxnSpPr>
      <xdr:spPr>
        <a:xfrm flipV="1">
          <a:off x="2204357" y="38316670"/>
          <a:ext cx="867465" cy="104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64644</xdr:colOff>
      <xdr:row>750</xdr:row>
      <xdr:rowOff>39738</xdr:rowOff>
    </xdr:from>
    <xdr:to>
      <xdr:col>24</xdr:col>
      <xdr:colOff>171680</xdr:colOff>
      <xdr:row>752</xdr:row>
      <xdr:rowOff>268166</xdr:rowOff>
    </xdr:to>
    <xdr:sp macro="" textlink="">
      <xdr:nvSpPr>
        <xdr:cNvPr id="6" name="正方形/長方形 5"/>
        <xdr:cNvSpPr/>
      </xdr:nvSpPr>
      <xdr:spPr bwMode="auto">
        <a:xfrm>
          <a:off x="3126251" y="39500452"/>
          <a:ext cx="1944000" cy="936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一般財団法人　日本情報経済社会推進協会</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34279</xdr:colOff>
      <xdr:row>749</xdr:row>
      <xdr:rowOff>55506</xdr:rowOff>
    </xdr:from>
    <xdr:to>
      <xdr:col>24</xdr:col>
      <xdr:colOff>33212</xdr:colOff>
      <xdr:row>749</xdr:row>
      <xdr:rowOff>338948</xdr:rowOff>
    </xdr:to>
    <xdr:sp macro="" textlink="">
      <xdr:nvSpPr>
        <xdr:cNvPr id="7" name="テキスト ボックス 6"/>
        <xdr:cNvSpPr txBox="1"/>
      </xdr:nvSpPr>
      <xdr:spPr bwMode="auto">
        <a:xfrm>
          <a:off x="3299993" y="39162435"/>
          <a:ext cx="1631790" cy="283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総合評価・委託</a:t>
          </a:r>
          <a:r>
            <a:rPr kumimoji="1" lang="en-US" altLang="ja-JP" sz="1100"/>
            <a:t>】</a:t>
          </a:r>
          <a:endParaRPr kumimoji="1" lang="ja-JP" altLang="en-US" sz="1100"/>
        </a:p>
      </xdr:txBody>
    </xdr:sp>
    <xdr:clientData/>
  </xdr:twoCellAnchor>
  <xdr:twoCellAnchor>
    <xdr:from>
      <xdr:col>10</xdr:col>
      <xdr:colOff>153519</xdr:colOff>
      <xdr:row>744</xdr:row>
      <xdr:rowOff>46484</xdr:rowOff>
    </xdr:from>
    <xdr:to>
      <xdr:col>15</xdr:col>
      <xdr:colOff>64644</xdr:colOff>
      <xdr:row>751</xdr:row>
      <xdr:rowOff>153951</xdr:rowOff>
    </xdr:to>
    <xdr:cxnSp macro="">
      <xdr:nvCxnSpPr>
        <xdr:cNvPr id="8" name="カギ線コネクタ 7"/>
        <xdr:cNvCxnSpPr>
          <a:stCxn id="2" idx="2"/>
          <a:endCxn id="6" idx="1"/>
        </xdr:cNvCxnSpPr>
      </xdr:nvCxnSpPr>
      <xdr:spPr>
        <a:xfrm rot="16200000" flipH="1">
          <a:off x="1368437" y="38210637"/>
          <a:ext cx="2583967" cy="931661"/>
        </a:xfrm>
        <a:prstGeom prst="bentConnector2">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108860</xdr:colOff>
      <xdr:row>745</xdr:row>
      <xdr:rowOff>68036</xdr:rowOff>
    </xdr:from>
    <xdr:to>
      <xdr:col>48</xdr:col>
      <xdr:colOff>194587</xdr:colOff>
      <xdr:row>748</xdr:row>
      <xdr:rowOff>0</xdr:rowOff>
    </xdr:to>
    <xdr:sp macro="" textlink="">
      <xdr:nvSpPr>
        <xdr:cNvPr id="9" name="大かっこ 8"/>
        <xdr:cNvSpPr/>
      </xdr:nvSpPr>
      <xdr:spPr>
        <a:xfrm>
          <a:off x="7660824" y="37759822"/>
          <a:ext cx="2330906" cy="993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調査・分析</a:t>
          </a:r>
          <a:endParaRPr kumimoji="1" lang="en-US" altLang="ja-JP" sz="1100"/>
        </a:p>
        <a:p>
          <a:pPr algn="ctr"/>
          <a:r>
            <a:rPr kumimoji="1" lang="ja-JP" altLang="en-US" sz="1100"/>
            <a:t>（データ駆動型社会の基盤整備に係る調査研究）</a:t>
          </a:r>
          <a:endParaRPr kumimoji="1" lang="en-US" altLang="ja-JP" sz="1100"/>
        </a:p>
      </xdr:txBody>
    </xdr:sp>
    <xdr:clientData/>
  </xdr:twoCellAnchor>
  <xdr:twoCellAnchor>
    <xdr:from>
      <xdr:col>37</xdr:col>
      <xdr:colOff>95253</xdr:colOff>
      <xdr:row>750</xdr:row>
      <xdr:rowOff>10886</xdr:rowOff>
    </xdr:from>
    <xdr:to>
      <xdr:col>48</xdr:col>
      <xdr:colOff>144241</xdr:colOff>
      <xdr:row>752</xdr:row>
      <xdr:rowOff>296636</xdr:rowOff>
    </xdr:to>
    <xdr:sp macro="" textlink="">
      <xdr:nvSpPr>
        <xdr:cNvPr id="12" name="大かっこ 11"/>
        <xdr:cNvSpPr/>
      </xdr:nvSpPr>
      <xdr:spPr>
        <a:xfrm>
          <a:off x="7647217" y="39471600"/>
          <a:ext cx="2294167" cy="993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調査・分析</a:t>
          </a:r>
          <a:endParaRPr kumimoji="1" lang="en-US" altLang="ja-JP" sz="1100"/>
        </a:p>
        <a:p>
          <a:pPr algn="ctr"/>
          <a:r>
            <a:rPr kumimoji="1" lang="ja-JP" altLang="en-US" sz="1100"/>
            <a:t>（</a:t>
          </a:r>
          <a:r>
            <a:rPr kumimoji="1" lang="en-US" altLang="ja-JP" sz="1100"/>
            <a:t>IT</a:t>
          </a:r>
          <a:r>
            <a:rPr kumimoji="1" lang="ja-JP" altLang="en-US" sz="1100"/>
            <a:t>利活用促進に向けた調査及び普及啓発に関する事業）</a:t>
          </a:r>
          <a:endParaRPr kumimoji="1" lang="en-US" altLang="ja-JP" sz="1100"/>
        </a:p>
      </xdr:txBody>
    </xdr:sp>
    <xdr:clientData/>
  </xdr:twoCellAnchor>
  <xdr:twoCellAnchor>
    <xdr:from>
      <xdr:col>27</xdr:col>
      <xdr:colOff>55119</xdr:colOff>
      <xdr:row>745</xdr:row>
      <xdr:rowOff>156884</xdr:rowOff>
    </xdr:from>
    <xdr:to>
      <xdr:col>36</xdr:col>
      <xdr:colOff>162155</xdr:colOff>
      <xdr:row>748</xdr:row>
      <xdr:rowOff>31527</xdr:rowOff>
    </xdr:to>
    <xdr:sp macro="" textlink="">
      <xdr:nvSpPr>
        <xdr:cNvPr id="14" name="正方形/長方形 13"/>
        <xdr:cNvSpPr/>
      </xdr:nvSpPr>
      <xdr:spPr bwMode="auto">
        <a:xfrm>
          <a:off x="5566012" y="37848670"/>
          <a:ext cx="1944000" cy="936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41512</xdr:colOff>
      <xdr:row>750</xdr:row>
      <xdr:rowOff>39738</xdr:rowOff>
    </xdr:from>
    <xdr:to>
      <xdr:col>36</xdr:col>
      <xdr:colOff>148548</xdr:colOff>
      <xdr:row>752</xdr:row>
      <xdr:rowOff>268166</xdr:rowOff>
    </xdr:to>
    <xdr:sp macro="" textlink="">
      <xdr:nvSpPr>
        <xdr:cNvPr id="20" name="正方形/長方形 19"/>
        <xdr:cNvSpPr/>
      </xdr:nvSpPr>
      <xdr:spPr bwMode="auto">
        <a:xfrm>
          <a:off x="5552405" y="39500452"/>
          <a:ext cx="1944000" cy="936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175153</xdr:colOff>
      <xdr:row>744</xdr:row>
      <xdr:rowOff>179678</xdr:rowOff>
    </xdr:from>
    <xdr:to>
      <xdr:col>35</xdr:col>
      <xdr:colOff>174086</xdr:colOff>
      <xdr:row>745</xdr:row>
      <xdr:rowOff>107519</xdr:rowOff>
    </xdr:to>
    <xdr:sp macro="" textlink="">
      <xdr:nvSpPr>
        <xdr:cNvPr id="21" name="テキスト ボックス 20"/>
        <xdr:cNvSpPr txBox="1"/>
      </xdr:nvSpPr>
      <xdr:spPr bwMode="auto">
        <a:xfrm>
          <a:off x="5686046" y="37517678"/>
          <a:ext cx="1631790" cy="281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再委託・外注等</a:t>
          </a:r>
          <a:r>
            <a:rPr kumimoji="1" lang="en-US" altLang="ja-JP" sz="1100"/>
            <a:t>】</a:t>
          </a:r>
          <a:endParaRPr kumimoji="1" lang="ja-JP" altLang="en-US" sz="1100"/>
        </a:p>
      </xdr:txBody>
    </xdr:sp>
    <xdr:clientData/>
  </xdr:twoCellAnchor>
  <xdr:twoCellAnchor>
    <xdr:from>
      <xdr:col>27</xdr:col>
      <xdr:colOff>202368</xdr:colOff>
      <xdr:row>749</xdr:row>
      <xdr:rowOff>43606</xdr:rowOff>
    </xdr:from>
    <xdr:to>
      <xdr:col>35</xdr:col>
      <xdr:colOff>201301</xdr:colOff>
      <xdr:row>749</xdr:row>
      <xdr:rowOff>325233</xdr:rowOff>
    </xdr:to>
    <xdr:sp macro="" textlink="">
      <xdr:nvSpPr>
        <xdr:cNvPr id="22" name="テキスト ボックス 21"/>
        <xdr:cNvSpPr txBox="1"/>
      </xdr:nvSpPr>
      <xdr:spPr bwMode="auto">
        <a:xfrm>
          <a:off x="5713261" y="39150535"/>
          <a:ext cx="1631790" cy="281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再委託・外注等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117251</xdr:colOff>
      <xdr:row>746</xdr:row>
      <xdr:rowOff>271099</xdr:rowOff>
    </xdr:from>
    <xdr:to>
      <xdr:col>27</xdr:col>
      <xdr:colOff>55119</xdr:colOff>
      <xdr:row>746</xdr:row>
      <xdr:rowOff>271099</xdr:rowOff>
    </xdr:to>
    <xdr:cxnSp macro="">
      <xdr:nvCxnSpPr>
        <xdr:cNvPr id="23" name="直線コネクタ 22"/>
        <xdr:cNvCxnSpPr>
          <a:stCxn id="3" idx="3"/>
          <a:endCxn id="14" idx="1"/>
        </xdr:cNvCxnSpPr>
      </xdr:nvCxnSpPr>
      <xdr:spPr>
        <a:xfrm>
          <a:off x="5015822" y="38316670"/>
          <a:ext cx="55019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171680</xdr:colOff>
      <xdr:row>751</xdr:row>
      <xdr:rowOff>153952</xdr:rowOff>
    </xdr:from>
    <xdr:to>
      <xdr:col>27</xdr:col>
      <xdr:colOff>41512</xdr:colOff>
      <xdr:row>751</xdr:row>
      <xdr:rowOff>153952</xdr:rowOff>
    </xdr:to>
    <xdr:cxnSp macro="">
      <xdr:nvCxnSpPr>
        <xdr:cNvPr id="26" name="直線コネクタ 25"/>
        <xdr:cNvCxnSpPr>
          <a:stCxn id="6" idx="3"/>
          <a:endCxn id="20" idx="1"/>
        </xdr:cNvCxnSpPr>
      </xdr:nvCxnSpPr>
      <xdr:spPr>
        <a:xfrm>
          <a:off x="5070251" y="39968452"/>
          <a:ext cx="482154"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835" sqref="B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58</v>
      </c>
      <c r="AT2" s="974"/>
      <c r="AU2" s="974"/>
      <c r="AV2" s="51" t="str">
        <f>IF(AW2="", "", "-")</f>
        <v/>
      </c>
      <c r="AW2" s="914"/>
      <c r="AX2" s="914"/>
    </row>
    <row r="3" spans="1:50" ht="21" customHeight="1" thickBot="1" x14ac:dyDescent="0.2">
      <c r="A3" s="870" t="s">
        <v>428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519</v>
      </c>
      <c r="H5" s="843"/>
      <c r="I5" s="843"/>
      <c r="J5" s="843"/>
      <c r="K5" s="843"/>
      <c r="L5" s="843"/>
      <c r="M5" s="844" t="s">
        <v>66</v>
      </c>
      <c r="N5" s="845"/>
      <c r="O5" s="845"/>
      <c r="P5" s="845"/>
      <c r="Q5" s="845"/>
      <c r="R5" s="846"/>
      <c r="S5" s="847" t="s">
        <v>533</v>
      </c>
      <c r="T5" s="843"/>
      <c r="U5" s="843"/>
      <c r="V5" s="843"/>
      <c r="W5" s="843"/>
      <c r="X5" s="848"/>
      <c r="Y5" s="701" t="s">
        <v>3</v>
      </c>
      <c r="Z5" s="549"/>
      <c r="AA5" s="549"/>
      <c r="AB5" s="549"/>
      <c r="AC5" s="549"/>
      <c r="AD5" s="550"/>
      <c r="AE5" s="702" t="s">
        <v>565</v>
      </c>
      <c r="AF5" s="702"/>
      <c r="AG5" s="702"/>
      <c r="AH5" s="702"/>
      <c r="AI5" s="702"/>
      <c r="AJ5" s="702"/>
      <c r="AK5" s="702"/>
      <c r="AL5" s="702"/>
      <c r="AM5" s="702"/>
      <c r="AN5" s="702"/>
      <c r="AO5" s="702"/>
      <c r="AP5" s="703"/>
      <c r="AQ5" s="704" t="s">
        <v>627</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73.25" customHeight="1" x14ac:dyDescent="0.15">
      <c r="A7" s="501" t="s">
        <v>22</v>
      </c>
      <c r="B7" s="502"/>
      <c r="C7" s="502"/>
      <c r="D7" s="502"/>
      <c r="E7" s="502"/>
      <c r="F7" s="503"/>
      <c r="G7" s="504" t="s">
        <v>561</v>
      </c>
      <c r="H7" s="505"/>
      <c r="I7" s="505"/>
      <c r="J7" s="505"/>
      <c r="K7" s="505"/>
      <c r="L7" s="505"/>
      <c r="M7" s="505"/>
      <c r="N7" s="505"/>
      <c r="O7" s="505"/>
      <c r="P7" s="505"/>
      <c r="Q7" s="505"/>
      <c r="R7" s="505"/>
      <c r="S7" s="505"/>
      <c r="T7" s="505"/>
      <c r="U7" s="505"/>
      <c r="V7" s="505"/>
      <c r="W7" s="505"/>
      <c r="X7" s="506"/>
      <c r="Y7" s="925" t="s">
        <v>392</v>
      </c>
      <c r="Z7" s="449"/>
      <c r="AA7" s="449"/>
      <c r="AB7" s="449"/>
      <c r="AC7" s="449"/>
      <c r="AD7" s="926"/>
      <c r="AE7" s="915" t="s">
        <v>567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259</v>
      </c>
      <c r="B8" s="502"/>
      <c r="C8" s="502"/>
      <c r="D8" s="502"/>
      <c r="E8" s="502"/>
      <c r="F8" s="503"/>
      <c r="G8" s="936" t="str">
        <f>入力規則等!A27</f>
        <v>ＩＴ戦略</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中小企業対策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562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1.5" customHeight="1" x14ac:dyDescent="0.15">
      <c r="A10" s="663" t="s">
        <v>30</v>
      </c>
      <c r="B10" s="664"/>
      <c r="C10" s="664"/>
      <c r="D10" s="664"/>
      <c r="E10" s="664"/>
      <c r="F10" s="664"/>
      <c r="G10" s="757" t="s">
        <v>574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4" t="s">
        <v>24</v>
      </c>
      <c r="B12" s="985"/>
      <c r="C12" s="985"/>
      <c r="D12" s="985"/>
      <c r="E12" s="985"/>
      <c r="F12" s="986"/>
      <c r="G12" s="763"/>
      <c r="H12" s="764"/>
      <c r="I12" s="764"/>
      <c r="J12" s="764"/>
      <c r="K12" s="764"/>
      <c r="L12" s="764"/>
      <c r="M12" s="764"/>
      <c r="N12" s="764"/>
      <c r="O12" s="764"/>
      <c r="P12" s="421" t="s">
        <v>395</v>
      </c>
      <c r="Q12" s="422"/>
      <c r="R12" s="422"/>
      <c r="S12" s="422"/>
      <c r="T12" s="422"/>
      <c r="U12" s="422"/>
      <c r="V12" s="423"/>
      <c r="W12" s="421" t="s">
        <v>415</v>
      </c>
      <c r="X12" s="422"/>
      <c r="Y12" s="422"/>
      <c r="Z12" s="422"/>
      <c r="AA12" s="422"/>
      <c r="AB12" s="422"/>
      <c r="AC12" s="423"/>
      <c r="AD12" s="421" t="s">
        <v>422</v>
      </c>
      <c r="AE12" s="422"/>
      <c r="AF12" s="422"/>
      <c r="AG12" s="422"/>
      <c r="AH12" s="422"/>
      <c r="AI12" s="422"/>
      <c r="AJ12" s="423"/>
      <c r="AK12" s="421" t="s">
        <v>429</v>
      </c>
      <c r="AL12" s="422"/>
      <c r="AM12" s="422"/>
      <c r="AN12" s="422"/>
      <c r="AO12" s="422"/>
      <c r="AP12" s="422"/>
      <c r="AQ12" s="423"/>
      <c r="AR12" s="421" t="s">
        <v>430</v>
      </c>
      <c r="AS12" s="422"/>
      <c r="AT12" s="422"/>
      <c r="AU12" s="422"/>
      <c r="AV12" s="422"/>
      <c r="AW12" s="42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293</v>
      </c>
      <c r="Q13" s="661"/>
      <c r="R13" s="661"/>
      <c r="S13" s="661"/>
      <c r="T13" s="661"/>
      <c r="U13" s="661"/>
      <c r="V13" s="662"/>
      <c r="W13" s="660">
        <v>140</v>
      </c>
      <c r="X13" s="661"/>
      <c r="Y13" s="661"/>
      <c r="Z13" s="661"/>
      <c r="AA13" s="661"/>
      <c r="AB13" s="661"/>
      <c r="AC13" s="662"/>
      <c r="AD13" s="660">
        <v>101</v>
      </c>
      <c r="AE13" s="661"/>
      <c r="AF13" s="661"/>
      <c r="AG13" s="661"/>
      <c r="AH13" s="661"/>
      <c r="AI13" s="661"/>
      <c r="AJ13" s="662"/>
      <c r="AK13" s="660">
        <v>101</v>
      </c>
      <c r="AL13" s="661"/>
      <c r="AM13" s="661"/>
      <c r="AN13" s="661"/>
      <c r="AO13" s="661"/>
      <c r="AP13" s="661"/>
      <c r="AQ13" s="662"/>
      <c r="AR13" s="922">
        <v>103</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628</v>
      </c>
      <c r="Q14" s="661"/>
      <c r="R14" s="661"/>
      <c r="S14" s="661"/>
      <c r="T14" s="661"/>
      <c r="U14" s="661"/>
      <c r="V14" s="662"/>
      <c r="W14" s="660" t="s">
        <v>628</v>
      </c>
      <c r="X14" s="661"/>
      <c r="Y14" s="661"/>
      <c r="Z14" s="661"/>
      <c r="AA14" s="661"/>
      <c r="AB14" s="661"/>
      <c r="AC14" s="662"/>
      <c r="AD14" s="660" t="s">
        <v>628</v>
      </c>
      <c r="AE14" s="661"/>
      <c r="AF14" s="661"/>
      <c r="AG14" s="661"/>
      <c r="AH14" s="661"/>
      <c r="AI14" s="661"/>
      <c r="AJ14" s="662"/>
      <c r="AK14" s="660" t="s">
        <v>628</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628</v>
      </c>
      <c r="Q15" s="661"/>
      <c r="R15" s="661"/>
      <c r="S15" s="661"/>
      <c r="T15" s="661"/>
      <c r="U15" s="661"/>
      <c r="V15" s="662"/>
      <c r="W15" s="660" t="s">
        <v>628</v>
      </c>
      <c r="X15" s="661"/>
      <c r="Y15" s="661"/>
      <c r="Z15" s="661"/>
      <c r="AA15" s="661"/>
      <c r="AB15" s="661"/>
      <c r="AC15" s="662"/>
      <c r="AD15" s="660" t="s">
        <v>628</v>
      </c>
      <c r="AE15" s="661"/>
      <c r="AF15" s="661"/>
      <c r="AG15" s="661"/>
      <c r="AH15" s="661"/>
      <c r="AI15" s="661"/>
      <c r="AJ15" s="662"/>
      <c r="AK15" s="660" t="s">
        <v>628</v>
      </c>
      <c r="AL15" s="661"/>
      <c r="AM15" s="661"/>
      <c r="AN15" s="661"/>
      <c r="AO15" s="661"/>
      <c r="AP15" s="661"/>
      <c r="AQ15" s="662"/>
      <c r="AR15" s="660" t="s">
        <v>631</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628</v>
      </c>
      <c r="Q16" s="661"/>
      <c r="R16" s="661"/>
      <c r="S16" s="661"/>
      <c r="T16" s="661"/>
      <c r="U16" s="661"/>
      <c r="V16" s="662"/>
      <c r="W16" s="660" t="s">
        <v>628</v>
      </c>
      <c r="X16" s="661"/>
      <c r="Y16" s="661"/>
      <c r="Z16" s="661"/>
      <c r="AA16" s="661"/>
      <c r="AB16" s="661"/>
      <c r="AC16" s="662"/>
      <c r="AD16" s="660" t="s">
        <v>628</v>
      </c>
      <c r="AE16" s="661"/>
      <c r="AF16" s="661"/>
      <c r="AG16" s="661"/>
      <c r="AH16" s="661"/>
      <c r="AI16" s="661"/>
      <c r="AJ16" s="662"/>
      <c r="AK16" s="660" t="s">
        <v>628</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628</v>
      </c>
      <c r="Q17" s="661"/>
      <c r="R17" s="661"/>
      <c r="S17" s="661"/>
      <c r="T17" s="661"/>
      <c r="U17" s="661"/>
      <c r="V17" s="662"/>
      <c r="W17" s="660" t="s">
        <v>628</v>
      </c>
      <c r="X17" s="661"/>
      <c r="Y17" s="661"/>
      <c r="Z17" s="661"/>
      <c r="AA17" s="661"/>
      <c r="AB17" s="661"/>
      <c r="AC17" s="662"/>
      <c r="AD17" s="660" t="s">
        <v>628</v>
      </c>
      <c r="AE17" s="661"/>
      <c r="AF17" s="661"/>
      <c r="AG17" s="661"/>
      <c r="AH17" s="661"/>
      <c r="AI17" s="661"/>
      <c r="AJ17" s="662"/>
      <c r="AK17" s="660" t="s">
        <v>628</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293</v>
      </c>
      <c r="Q18" s="882"/>
      <c r="R18" s="882"/>
      <c r="S18" s="882"/>
      <c r="T18" s="882"/>
      <c r="U18" s="882"/>
      <c r="V18" s="883"/>
      <c r="W18" s="881">
        <f>SUM(W13:AC17)</f>
        <v>140</v>
      </c>
      <c r="X18" s="882"/>
      <c r="Y18" s="882"/>
      <c r="Z18" s="882"/>
      <c r="AA18" s="882"/>
      <c r="AB18" s="882"/>
      <c r="AC18" s="883"/>
      <c r="AD18" s="881">
        <f>SUM(AD13:AJ17)</f>
        <v>101</v>
      </c>
      <c r="AE18" s="882"/>
      <c r="AF18" s="882"/>
      <c r="AG18" s="882"/>
      <c r="AH18" s="882"/>
      <c r="AI18" s="882"/>
      <c r="AJ18" s="883"/>
      <c r="AK18" s="881">
        <f>SUM(AK13:AQ17)</f>
        <v>101</v>
      </c>
      <c r="AL18" s="882"/>
      <c r="AM18" s="882"/>
      <c r="AN18" s="882"/>
      <c r="AO18" s="882"/>
      <c r="AP18" s="882"/>
      <c r="AQ18" s="883"/>
      <c r="AR18" s="881">
        <f>SUM(AR13:AX17)</f>
        <v>103</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289</v>
      </c>
      <c r="Q19" s="661"/>
      <c r="R19" s="661"/>
      <c r="S19" s="661"/>
      <c r="T19" s="661"/>
      <c r="U19" s="661"/>
      <c r="V19" s="662"/>
      <c r="W19" s="660">
        <v>138</v>
      </c>
      <c r="X19" s="661"/>
      <c r="Y19" s="661"/>
      <c r="Z19" s="661"/>
      <c r="AA19" s="661"/>
      <c r="AB19" s="661"/>
      <c r="AC19" s="662"/>
      <c r="AD19" s="660">
        <v>94.6</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0.98634812286689422</v>
      </c>
      <c r="Q20" s="316"/>
      <c r="R20" s="316"/>
      <c r="S20" s="316"/>
      <c r="T20" s="316"/>
      <c r="U20" s="316"/>
      <c r="V20" s="316"/>
      <c r="W20" s="316">
        <f t="shared" ref="W20" si="0">IF(W18=0, "-", SUM(W19)/W18)</f>
        <v>0.98571428571428577</v>
      </c>
      <c r="X20" s="316"/>
      <c r="Y20" s="316"/>
      <c r="Z20" s="316"/>
      <c r="AA20" s="316"/>
      <c r="AB20" s="316"/>
      <c r="AC20" s="316"/>
      <c r="AD20" s="316">
        <f t="shared" ref="AD20" si="1">IF(AD18=0, "-", SUM(AD19)/AD18)</f>
        <v>0.93663366336633658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7"/>
      <c r="G21" s="314" t="s">
        <v>356</v>
      </c>
      <c r="H21" s="315"/>
      <c r="I21" s="315"/>
      <c r="J21" s="315"/>
      <c r="K21" s="315"/>
      <c r="L21" s="315"/>
      <c r="M21" s="315"/>
      <c r="N21" s="315"/>
      <c r="O21" s="315"/>
      <c r="P21" s="316">
        <f>IF(P19=0, "-", SUM(P19)/SUM(P13,P14))</f>
        <v>0.98634812286689422</v>
      </c>
      <c r="Q21" s="316"/>
      <c r="R21" s="316"/>
      <c r="S21" s="316"/>
      <c r="T21" s="316"/>
      <c r="U21" s="316"/>
      <c r="V21" s="316"/>
      <c r="W21" s="316">
        <f t="shared" ref="W21" si="2">IF(W19=0, "-", SUM(W19)/SUM(W13,W14))</f>
        <v>0.98571428571428577</v>
      </c>
      <c r="X21" s="316"/>
      <c r="Y21" s="316"/>
      <c r="Z21" s="316"/>
      <c r="AA21" s="316"/>
      <c r="AB21" s="316"/>
      <c r="AC21" s="316"/>
      <c r="AD21" s="316">
        <f t="shared" ref="AD21" si="3">IF(AD19=0, "-", SUM(AD19)/SUM(AD13,AD14))</f>
        <v>0.93663366336633658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4" t="s">
        <v>431</v>
      </c>
      <c r="B22" s="955"/>
      <c r="C22" s="955"/>
      <c r="D22" s="955"/>
      <c r="E22" s="955"/>
      <c r="F22" s="956"/>
      <c r="G22" s="992" t="s">
        <v>335</v>
      </c>
      <c r="H22" s="220"/>
      <c r="I22" s="220"/>
      <c r="J22" s="220"/>
      <c r="K22" s="220"/>
      <c r="L22" s="220"/>
      <c r="M22" s="220"/>
      <c r="N22" s="220"/>
      <c r="O22" s="221"/>
      <c r="P22" s="938" t="s">
        <v>432</v>
      </c>
      <c r="Q22" s="220"/>
      <c r="R22" s="220"/>
      <c r="S22" s="220"/>
      <c r="T22" s="220"/>
      <c r="U22" s="220"/>
      <c r="V22" s="221"/>
      <c r="W22" s="938" t="s">
        <v>433</v>
      </c>
      <c r="X22" s="220"/>
      <c r="Y22" s="220"/>
      <c r="Z22" s="220"/>
      <c r="AA22" s="220"/>
      <c r="AB22" s="220"/>
      <c r="AC22" s="221"/>
      <c r="AD22" s="938" t="s">
        <v>334</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25.5" customHeight="1" x14ac:dyDescent="0.15">
      <c r="A23" s="957"/>
      <c r="B23" s="958"/>
      <c r="C23" s="958"/>
      <c r="D23" s="958"/>
      <c r="E23" s="958"/>
      <c r="F23" s="959"/>
      <c r="G23" s="993" t="s">
        <v>568</v>
      </c>
      <c r="H23" s="994"/>
      <c r="I23" s="994"/>
      <c r="J23" s="994"/>
      <c r="K23" s="994"/>
      <c r="L23" s="994"/>
      <c r="M23" s="994"/>
      <c r="N23" s="994"/>
      <c r="O23" s="995"/>
      <c r="P23" s="939">
        <v>101</v>
      </c>
      <c r="Q23" s="940"/>
      <c r="R23" s="940"/>
      <c r="S23" s="940"/>
      <c r="T23" s="940"/>
      <c r="U23" s="940"/>
      <c r="V23" s="941"/>
      <c r="W23" s="922">
        <v>103</v>
      </c>
      <c r="X23" s="923"/>
      <c r="Y23" s="923"/>
      <c r="Z23" s="923"/>
      <c r="AA23" s="923"/>
      <c r="AB23" s="923"/>
      <c r="AC23" s="1006"/>
      <c r="AD23" s="964" t="s">
        <v>636</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45"/>
      <c r="H24" s="946"/>
      <c r="I24" s="946"/>
      <c r="J24" s="946"/>
      <c r="K24" s="946"/>
      <c r="L24" s="946"/>
      <c r="M24" s="946"/>
      <c r="N24" s="946"/>
      <c r="O24" s="947"/>
      <c r="P24" s="942"/>
      <c r="Q24" s="943"/>
      <c r="R24" s="943"/>
      <c r="S24" s="943"/>
      <c r="T24" s="943"/>
      <c r="U24" s="943"/>
      <c r="V24" s="944"/>
      <c r="W24" s="660"/>
      <c r="X24" s="661"/>
      <c r="Y24" s="661"/>
      <c r="Z24" s="661"/>
      <c r="AA24" s="661"/>
      <c r="AB24" s="661"/>
      <c r="AC24" s="662"/>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45"/>
      <c r="H25" s="946"/>
      <c r="I25" s="946"/>
      <c r="J25" s="946"/>
      <c r="K25" s="946"/>
      <c r="L25" s="946"/>
      <c r="M25" s="946"/>
      <c r="N25" s="946"/>
      <c r="O25" s="947"/>
      <c r="P25" s="660"/>
      <c r="Q25" s="661"/>
      <c r="R25" s="661"/>
      <c r="S25" s="661"/>
      <c r="T25" s="661"/>
      <c r="U25" s="661"/>
      <c r="V25" s="662"/>
      <c r="W25" s="660"/>
      <c r="X25" s="661"/>
      <c r="Y25" s="661"/>
      <c r="Z25" s="661"/>
      <c r="AA25" s="661"/>
      <c r="AB25" s="661"/>
      <c r="AC25" s="662"/>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c r="H26" s="946"/>
      <c r="I26" s="946"/>
      <c r="J26" s="946"/>
      <c r="K26" s="946"/>
      <c r="L26" s="946"/>
      <c r="M26" s="946"/>
      <c r="N26" s="946"/>
      <c r="O26" s="947"/>
      <c r="P26" s="660"/>
      <c r="Q26" s="661"/>
      <c r="R26" s="661"/>
      <c r="S26" s="661"/>
      <c r="T26" s="661"/>
      <c r="U26" s="661"/>
      <c r="V26" s="662"/>
      <c r="W26" s="660"/>
      <c r="X26" s="661"/>
      <c r="Y26" s="661"/>
      <c r="Z26" s="661"/>
      <c r="AA26" s="661"/>
      <c r="AB26" s="661"/>
      <c r="AC26" s="662"/>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60"/>
      <c r="Q27" s="661"/>
      <c r="R27" s="661"/>
      <c r="S27" s="661"/>
      <c r="T27" s="661"/>
      <c r="U27" s="661"/>
      <c r="V27" s="662"/>
      <c r="W27" s="660"/>
      <c r="X27" s="661"/>
      <c r="Y27" s="661"/>
      <c r="Z27" s="661"/>
      <c r="AA27" s="661"/>
      <c r="AB27" s="661"/>
      <c r="AC27" s="662"/>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339</v>
      </c>
      <c r="H28" s="949"/>
      <c r="I28" s="949"/>
      <c r="J28" s="949"/>
      <c r="K28" s="949"/>
      <c r="L28" s="949"/>
      <c r="M28" s="949"/>
      <c r="N28" s="949"/>
      <c r="O28" s="950"/>
      <c r="P28" s="881">
        <f>P29-SUM(P23:P27)</f>
        <v>0</v>
      </c>
      <c r="Q28" s="882"/>
      <c r="R28" s="882"/>
      <c r="S28" s="882"/>
      <c r="T28" s="882"/>
      <c r="U28" s="882"/>
      <c r="V28" s="883"/>
      <c r="W28" s="881">
        <f>W29-SUM(W23:W27)</f>
        <v>0</v>
      </c>
      <c r="X28" s="882"/>
      <c r="Y28" s="882"/>
      <c r="Z28" s="882"/>
      <c r="AA28" s="882"/>
      <c r="AB28" s="882"/>
      <c r="AC28" s="883"/>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336</v>
      </c>
      <c r="H29" s="952"/>
      <c r="I29" s="952"/>
      <c r="J29" s="952"/>
      <c r="K29" s="952"/>
      <c r="L29" s="952"/>
      <c r="M29" s="952"/>
      <c r="N29" s="952"/>
      <c r="O29" s="953"/>
      <c r="P29" s="660">
        <f>AK13</f>
        <v>101</v>
      </c>
      <c r="Q29" s="661"/>
      <c r="R29" s="661"/>
      <c r="S29" s="661"/>
      <c r="T29" s="661"/>
      <c r="U29" s="661"/>
      <c r="V29" s="662"/>
      <c r="W29" s="975">
        <f>AR13</f>
        <v>103</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4" t="s">
        <v>351</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395</v>
      </c>
      <c r="AF30" s="862"/>
      <c r="AG30" s="862"/>
      <c r="AH30" s="863"/>
      <c r="AI30" s="861" t="s">
        <v>417</v>
      </c>
      <c r="AJ30" s="862"/>
      <c r="AK30" s="862"/>
      <c r="AL30" s="863"/>
      <c r="AM30" s="918" t="s">
        <v>422</v>
      </c>
      <c r="AN30" s="918"/>
      <c r="AO30" s="918"/>
      <c r="AP30" s="861"/>
      <c r="AQ30" s="770" t="s">
        <v>235</v>
      </c>
      <c r="AR30" s="771"/>
      <c r="AS30" s="771"/>
      <c r="AT30" s="772"/>
      <c r="AU30" s="777" t="s">
        <v>134</v>
      </c>
      <c r="AV30" s="777"/>
      <c r="AW30" s="777"/>
      <c r="AX30" s="919"/>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v>2</v>
      </c>
      <c r="AR31" s="199"/>
      <c r="AS31" s="132" t="s">
        <v>236</v>
      </c>
      <c r="AT31" s="133"/>
      <c r="AU31" s="198">
        <v>4</v>
      </c>
      <c r="AV31" s="198"/>
      <c r="AW31" s="401" t="s">
        <v>181</v>
      </c>
      <c r="AX31" s="402"/>
    </row>
    <row r="32" spans="1:50" ht="23.25" customHeight="1" x14ac:dyDescent="0.15">
      <c r="A32" s="406"/>
      <c r="B32" s="404"/>
      <c r="C32" s="404"/>
      <c r="D32" s="404"/>
      <c r="E32" s="404"/>
      <c r="F32" s="405"/>
      <c r="G32" s="567" t="s">
        <v>570</v>
      </c>
      <c r="H32" s="568"/>
      <c r="I32" s="568"/>
      <c r="J32" s="568"/>
      <c r="K32" s="568"/>
      <c r="L32" s="568"/>
      <c r="M32" s="568"/>
      <c r="N32" s="568"/>
      <c r="O32" s="569"/>
      <c r="P32" s="104" t="s">
        <v>571</v>
      </c>
      <c r="Q32" s="104"/>
      <c r="R32" s="104"/>
      <c r="S32" s="104"/>
      <c r="T32" s="104"/>
      <c r="U32" s="104"/>
      <c r="V32" s="104"/>
      <c r="W32" s="104"/>
      <c r="X32" s="105"/>
      <c r="Y32" s="477" t="s">
        <v>12</v>
      </c>
      <c r="Z32" s="537"/>
      <c r="AA32" s="538"/>
      <c r="AB32" s="467" t="s">
        <v>572</v>
      </c>
      <c r="AC32" s="467"/>
      <c r="AD32" s="467"/>
      <c r="AE32" s="216">
        <v>27</v>
      </c>
      <c r="AF32" s="217"/>
      <c r="AG32" s="217"/>
      <c r="AH32" s="217"/>
      <c r="AI32" s="216">
        <v>15</v>
      </c>
      <c r="AJ32" s="217"/>
      <c r="AK32" s="217"/>
      <c r="AL32" s="217"/>
      <c r="AM32" s="216">
        <v>7</v>
      </c>
      <c r="AN32" s="217"/>
      <c r="AO32" s="217"/>
      <c r="AP32" s="217"/>
      <c r="AQ32" s="340" t="s">
        <v>628</v>
      </c>
      <c r="AR32" s="206"/>
      <c r="AS32" s="206"/>
      <c r="AT32" s="341"/>
      <c r="AU32" s="217">
        <v>8</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572</v>
      </c>
      <c r="AC33" s="529"/>
      <c r="AD33" s="529"/>
      <c r="AE33" s="216">
        <v>20</v>
      </c>
      <c r="AF33" s="217"/>
      <c r="AG33" s="217"/>
      <c r="AH33" s="217"/>
      <c r="AI33" s="216">
        <v>16</v>
      </c>
      <c r="AJ33" s="217"/>
      <c r="AK33" s="217"/>
      <c r="AL33" s="217"/>
      <c r="AM33" s="216">
        <v>15</v>
      </c>
      <c r="AN33" s="217"/>
      <c r="AO33" s="217"/>
      <c r="AP33" s="217"/>
      <c r="AQ33" s="340">
        <v>8</v>
      </c>
      <c r="AR33" s="206"/>
      <c r="AS33" s="206"/>
      <c r="AT33" s="341"/>
      <c r="AU33" s="217">
        <v>8</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135</v>
      </c>
      <c r="AF34" s="217"/>
      <c r="AG34" s="217"/>
      <c r="AH34" s="217"/>
      <c r="AI34" s="216">
        <v>93.8</v>
      </c>
      <c r="AJ34" s="217"/>
      <c r="AK34" s="217"/>
      <c r="AL34" s="217"/>
      <c r="AM34" s="216">
        <v>46.7</v>
      </c>
      <c r="AN34" s="217"/>
      <c r="AO34" s="217"/>
      <c r="AP34" s="217"/>
      <c r="AQ34" s="340" t="s">
        <v>628</v>
      </c>
      <c r="AR34" s="206"/>
      <c r="AS34" s="206"/>
      <c r="AT34" s="341"/>
      <c r="AU34" s="217">
        <v>100</v>
      </c>
      <c r="AV34" s="217"/>
      <c r="AW34" s="217"/>
      <c r="AX34" s="219"/>
    </row>
    <row r="35" spans="1:50" ht="23.25" customHeight="1" x14ac:dyDescent="0.15">
      <c r="A35" s="224" t="s">
        <v>382</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351</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395</v>
      </c>
      <c r="AF37" s="243"/>
      <c r="AG37" s="243"/>
      <c r="AH37" s="244"/>
      <c r="AI37" s="242" t="s">
        <v>393</v>
      </c>
      <c r="AJ37" s="243"/>
      <c r="AK37" s="243"/>
      <c r="AL37" s="244"/>
      <c r="AM37" s="248" t="s">
        <v>422</v>
      </c>
      <c r="AN37" s="248"/>
      <c r="AO37" s="248"/>
      <c r="AP37" s="248"/>
      <c r="AQ37" s="150" t="s">
        <v>235</v>
      </c>
      <c r="AR37" s="151"/>
      <c r="AS37" s="151"/>
      <c r="AT37" s="152"/>
      <c r="AU37" s="417" t="s">
        <v>134</v>
      </c>
      <c r="AV37" s="417"/>
      <c r="AW37" s="417"/>
      <c r="AX37" s="913"/>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382</v>
      </c>
      <c r="B42" s="225"/>
      <c r="C42" s="225"/>
      <c r="D42" s="225"/>
      <c r="E42" s="225"/>
      <c r="F42" s="226"/>
      <c r="G42" s="230" t="s">
        <v>575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351</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395</v>
      </c>
      <c r="AF44" s="243"/>
      <c r="AG44" s="243"/>
      <c r="AH44" s="244"/>
      <c r="AI44" s="242" t="s">
        <v>393</v>
      </c>
      <c r="AJ44" s="243"/>
      <c r="AK44" s="243"/>
      <c r="AL44" s="244"/>
      <c r="AM44" s="248" t="s">
        <v>422</v>
      </c>
      <c r="AN44" s="248"/>
      <c r="AO44" s="248"/>
      <c r="AP44" s="248"/>
      <c r="AQ44" s="150" t="s">
        <v>235</v>
      </c>
      <c r="AR44" s="151"/>
      <c r="AS44" s="151"/>
      <c r="AT44" s="152"/>
      <c r="AU44" s="417" t="s">
        <v>134</v>
      </c>
      <c r="AV44" s="417"/>
      <c r="AW44" s="417"/>
      <c r="AX44" s="913"/>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351</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395</v>
      </c>
      <c r="AF51" s="243"/>
      <c r="AG51" s="243"/>
      <c r="AH51" s="244"/>
      <c r="AI51" s="242" t="s">
        <v>393</v>
      </c>
      <c r="AJ51" s="243"/>
      <c r="AK51" s="243"/>
      <c r="AL51" s="244"/>
      <c r="AM51" s="248" t="s">
        <v>422</v>
      </c>
      <c r="AN51" s="248"/>
      <c r="AO51" s="248"/>
      <c r="AP51" s="248"/>
      <c r="AQ51" s="150" t="s">
        <v>235</v>
      </c>
      <c r="AR51" s="151"/>
      <c r="AS51" s="151"/>
      <c r="AT51" s="152"/>
      <c r="AU51" s="927" t="s">
        <v>134</v>
      </c>
      <c r="AV51" s="927"/>
      <c r="AW51" s="927"/>
      <c r="AX51" s="928"/>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351</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395</v>
      </c>
      <c r="AF58" s="243"/>
      <c r="AG58" s="243"/>
      <c r="AH58" s="244"/>
      <c r="AI58" s="242" t="s">
        <v>393</v>
      </c>
      <c r="AJ58" s="243"/>
      <c r="AK58" s="243"/>
      <c r="AL58" s="244"/>
      <c r="AM58" s="248" t="s">
        <v>422</v>
      </c>
      <c r="AN58" s="248"/>
      <c r="AO58" s="248"/>
      <c r="AP58" s="248"/>
      <c r="AQ58" s="150" t="s">
        <v>235</v>
      </c>
      <c r="AR58" s="151"/>
      <c r="AS58" s="151"/>
      <c r="AT58" s="152"/>
      <c r="AU58" s="927" t="s">
        <v>134</v>
      </c>
      <c r="AV58" s="927"/>
      <c r="AW58" s="927"/>
      <c r="AX58" s="928"/>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352</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347</v>
      </c>
      <c r="X65" s="494"/>
      <c r="Y65" s="497"/>
      <c r="Z65" s="497"/>
      <c r="AA65" s="498"/>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357</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352</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385</v>
      </c>
      <c r="B78" s="335"/>
      <c r="C78" s="335"/>
      <c r="D78" s="335"/>
      <c r="E78" s="332" t="s">
        <v>330</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346</v>
      </c>
      <c r="AP79" s="277"/>
      <c r="AQ79" s="277"/>
      <c r="AR79" s="80" t="s">
        <v>344</v>
      </c>
      <c r="AS79" s="276"/>
      <c r="AT79" s="277"/>
      <c r="AU79" s="277"/>
      <c r="AV79" s="277"/>
      <c r="AW79" s="277"/>
      <c r="AX79" s="988"/>
    </row>
    <row r="80" spans="1:50" ht="18.75" hidden="1" customHeight="1" x14ac:dyDescent="0.15">
      <c r="A80" s="867" t="s">
        <v>147</v>
      </c>
      <c r="B80" s="530" t="s">
        <v>343</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434</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68"/>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8"/>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9" t="s">
        <v>134</v>
      </c>
      <c r="AV90" s="539"/>
      <c r="AW90" s="539"/>
      <c r="AX90" s="540"/>
    </row>
    <row r="91" spans="1:60" hidden="1" x14ac:dyDescent="0.15">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x14ac:dyDescent="0.15">
      <c r="A92" s="868"/>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8"/>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8"/>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15">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x14ac:dyDescent="0.15">
      <c r="A97" s="868"/>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8"/>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9"/>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8.25" customHeight="1" x14ac:dyDescent="0.15">
      <c r="A100" s="507" t="s">
        <v>353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395</v>
      </c>
      <c r="AF100" s="546"/>
      <c r="AG100" s="546"/>
      <c r="AH100" s="547"/>
      <c r="AI100" s="545" t="s">
        <v>415</v>
      </c>
      <c r="AJ100" s="546"/>
      <c r="AK100" s="546"/>
      <c r="AL100" s="547"/>
      <c r="AM100" s="545" t="s">
        <v>422</v>
      </c>
      <c r="AN100" s="546"/>
      <c r="AO100" s="546"/>
      <c r="AP100" s="547"/>
      <c r="AQ100" s="318" t="s">
        <v>435</v>
      </c>
      <c r="AR100" s="319"/>
      <c r="AS100" s="319"/>
      <c r="AT100" s="320"/>
      <c r="AU100" s="318" t="s">
        <v>436</v>
      </c>
      <c r="AV100" s="319"/>
      <c r="AW100" s="319"/>
      <c r="AX100" s="321"/>
    </row>
    <row r="101" spans="1:60" ht="23.25" customHeight="1" x14ac:dyDescent="0.15">
      <c r="A101" s="428"/>
      <c r="B101" s="429"/>
      <c r="C101" s="429"/>
      <c r="D101" s="429"/>
      <c r="E101" s="429"/>
      <c r="F101" s="430"/>
      <c r="G101" s="104" t="s">
        <v>575</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572</v>
      </c>
      <c r="AC101" s="467"/>
      <c r="AD101" s="467"/>
      <c r="AE101" s="216">
        <v>27</v>
      </c>
      <c r="AF101" s="217"/>
      <c r="AG101" s="217"/>
      <c r="AH101" s="218"/>
      <c r="AI101" s="216">
        <v>15</v>
      </c>
      <c r="AJ101" s="217"/>
      <c r="AK101" s="217"/>
      <c r="AL101" s="218"/>
      <c r="AM101" s="216">
        <v>7</v>
      </c>
      <c r="AN101" s="217"/>
      <c r="AO101" s="217"/>
      <c r="AP101" s="218"/>
      <c r="AQ101" s="216" t="s">
        <v>628</v>
      </c>
      <c r="AR101" s="217"/>
      <c r="AS101" s="217"/>
      <c r="AT101" s="218"/>
      <c r="AU101" s="216" t="s">
        <v>628</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572</v>
      </c>
      <c r="AC102" s="467"/>
      <c r="AD102" s="467"/>
      <c r="AE102" s="424">
        <v>20</v>
      </c>
      <c r="AF102" s="424"/>
      <c r="AG102" s="424"/>
      <c r="AH102" s="424"/>
      <c r="AI102" s="424">
        <v>16</v>
      </c>
      <c r="AJ102" s="424"/>
      <c r="AK102" s="424"/>
      <c r="AL102" s="424"/>
      <c r="AM102" s="424">
        <v>15</v>
      </c>
      <c r="AN102" s="424"/>
      <c r="AO102" s="424"/>
      <c r="AP102" s="424"/>
      <c r="AQ102" s="271">
        <v>8</v>
      </c>
      <c r="AR102" s="272"/>
      <c r="AS102" s="272"/>
      <c r="AT102" s="317"/>
      <c r="AU102" s="271" t="s">
        <v>628</v>
      </c>
      <c r="AV102" s="272"/>
      <c r="AW102" s="272"/>
      <c r="AX102" s="317"/>
    </row>
    <row r="103" spans="1:60" ht="31.5" hidden="1" customHeight="1" x14ac:dyDescent="0.15">
      <c r="A103" s="425" t="s">
        <v>353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395</v>
      </c>
      <c r="AF103" s="422"/>
      <c r="AG103" s="422"/>
      <c r="AH103" s="423"/>
      <c r="AI103" s="421" t="s">
        <v>393</v>
      </c>
      <c r="AJ103" s="422"/>
      <c r="AK103" s="422"/>
      <c r="AL103" s="423"/>
      <c r="AM103" s="421" t="s">
        <v>422</v>
      </c>
      <c r="AN103" s="422"/>
      <c r="AO103" s="422"/>
      <c r="AP103" s="423"/>
      <c r="AQ103" s="282" t="s">
        <v>435</v>
      </c>
      <c r="AR103" s="283"/>
      <c r="AS103" s="283"/>
      <c r="AT103" s="322"/>
      <c r="AU103" s="282" t="s">
        <v>436</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395</v>
      </c>
      <c r="AF106" s="422"/>
      <c r="AG106" s="422"/>
      <c r="AH106" s="423"/>
      <c r="AI106" s="421" t="s">
        <v>393</v>
      </c>
      <c r="AJ106" s="422"/>
      <c r="AK106" s="422"/>
      <c r="AL106" s="423"/>
      <c r="AM106" s="421" t="s">
        <v>422</v>
      </c>
      <c r="AN106" s="422"/>
      <c r="AO106" s="422"/>
      <c r="AP106" s="423"/>
      <c r="AQ106" s="282" t="s">
        <v>435</v>
      </c>
      <c r="AR106" s="283"/>
      <c r="AS106" s="283"/>
      <c r="AT106" s="322"/>
      <c r="AU106" s="282" t="s">
        <v>436</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395</v>
      </c>
      <c r="AF109" s="422"/>
      <c r="AG109" s="422"/>
      <c r="AH109" s="423"/>
      <c r="AI109" s="421" t="s">
        <v>393</v>
      </c>
      <c r="AJ109" s="422"/>
      <c r="AK109" s="422"/>
      <c r="AL109" s="423"/>
      <c r="AM109" s="421" t="s">
        <v>422</v>
      </c>
      <c r="AN109" s="422"/>
      <c r="AO109" s="422"/>
      <c r="AP109" s="423"/>
      <c r="AQ109" s="282" t="s">
        <v>435</v>
      </c>
      <c r="AR109" s="283"/>
      <c r="AS109" s="283"/>
      <c r="AT109" s="322"/>
      <c r="AU109" s="282" t="s">
        <v>436</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395</v>
      </c>
      <c r="AF112" s="422"/>
      <c r="AG112" s="422"/>
      <c r="AH112" s="423"/>
      <c r="AI112" s="421" t="s">
        <v>393</v>
      </c>
      <c r="AJ112" s="422"/>
      <c r="AK112" s="422"/>
      <c r="AL112" s="423"/>
      <c r="AM112" s="421" t="s">
        <v>422</v>
      </c>
      <c r="AN112" s="422"/>
      <c r="AO112" s="422"/>
      <c r="AP112" s="423"/>
      <c r="AQ112" s="282" t="s">
        <v>435</v>
      </c>
      <c r="AR112" s="283"/>
      <c r="AS112" s="283"/>
      <c r="AT112" s="322"/>
      <c r="AU112" s="282" t="s">
        <v>436</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hidden="1"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395</v>
      </c>
      <c r="AF115" s="422"/>
      <c r="AG115" s="422"/>
      <c r="AH115" s="423"/>
      <c r="AI115" s="421" t="s">
        <v>393</v>
      </c>
      <c r="AJ115" s="422"/>
      <c r="AK115" s="422"/>
      <c r="AL115" s="423"/>
      <c r="AM115" s="421" t="s">
        <v>422</v>
      </c>
      <c r="AN115" s="422"/>
      <c r="AO115" s="422"/>
      <c r="AP115" s="423"/>
      <c r="AQ115" s="594" t="s">
        <v>437</v>
      </c>
      <c r="AR115" s="595"/>
      <c r="AS115" s="595"/>
      <c r="AT115" s="595"/>
      <c r="AU115" s="595"/>
      <c r="AV115" s="595"/>
      <c r="AW115" s="595"/>
      <c r="AX115" s="596"/>
    </row>
    <row r="116" spans="1:50" ht="23.25" hidden="1" customHeight="1" x14ac:dyDescent="0.15">
      <c r="A116" s="445"/>
      <c r="B116" s="446"/>
      <c r="C116" s="446"/>
      <c r="D116" s="446"/>
      <c r="E116" s="446"/>
      <c r="F116" s="447"/>
      <c r="G116" s="396" t="s">
        <v>389</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c r="AC116" s="469"/>
      <c r="AD116" s="470"/>
      <c r="AE116" s="424"/>
      <c r="AF116" s="424"/>
      <c r="AG116" s="424"/>
      <c r="AH116" s="424"/>
      <c r="AI116" s="424"/>
      <c r="AJ116" s="424"/>
      <c r="AK116" s="424"/>
      <c r="AL116" s="424"/>
      <c r="AM116" s="424"/>
      <c r="AN116" s="424"/>
      <c r="AO116" s="424"/>
      <c r="AP116" s="424"/>
      <c r="AQ116" s="216"/>
      <c r="AR116" s="217"/>
      <c r="AS116" s="217"/>
      <c r="AT116" s="217"/>
      <c r="AU116" s="217"/>
      <c r="AV116" s="217"/>
      <c r="AW116" s="217"/>
      <c r="AX116" s="219"/>
    </row>
    <row r="117" spans="1:50" ht="46.5" hidden="1" customHeight="1" x14ac:dyDescent="0.1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360</v>
      </c>
      <c r="AC117" s="479"/>
      <c r="AD117" s="480"/>
      <c r="AE117" s="557"/>
      <c r="AF117" s="557"/>
      <c r="AG117" s="557"/>
      <c r="AH117" s="557"/>
      <c r="AI117" s="557"/>
      <c r="AJ117" s="557"/>
      <c r="AK117" s="557"/>
      <c r="AL117" s="557"/>
      <c r="AM117" s="557"/>
      <c r="AN117" s="557"/>
      <c r="AO117" s="557"/>
      <c r="AP117" s="557"/>
      <c r="AQ117" s="557"/>
      <c r="AR117" s="557"/>
      <c r="AS117" s="557"/>
      <c r="AT117" s="557"/>
      <c r="AU117" s="557"/>
      <c r="AV117" s="557"/>
      <c r="AW117" s="557"/>
      <c r="AX117" s="558"/>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395</v>
      </c>
      <c r="AF118" s="422"/>
      <c r="AG118" s="422"/>
      <c r="AH118" s="423"/>
      <c r="AI118" s="421" t="s">
        <v>393</v>
      </c>
      <c r="AJ118" s="422"/>
      <c r="AK118" s="422"/>
      <c r="AL118" s="423"/>
      <c r="AM118" s="421" t="s">
        <v>422</v>
      </c>
      <c r="AN118" s="422"/>
      <c r="AO118" s="422"/>
      <c r="AP118" s="423"/>
      <c r="AQ118" s="594" t="s">
        <v>437</v>
      </c>
      <c r="AR118" s="595"/>
      <c r="AS118" s="595"/>
      <c r="AT118" s="595"/>
      <c r="AU118" s="595"/>
      <c r="AV118" s="595"/>
      <c r="AW118" s="595"/>
      <c r="AX118" s="596"/>
    </row>
    <row r="119" spans="1:50" ht="23.25" customHeight="1" x14ac:dyDescent="0.15">
      <c r="A119" s="445"/>
      <c r="B119" s="446"/>
      <c r="C119" s="446"/>
      <c r="D119" s="446"/>
      <c r="E119" s="446"/>
      <c r="F119" s="447"/>
      <c r="G119" s="396" t="s">
        <v>576</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t="s">
        <v>578</v>
      </c>
      <c r="AC119" s="469"/>
      <c r="AD119" s="470"/>
      <c r="AE119" s="424">
        <v>10316</v>
      </c>
      <c r="AF119" s="424"/>
      <c r="AG119" s="424"/>
      <c r="AH119" s="424"/>
      <c r="AI119" s="424">
        <v>9216</v>
      </c>
      <c r="AJ119" s="424"/>
      <c r="AK119" s="424"/>
      <c r="AL119" s="424"/>
      <c r="AM119" s="424">
        <v>13517</v>
      </c>
      <c r="AN119" s="424"/>
      <c r="AO119" s="424"/>
      <c r="AP119" s="424"/>
      <c r="AQ119" s="424">
        <v>12625</v>
      </c>
      <c r="AR119" s="424"/>
      <c r="AS119" s="424"/>
      <c r="AT119" s="424"/>
      <c r="AU119" s="424"/>
      <c r="AV119" s="424"/>
      <c r="AW119" s="424"/>
      <c r="AX119" s="556"/>
    </row>
    <row r="120" spans="1:50" ht="46.5" customHeight="1" thickBo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577</v>
      </c>
      <c r="AC120" s="479"/>
      <c r="AD120" s="480"/>
      <c r="AE120" s="557" t="s">
        <v>579</v>
      </c>
      <c r="AF120" s="557"/>
      <c r="AG120" s="557"/>
      <c r="AH120" s="557"/>
      <c r="AI120" s="557" t="s">
        <v>580</v>
      </c>
      <c r="AJ120" s="557"/>
      <c r="AK120" s="557"/>
      <c r="AL120" s="557"/>
      <c r="AM120" s="557" t="s">
        <v>581</v>
      </c>
      <c r="AN120" s="557"/>
      <c r="AO120" s="557"/>
      <c r="AP120" s="557"/>
      <c r="AQ120" s="557" t="s">
        <v>582</v>
      </c>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395</v>
      </c>
      <c r="AF121" s="422"/>
      <c r="AG121" s="422"/>
      <c r="AH121" s="423"/>
      <c r="AI121" s="421" t="s">
        <v>393</v>
      </c>
      <c r="AJ121" s="422"/>
      <c r="AK121" s="422"/>
      <c r="AL121" s="423"/>
      <c r="AM121" s="421" t="s">
        <v>422</v>
      </c>
      <c r="AN121" s="422"/>
      <c r="AO121" s="422"/>
      <c r="AP121" s="423"/>
      <c r="AQ121" s="594" t="s">
        <v>437</v>
      </c>
      <c r="AR121" s="595"/>
      <c r="AS121" s="595"/>
      <c r="AT121" s="595"/>
      <c r="AU121" s="595"/>
      <c r="AV121" s="595"/>
      <c r="AW121" s="595"/>
      <c r="AX121" s="596"/>
    </row>
    <row r="122" spans="1:50" ht="23.25" hidden="1" customHeight="1" x14ac:dyDescent="0.15">
      <c r="A122" s="445"/>
      <c r="B122" s="446"/>
      <c r="C122" s="446"/>
      <c r="D122" s="446"/>
      <c r="E122" s="446"/>
      <c r="F122" s="447"/>
      <c r="G122" s="396" t="s">
        <v>361</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362</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395</v>
      </c>
      <c r="AF124" s="422"/>
      <c r="AG124" s="422"/>
      <c r="AH124" s="423"/>
      <c r="AI124" s="421" t="s">
        <v>393</v>
      </c>
      <c r="AJ124" s="422"/>
      <c r="AK124" s="422"/>
      <c r="AL124" s="423"/>
      <c r="AM124" s="421" t="s">
        <v>422</v>
      </c>
      <c r="AN124" s="422"/>
      <c r="AO124" s="422"/>
      <c r="AP124" s="423"/>
      <c r="AQ124" s="594" t="s">
        <v>437</v>
      </c>
      <c r="AR124" s="595"/>
      <c r="AS124" s="595"/>
      <c r="AT124" s="595"/>
      <c r="AU124" s="595"/>
      <c r="AV124" s="595"/>
      <c r="AW124" s="595"/>
      <c r="AX124" s="596"/>
    </row>
    <row r="125" spans="1:50" ht="23.25" hidden="1" customHeight="1" x14ac:dyDescent="0.15">
      <c r="A125" s="445"/>
      <c r="B125" s="446"/>
      <c r="C125" s="446"/>
      <c r="D125" s="446"/>
      <c r="E125" s="446"/>
      <c r="F125" s="447"/>
      <c r="G125" s="396" t="s">
        <v>361</v>
      </c>
      <c r="H125" s="396"/>
      <c r="I125" s="396"/>
      <c r="J125" s="396"/>
      <c r="K125" s="396"/>
      <c r="L125" s="396"/>
      <c r="M125" s="396"/>
      <c r="N125" s="396"/>
      <c r="O125" s="396"/>
      <c r="P125" s="396"/>
      <c r="Q125" s="396"/>
      <c r="R125" s="396"/>
      <c r="S125" s="396"/>
      <c r="T125" s="396"/>
      <c r="U125" s="396"/>
      <c r="V125" s="396"/>
      <c r="W125" s="396"/>
      <c r="X125" s="93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3"/>
      <c r="Y126" s="477" t="s">
        <v>49</v>
      </c>
      <c r="Z126" s="452"/>
      <c r="AA126" s="453"/>
      <c r="AB126" s="478" t="s">
        <v>360</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1" t="s">
        <v>395</v>
      </c>
      <c r="AF127" s="422"/>
      <c r="AG127" s="422"/>
      <c r="AH127" s="423"/>
      <c r="AI127" s="421" t="s">
        <v>393</v>
      </c>
      <c r="AJ127" s="422"/>
      <c r="AK127" s="422"/>
      <c r="AL127" s="423"/>
      <c r="AM127" s="421" t="s">
        <v>422</v>
      </c>
      <c r="AN127" s="422"/>
      <c r="AO127" s="422"/>
      <c r="AP127" s="423"/>
      <c r="AQ127" s="594" t="s">
        <v>437</v>
      </c>
      <c r="AR127" s="595"/>
      <c r="AS127" s="595"/>
      <c r="AT127" s="595"/>
      <c r="AU127" s="595"/>
      <c r="AV127" s="595"/>
      <c r="AW127" s="595"/>
      <c r="AX127" s="596"/>
    </row>
    <row r="128" spans="1:50" ht="23.25" hidden="1" customHeight="1" x14ac:dyDescent="0.15">
      <c r="A128" s="445"/>
      <c r="B128" s="446"/>
      <c r="C128" s="446"/>
      <c r="D128" s="446"/>
      <c r="E128" s="446"/>
      <c r="F128" s="447"/>
      <c r="G128" s="396" t="s">
        <v>361</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360</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410</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v>3</v>
      </c>
      <c r="AV133" s="199"/>
      <c r="AW133" s="132" t="s">
        <v>181</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t="s">
        <v>569</v>
      </c>
      <c r="AF134" s="206"/>
      <c r="AG134" s="206"/>
      <c r="AH134" s="206"/>
      <c r="AI134" s="205" t="s">
        <v>569</v>
      </c>
      <c r="AJ134" s="206"/>
      <c r="AK134" s="206"/>
      <c r="AL134" s="206"/>
      <c r="AM134" s="205" t="s">
        <v>586</v>
      </c>
      <c r="AN134" s="206"/>
      <c r="AO134" s="206"/>
      <c r="AP134" s="206"/>
      <c r="AQ134" s="205" t="s">
        <v>628</v>
      </c>
      <c r="AR134" s="206"/>
      <c r="AS134" s="206"/>
      <c r="AT134" s="206"/>
      <c r="AU134" s="205" t="s">
        <v>628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587</v>
      </c>
      <c r="AC135" s="212"/>
      <c r="AD135" s="212"/>
      <c r="AE135" s="205" t="s">
        <v>569</v>
      </c>
      <c r="AF135" s="206"/>
      <c r="AG135" s="206"/>
      <c r="AH135" s="206"/>
      <c r="AI135" s="205" t="s">
        <v>569</v>
      </c>
      <c r="AJ135" s="206"/>
      <c r="AK135" s="206"/>
      <c r="AL135" s="206"/>
      <c r="AM135" s="205">
        <v>7300</v>
      </c>
      <c r="AN135" s="206"/>
      <c r="AO135" s="206"/>
      <c r="AP135" s="206"/>
      <c r="AQ135" s="205">
        <v>8000</v>
      </c>
      <c r="AR135" s="206"/>
      <c r="AS135" s="206"/>
      <c r="AT135" s="206"/>
      <c r="AU135" s="205">
        <v>10000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425</v>
      </c>
      <c r="D430" s="934"/>
      <c r="E430" s="173" t="s">
        <v>403</v>
      </c>
      <c r="F430" s="901"/>
      <c r="G430" s="902" t="s">
        <v>255</v>
      </c>
      <c r="H430" s="122"/>
      <c r="I430" s="122"/>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60"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566</v>
      </c>
      <c r="AE702" s="346"/>
      <c r="AF702" s="346"/>
      <c r="AG702" s="388" t="s">
        <v>589</v>
      </c>
      <c r="AH702" s="389"/>
      <c r="AI702" s="389"/>
      <c r="AJ702" s="389"/>
      <c r="AK702" s="389"/>
      <c r="AL702" s="389"/>
      <c r="AM702" s="389"/>
      <c r="AN702" s="389"/>
      <c r="AO702" s="389"/>
      <c r="AP702" s="389"/>
      <c r="AQ702" s="389"/>
      <c r="AR702" s="389"/>
      <c r="AS702" s="389"/>
      <c r="AT702" s="389"/>
      <c r="AU702" s="389"/>
      <c r="AV702" s="389"/>
      <c r="AW702" s="389"/>
      <c r="AX702" s="390"/>
    </row>
    <row r="703" spans="1:50" ht="51"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6" t="s">
        <v>566</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39"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566</v>
      </c>
      <c r="AE704" s="786"/>
      <c r="AF704" s="786"/>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566</v>
      </c>
      <c r="AE705" s="718"/>
      <c r="AF705" s="718"/>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601</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601</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602</v>
      </c>
      <c r="AE708" s="608"/>
      <c r="AF708" s="608"/>
      <c r="AG708" s="745" t="s">
        <v>628</v>
      </c>
      <c r="AH708" s="746"/>
      <c r="AI708" s="746"/>
      <c r="AJ708" s="746"/>
      <c r="AK708" s="746"/>
      <c r="AL708" s="746"/>
      <c r="AM708" s="746"/>
      <c r="AN708" s="746"/>
      <c r="AO708" s="746"/>
      <c r="AP708" s="746"/>
      <c r="AQ708" s="746"/>
      <c r="AR708" s="746"/>
      <c r="AS708" s="746"/>
      <c r="AT708" s="746"/>
      <c r="AU708" s="746"/>
      <c r="AV708" s="746"/>
      <c r="AW708" s="746"/>
      <c r="AX708" s="747"/>
    </row>
    <row r="709" spans="1:50" ht="36.75"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566</v>
      </c>
      <c r="AE709" s="327"/>
      <c r="AF709" s="327"/>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50.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566</v>
      </c>
      <c r="AE710" s="327"/>
      <c r="AF710" s="327"/>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34.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566</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4" t="s">
        <v>348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602</v>
      </c>
      <c r="AE712" s="786"/>
      <c r="AF712" s="786"/>
      <c r="AG712" s="813" t="s">
        <v>628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89" t="s">
        <v>349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6" t="s">
        <v>602</v>
      </c>
      <c r="AE713" s="327"/>
      <c r="AF713" s="666"/>
      <c r="AG713" s="100" t="s">
        <v>628</v>
      </c>
      <c r="AH713" s="101"/>
      <c r="AI713" s="101"/>
      <c r="AJ713" s="101"/>
      <c r="AK713" s="101"/>
      <c r="AL713" s="101"/>
      <c r="AM713" s="101"/>
      <c r="AN713" s="101"/>
      <c r="AO713" s="101"/>
      <c r="AP713" s="101"/>
      <c r="AQ713" s="101"/>
      <c r="AR713" s="101"/>
      <c r="AS713" s="101"/>
      <c r="AT713" s="101"/>
      <c r="AU713" s="101"/>
      <c r="AV713" s="101"/>
      <c r="AW713" s="101"/>
      <c r="AX713" s="102"/>
    </row>
    <row r="714" spans="1:50" ht="35.25" customHeight="1" x14ac:dyDescent="0.15">
      <c r="A714" s="648"/>
      <c r="B714" s="649"/>
      <c r="C714" s="650" t="s">
        <v>326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566</v>
      </c>
      <c r="AE714" s="811"/>
      <c r="AF714" s="812"/>
      <c r="AG714" s="739" t="s">
        <v>596</v>
      </c>
      <c r="AH714" s="740"/>
      <c r="AI714" s="740"/>
      <c r="AJ714" s="740"/>
      <c r="AK714" s="740"/>
      <c r="AL714" s="740"/>
      <c r="AM714" s="740"/>
      <c r="AN714" s="740"/>
      <c r="AO714" s="740"/>
      <c r="AP714" s="740"/>
      <c r="AQ714" s="740"/>
      <c r="AR714" s="740"/>
      <c r="AS714" s="740"/>
      <c r="AT714" s="740"/>
      <c r="AU714" s="740"/>
      <c r="AV714" s="740"/>
      <c r="AW714" s="740"/>
      <c r="AX714" s="741"/>
    </row>
    <row r="715" spans="1:50" ht="57.75" customHeight="1" x14ac:dyDescent="0.15">
      <c r="A715" s="643" t="s">
        <v>40</v>
      </c>
      <c r="B715" s="787"/>
      <c r="C715" s="788" t="s">
        <v>327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566</v>
      </c>
      <c r="AE715" s="608"/>
      <c r="AF715" s="659"/>
      <c r="AG715" s="745" t="s">
        <v>597</v>
      </c>
      <c r="AH715" s="746"/>
      <c r="AI715" s="746"/>
      <c r="AJ715" s="746"/>
      <c r="AK715" s="746"/>
      <c r="AL715" s="746"/>
      <c r="AM715" s="746"/>
      <c r="AN715" s="746"/>
      <c r="AO715" s="746"/>
      <c r="AP715" s="746"/>
      <c r="AQ715" s="746"/>
      <c r="AR715" s="746"/>
      <c r="AS715" s="746"/>
      <c r="AT715" s="746"/>
      <c r="AU715" s="746"/>
      <c r="AV715" s="746"/>
      <c r="AW715" s="746"/>
      <c r="AX715" s="747"/>
    </row>
    <row r="716" spans="1:50" ht="62.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566</v>
      </c>
      <c r="AE716" s="630"/>
      <c r="AF716" s="630"/>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63.75"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566</v>
      </c>
      <c r="AE717" s="327"/>
      <c r="AF717" s="327"/>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65.2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566</v>
      </c>
      <c r="AE718" s="327"/>
      <c r="AF718" s="327"/>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602</v>
      </c>
      <c r="AE719" s="608"/>
      <c r="AF719" s="608"/>
      <c r="AG719" s="124" t="s">
        <v>628</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1"/>
      <c r="B720" s="782"/>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3" t="s">
        <v>48</v>
      </c>
      <c r="B726" s="805"/>
      <c r="C726" s="818" t="s">
        <v>53</v>
      </c>
      <c r="D726" s="840"/>
      <c r="E726" s="840"/>
      <c r="F726" s="841"/>
      <c r="G726" s="580" t="s">
        <v>629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7.95" customHeight="1" thickBot="1" x14ac:dyDescent="0.2">
      <c r="A727" s="806"/>
      <c r="B727" s="807"/>
      <c r="C727" s="751" t="s">
        <v>57</v>
      </c>
      <c r="D727" s="752"/>
      <c r="E727" s="752"/>
      <c r="F727" s="753"/>
      <c r="G727" s="578" t="s">
        <v>630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
      <c r="A729" s="637" t="s">
        <v>632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450000000000003" customHeight="1" thickBot="1" x14ac:dyDescent="0.2">
      <c r="A731" s="802" t="s">
        <v>137</v>
      </c>
      <c r="B731" s="803"/>
      <c r="C731" s="803"/>
      <c r="D731" s="803"/>
      <c r="E731" s="804"/>
      <c r="F731" s="732" t="s">
        <v>633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
      <c r="A733" s="676" t="s">
        <v>138</v>
      </c>
      <c r="B733" s="677"/>
      <c r="C733" s="677"/>
      <c r="D733" s="677"/>
      <c r="E733" s="678"/>
      <c r="F733" s="640" t="s">
        <v>635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628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406</v>
      </c>
      <c r="B737" s="209"/>
      <c r="C737" s="209"/>
      <c r="D737" s="210"/>
      <c r="E737" s="997" t="s">
        <v>569</v>
      </c>
      <c r="F737" s="997"/>
      <c r="G737" s="997"/>
      <c r="H737" s="997"/>
      <c r="I737" s="997"/>
      <c r="J737" s="997"/>
      <c r="K737" s="997"/>
      <c r="L737" s="997"/>
      <c r="M737" s="997"/>
      <c r="N737" s="365" t="s">
        <v>401</v>
      </c>
      <c r="O737" s="365"/>
      <c r="P737" s="365"/>
      <c r="Q737" s="365"/>
      <c r="R737" s="997" t="s">
        <v>603</v>
      </c>
      <c r="S737" s="997"/>
      <c r="T737" s="997"/>
      <c r="U737" s="997"/>
      <c r="V737" s="997"/>
      <c r="W737" s="997"/>
      <c r="X737" s="997"/>
      <c r="Y737" s="997"/>
      <c r="Z737" s="997"/>
      <c r="AA737" s="365" t="s">
        <v>400</v>
      </c>
      <c r="AB737" s="365"/>
      <c r="AC737" s="365"/>
      <c r="AD737" s="365"/>
      <c r="AE737" s="997" t="s">
        <v>604</v>
      </c>
      <c r="AF737" s="997"/>
      <c r="AG737" s="997"/>
      <c r="AH737" s="997"/>
      <c r="AI737" s="997"/>
      <c r="AJ737" s="997"/>
      <c r="AK737" s="997"/>
      <c r="AL737" s="997"/>
      <c r="AM737" s="997"/>
      <c r="AN737" s="365" t="s">
        <v>399</v>
      </c>
      <c r="AO737" s="365"/>
      <c r="AP737" s="365"/>
      <c r="AQ737" s="365"/>
      <c r="AR737" s="1003" t="s">
        <v>605</v>
      </c>
      <c r="AS737" s="1004"/>
      <c r="AT737" s="1004"/>
      <c r="AU737" s="1004"/>
      <c r="AV737" s="1004"/>
      <c r="AW737" s="1004"/>
      <c r="AX737" s="1005"/>
      <c r="AY737" s="88"/>
      <c r="AZ737" s="88"/>
    </row>
    <row r="738" spans="1:52" ht="24.75" customHeight="1" x14ac:dyDescent="0.15">
      <c r="A738" s="996" t="s">
        <v>398</v>
      </c>
      <c r="B738" s="209"/>
      <c r="C738" s="209"/>
      <c r="D738" s="210"/>
      <c r="E738" s="997" t="s">
        <v>606</v>
      </c>
      <c r="F738" s="997"/>
      <c r="G738" s="997"/>
      <c r="H738" s="997"/>
      <c r="I738" s="997"/>
      <c r="J738" s="997"/>
      <c r="K738" s="997"/>
      <c r="L738" s="997"/>
      <c r="M738" s="997"/>
      <c r="N738" s="365" t="s">
        <v>397</v>
      </c>
      <c r="O738" s="365"/>
      <c r="P738" s="365"/>
      <c r="Q738" s="365"/>
      <c r="R738" s="997" t="s">
        <v>607</v>
      </c>
      <c r="S738" s="997"/>
      <c r="T738" s="997"/>
      <c r="U738" s="997"/>
      <c r="V738" s="997"/>
      <c r="W738" s="997"/>
      <c r="X738" s="997"/>
      <c r="Y738" s="997"/>
      <c r="Z738" s="997"/>
      <c r="AA738" s="365" t="s">
        <v>396</v>
      </c>
      <c r="AB738" s="365"/>
      <c r="AC738" s="365"/>
      <c r="AD738" s="365"/>
      <c r="AE738" s="997" t="s">
        <v>608</v>
      </c>
      <c r="AF738" s="997"/>
      <c r="AG738" s="997"/>
      <c r="AH738" s="997"/>
      <c r="AI738" s="997"/>
      <c r="AJ738" s="997"/>
      <c r="AK738" s="997"/>
      <c r="AL738" s="997"/>
      <c r="AM738" s="997"/>
      <c r="AN738" s="365" t="s">
        <v>395</v>
      </c>
      <c r="AO738" s="365"/>
      <c r="AP738" s="365"/>
      <c r="AQ738" s="365"/>
      <c r="AR738" s="1003" t="s">
        <v>609</v>
      </c>
      <c r="AS738" s="1004"/>
      <c r="AT738" s="1004"/>
      <c r="AU738" s="1004"/>
      <c r="AV738" s="1004"/>
      <c r="AW738" s="1004"/>
      <c r="AX738" s="1005"/>
    </row>
    <row r="739" spans="1:52" ht="24.75" customHeight="1" x14ac:dyDescent="0.15">
      <c r="A739" s="996" t="s">
        <v>394</v>
      </c>
      <c r="B739" s="209"/>
      <c r="C739" s="209"/>
      <c r="D739" s="210"/>
      <c r="E739" s="997" t="s">
        <v>610</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78" t="s">
        <v>418</v>
      </c>
      <c r="B740" s="979"/>
      <c r="C740" s="979"/>
      <c r="D740" s="980"/>
      <c r="E740" s="981" t="s">
        <v>560</v>
      </c>
      <c r="F740" s="982"/>
      <c r="G740" s="982"/>
      <c r="H740" s="92" t="str">
        <f>IF(E740="", "", "(")</f>
        <v>(</v>
      </c>
      <c r="I740" s="982"/>
      <c r="J740" s="982"/>
      <c r="K740" s="92" t="str">
        <f>IF(OR(I740="　", I740=""), "", "-")</f>
        <v/>
      </c>
      <c r="L740" s="983">
        <v>55</v>
      </c>
      <c r="M740" s="983"/>
      <c r="N740" s="93" t="str">
        <f>IF(O740="", "", "-")</f>
        <v/>
      </c>
      <c r="O740" s="94"/>
      <c r="P740" s="93" t="str">
        <f>IF(E740="", "", ")")</f>
        <v>)</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17" t="s">
        <v>386</v>
      </c>
      <c r="B741" s="618"/>
      <c r="C741" s="618"/>
      <c r="D741" s="618"/>
      <c r="E741" s="618"/>
      <c r="F741" s="61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388</v>
      </c>
      <c r="B780" s="632"/>
      <c r="C780" s="632"/>
      <c r="D780" s="632"/>
      <c r="E780" s="632"/>
      <c r="F780" s="633"/>
      <c r="G780" s="598" t="s">
        <v>614</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611</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612</v>
      </c>
      <c r="H782" s="674"/>
      <c r="I782" s="674"/>
      <c r="J782" s="674"/>
      <c r="K782" s="675"/>
      <c r="L782" s="667" t="s">
        <v>634</v>
      </c>
      <c r="M782" s="668"/>
      <c r="N782" s="668"/>
      <c r="O782" s="668"/>
      <c r="P782" s="668"/>
      <c r="Q782" s="668"/>
      <c r="R782" s="668"/>
      <c r="S782" s="668"/>
      <c r="T782" s="668"/>
      <c r="U782" s="668"/>
      <c r="V782" s="668"/>
      <c r="W782" s="668"/>
      <c r="X782" s="669"/>
      <c r="Y782" s="391">
        <v>20</v>
      </c>
      <c r="Z782" s="392"/>
      <c r="AA782" s="392"/>
      <c r="AB782" s="808"/>
      <c r="AC782" s="673" t="s">
        <v>612</v>
      </c>
      <c r="AD782" s="674"/>
      <c r="AE782" s="674"/>
      <c r="AF782" s="674"/>
      <c r="AG782" s="675"/>
      <c r="AH782" s="667" t="s">
        <v>613</v>
      </c>
      <c r="AI782" s="668"/>
      <c r="AJ782" s="668"/>
      <c r="AK782" s="668"/>
      <c r="AL782" s="668"/>
      <c r="AM782" s="668"/>
      <c r="AN782" s="668"/>
      <c r="AO782" s="668"/>
      <c r="AP782" s="668"/>
      <c r="AQ782" s="668"/>
      <c r="AR782" s="668"/>
      <c r="AS782" s="668"/>
      <c r="AT782" s="669"/>
      <c r="AU782" s="391">
        <v>24.6</v>
      </c>
      <c r="AV782" s="392"/>
      <c r="AW782" s="392"/>
      <c r="AX782" s="393"/>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20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24.6</v>
      </c>
      <c r="AV792" s="835"/>
      <c r="AW792" s="835"/>
      <c r="AX792" s="837"/>
    </row>
    <row r="793" spans="1:50" ht="24.75" customHeight="1" x14ac:dyDescent="0.15">
      <c r="A793" s="634"/>
      <c r="B793" s="635"/>
      <c r="C793" s="635"/>
      <c r="D793" s="635"/>
      <c r="E793" s="635"/>
      <c r="F793" s="636"/>
      <c r="G793" s="598" t="s">
        <v>637</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653</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647</v>
      </c>
      <c r="H795" s="674"/>
      <c r="I795" s="674"/>
      <c r="J795" s="674"/>
      <c r="K795" s="675"/>
      <c r="L795" s="667" t="s">
        <v>646</v>
      </c>
      <c r="M795" s="668"/>
      <c r="N795" s="668"/>
      <c r="O795" s="668"/>
      <c r="P795" s="668"/>
      <c r="Q795" s="668"/>
      <c r="R795" s="668"/>
      <c r="S795" s="668"/>
      <c r="T795" s="668"/>
      <c r="U795" s="668"/>
      <c r="V795" s="668"/>
      <c r="W795" s="668"/>
      <c r="X795" s="669"/>
      <c r="Y795" s="391">
        <v>14.6</v>
      </c>
      <c r="Z795" s="392"/>
      <c r="AA795" s="392"/>
      <c r="AB795" s="808"/>
      <c r="AC795" s="673" t="s">
        <v>638</v>
      </c>
      <c r="AD795" s="674"/>
      <c r="AE795" s="674"/>
      <c r="AF795" s="674"/>
      <c r="AG795" s="675"/>
      <c r="AH795" s="667" t="s">
        <v>639</v>
      </c>
      <c r="AI795" s="668"/>
      <c r="AJ795" s="668"/>
      <c r="AK795" s="668"/>
      <c r="AL795" s="668"/>
      <c r="AM795" s="668"/>
      <c r="AN795" s="668"/>
      <c r="AO795" s="668"/>
      <c r="AP795" s="668"/>
      <c r="AQ795" s="668"/>
      <c r="AR795" s="668"/>
      <c r="AS795" s="668"/>
      <c r="AT795" s="669"/>
      <c r="AU795" s="391">
        <v>5.5</v>
      </c>
      <c r="AV795" s="392"/>
      <c r="AW795" s="392"/>
      <c r="AX795" s="393"/>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15">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14.6</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5.5</v>
      </c>
      <c r="AV805" s="835"/>
      <c r="AW805" s="835"/>
      <c r="AX805" s="837"/>
    </row>
    <row r="806" spans="1:50" ht="24.75" hidden="1" customHeight="1" x14ac:dyDescent="0.15">
      <c r="A806" s="634"/>
      <c r="B806" s="635"/>
      <c r="C806" s="635"/>
      <c r="D806" s="635"/>
      <c r="E806" s="635"/>
      <c r="F806" s="636"/>
      <c r="G806" s="598" t="s">
        <v>321</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322</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08"/>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8"/>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54" customHeight="1" x14ac:dyDescent="0.15">
      <c r="A838" s="376">
        <v>1</v>
      </c>
      <c r="B838" s="376">
        <v>1</v>
      </c>
      <c r="C838" s="361" t="s">
        <v>654</v>
      </c>
      <c r="D838" s="347"/>
      <c r="E838" s="347"/>
      <c r="F838" s="347"/>
      <c r="G838" s="347"/>
      <c r="H838" s="347"/>
      <c r="I838" s="347"/>
      <c r="J838" s="348">
        <v>5010401143788</v>
      </c>
      <c r="K838" s="349"/>
      <c r="L838" s="349"/>
      <c r="M838" s="349"/>
      <c r="N838" s="349"/>
      <c r="O838" s="349"/>
      <c r="P838" s="362" t="s">
        <v>618</v>
      </c>
      <c r="Q838" s="350"/>
      <c r="R838" s="350"/>
      <c r="S838" s="350"/>
      <c r="T838" s="350"/>
      <c r="U838" s="350"/>
      <c r="V838" s="350"/>
      <c r="W838" s="350"/>
      <c r="X838" s="350"/>
      <c r="Y838" s="351">
        <v>20</v>
      </c>
      <c r="Z838" s="352"/>
      <c r="AA838" s="352"/>
      <c r="AB838" s="353"/>
      <c r="AC838" s="363" t="s">
        <v>378</v>
      </c>
      <c r="AD838" s="371"/>
      <c r="AE838" s="371"/>
      <c r="AF838" s="371"/>
      <c r="AG838" s="371"/>
      <c r="AH838" s="372">
        <v>2</v>
      </c>
      <c r="AI838" s="373"/>
      <c r="AJ838" s="373"/>
      <c r="AK838" s="373"/>
      <c r="AL838" s="357" t="s">
        <v>569</v>
      </c>
      <c r="AM838" s="358"/>
      <c r="AN838" s="358"/>
      <c r="AO838" s="359"/>
      <c r="AP838" s="360" t="s">
        <v>628</v>
      </c>
      <c r="AQ838" s="360"/>
      <c r="AR838" s="360"/>
      <c r="AS838" s="360"/>
      <c r="AT838" s="360"/>
      <c r="AU838" s="360"/>
      <c r="AV838" s="360"/>
      <c r="AW838" s="360"/>
      <c r="AX838" s="360"/>
    </row>
    <row r="839" spans="1:50" ht="54" customHeight="1" x14ac:dyDescent="0.15">
      <c r="A839" s="376">
        <v>2</v>
      </c>
      <c r="B839" s="376">
        <v>1</v>
      </c>
      <c r="C839" s="361" t="s">
        <v>615</v>
      </c>
      <c r="D839" s="347"/>
      <c r="E839" s="347"/>
      <c r="F839" s="347"/>
      <c r="G839" s="347"/>
      <c r="H839" s="347"/>
      <c r="I839" s="347"/>
      <c r="J839" s="348">
        <v>6010005021423</v>
      </c>
      <c r="K839" s="349"/>
      <c r="L839" s="349"/>
      <c r="M839" s="349"/>
      <c r="N839" s="349"/>
      <c r="O839" s="349"/>
      <c r="P839" s="362" t="s">
        <v>619</v>
      </c>
      <c r="Q839" s="350"/>
      <c r="R839" s="350"/>
      <c r="S839" s="350"/>
      <c r="T839" s="350"/>
      <c r="U839" s="350"/>
      <c r="V839" s="350"/>
      <c r="W839" s="350"/>
      <c r="X839" s="350"/>
      <c r="Y839" s="351">
        <v>16.399999999999999</v>
      </c>
      <c r="Z839" s="352"/>
      <c r="AA839" s="352"/>
      <c r="AB839" s="353"/>
      <c r="AC839" s="363" t="s">
        <v>375</v>
      </c>
      <c r="AD839" s="363"/>
      <c r="AE839" s="363"/>
      <c r="AF839" s="363"/>
      <c r="AG839" s="363"/>
      <c r="AH839" s="372">
        <v>2</v>
      </c>
      <c r="AI839" s="373"/>
      <c r="AJ839" s="373"/>
      <c r="AK839" s="373"/>
      <c r="AL839" s="357">
        <v>98.15</v>
      </c>
      <c r="AM839" s="358"/>
      <c r="AN839" s="358"/>
      <c r="AO839" s="359"/>
      <c r="AP839" s="360" t="s">
        <v>628</v>
      </c>
      <c r="AQ839" s="360"/>
      <c r="AR839" s="360"/>
      <c r="AS839" s="360"/>
      <c r="AT839" s="360"/>
      <c r="AU839" s="360"/>
      <c r="AV839" s="360"/>
      <c r="AW839" s="360"/>
      <c r="AX839" s="360"/>
    </row>
    <row r="840" spans="1:50" ht="54" customHeight="1" x14ac:dyDescent="0.15">
      <c r="A840" s="376">
        <v>3</v>
      </c>
      <c r="B840" s="376">
        <v>1</v>
      </c>
      <c r="C840" s="377" t="s">
        <v>616</v>
      </c>
      <c r="D840" s="378"/>
      <c r="E840" s="378"/>
      <c r="F840" s="378"/>
      <c r="G840" s="378"/>
      <c r="H840" s="378"/>
      <c r="I840" s="379"/>
      <c r="J840" s="348">
        <v>9700150072561</v>
      </c>
      <c r="K840" s="349"/>
      <c r="L840" s="349"/>
      <c r="M840" s="349"/>
      <c r="N840" s="349"/>
      <c r="O840" s="349"/>
      <c r="P840" s="362" t="s">
        <v>620</v>
      </c>
      <c r="Q840" s="350"/>
      <c r="R840" s="350"/>
      <c r="S840" s="350"/>
      <c r="T840" s="350"/>
      <c r="U840" s="350"/>
      <c r="V840" s="350"/>
      <c r="W840" s="350"/>
      <c r="X840" s="350"/>
      <c r="Y840" s="351">
        <v>13.2</v>
      </c>
      <c r="Z840" s="352"/>
      <c r="AA840" s="352"/>
      <c r="AB840" s="353"/>
      <c r="AC840" s="363" t="s">
        <v>375</v>
      </c>
      <c r="AD840" s="363"/>
      <c r="AE840" s="363"/>
      <c r="AF840" s="363"/>
      <c r="AG840" s="363"/>
      <c r="AH840" s="355">
        <v>3</v>
      </c>
      <c r="AI840" s="356"/>
      <c r="AJ840" s="356"/>
      <c r="AK840" s="356"/>
      <c r="AL840" s="357" t="s">
        <v>569</v>
      </c>
      <c r="AM840" s="358"/>
      <c r="AN840" s="358"/>
      <c r="AO840" s="359"/>
      <c r="AP840" s="360" t="s">
        <v>628</v>
      </c>
      <c r="AQ840" s="360"/>
      <c r="AR840" s="360"/>
      <c r="AS840" s="360"/>
      <c r="AT840" s="360"/>
      <c r="AU840" s="360"/>
      <c r="AV840" s="360"/>
      <c r="AW840" s="360"/>
      <c r="AX840" s="360"/>
    </row>
    <row r="841" spans="1:50" ht="54" customHeight="1" x14ac:dyDescent="0.15">
      <c r="A841" s="376">
        <v>4</v>
      </c>
      <c r="B841" s="376">
        <v>1</v>
      </c>
      <c r="C841" s="377" t="s">
        <v>655</v>
      </c>
      <c r="D841" s="378"/>
      <c r="E841" s="378"/>
      <c r="F841" s="378"/>
      <c r="G841" s="378"/>
      <c r="H841" s="378"/>
      <c r="I841" s="379"/>
      <c r="J841" s="348">
        <v>6010001030403</v>
      </c>
      <c r="K841" s="349"/>
      <c r="L841" s="349"/>
      <c r="M841" s="349"/>
      <c r="N841" s="349"/>
      <c r="O841" s="349"/>
      <c r="P841" s="362" t="s">
        <v>621</v>
      </c>
      <c r="Q841" s="350"/>
      <c r="R841" s="350"/>
      <c r="S841" s="350"/>
      <c r="T841" s="350"/>
      <c r="U841" s="350"/>
      <c r="V841" s="350"/>
      <c r="W841" s="350"/>
      <c r="X841" s="350"/>
      <c r="Y841" s="351">
        <v>11</v>
      </c>
      <c r="Z841" s="352"/>
      <c r="AA841" s="352"/>
      <c r="AB841" s="353"/>
      <c r="AC841" s="363" t="s">
        <v>375</v>
      </c>
      <c r="AD841" s="363"/>
      <c r="AE841" s="363"/>
      <c r="AF841" s="363"/>
      <c r="AG841" s="363"/>
      <c r="AH841" s="355">
        <v>2</v>
      </c>
      <c r="AI841" s="356"/>
      <c r="AJ841" s="356"/>
      <c r="AK841" s="356"/>
      <c r="AL841" s="357" t="s">
        <v>624</v>
      </c>
      <c r="AM841" s="358"/>
      <c r="AN841" s="358"/>
      <c r="AO841" s="359"/>
      <c r="AP841" s="360" t="s">
        <v>628</v>
      </c>
      <c r="AQ841" s="360"/>
      <c r="AR841" s="360"/>
      <c r="AS841" s="360"/>
      <c r="AT841" s="360"/>
      <c r="AU841" s="360"/>
      <c r="AV841" s="360"/>
      <c r="AW841" s="360"/>
      <c r="AX841" s="360"/>
    </row>
    <row r="842" spans="1:50" ht="54" customHeight="1" x14ac:dyDescent="0.15">
      <c r="A842" s="376">
        <v>5</v>
      </c>
      <c r="B842" s="376">
        <v>1</v>
      </c>
      <c r="C842" s="361" t="s">
        <v>656</v>
      </c>
      <c r="D842" s="347"/>
      <c r="E842" s="347"/>
      <c r="F842" s="347"/>
      <c r="G842" s="347"/>
      <c r="H842" s="347"/>
      <c r="I842" s="347"/>
      <c r="J842" s="348">
        <v>9010001027685</v>
      </c>
      <c r="K842" s="349"/>
      <c r="L842" s="349"/>
      <c r="M842" s="349"/>
      <c r="N842" s="349"/>
      <c r="O842" s="349"/>
      <c r="P842" s="362" t="s">
        <v>622</v>
      </c>
      <c r="Q842" s="350"/>
      <c r="R842" s="350"/>
      <c r="S842" s="350"/>
      <c r="T842" s="350"/>
      <c r="U842" s="350"/>
      <c r="V842" s="350"/>
      <c r="W842" s="350"/>
      <c r="X842" s="350"/>
      <c r="Y842" s="351">
        <v>7.2</v>
      </c>
      <c r="Z842" s="352"/>
      <c r="AA842" s="352"/>
      <c r="AB842" s="353"/>
      <c r="AC842" s="363" t="s">
        <v>375</v>
      </c>
      <c r="AD842" s="363"/>
      <c r="AE842" s="363"/>
      <c r="AF842" s="363"/>
      <c r="AG842" s="363"/>
      <c r="AH842" s="355">
        <v>4</v>
      </c>
      <c r="AI842" s="356"/>
      <c r="AJ842" s="356"/>
      <c r="AK842" s="356"/>
      <c r="AL842" s="357" t="s">
        <v>569</v>
      </c>
      <c r="AM842" s="358"/>
      <c r="AN842" s="358"/>
      <c r="AO842" s="359"/>
      <c r="AP842" s="360" t="s">
        <v>628</v>
      </c>
      <c r="AQ842" s="360"/>
      <c r="AR842" s="360"/>
      <c r="AS842" s="360"/>
      <c r="AT842" s="360"/>
      <c r="AU842" s="360"/>
      <c r="AV842" s="360"/>
      <c r="AW842" s="360"/>
      <c r="AX842" s="360"/>
    </row>
    <row r="843" spans="1:50" ht="54" customHeight="1" x14ac:dyDescent="0.15">
      <c r="A843" s="376">
        <v>6</v>
      </c>
      <c r="B843" s="376">
        <v>1</v>
      </c>
      <c r="C843" s="361" t="s">
        <v>617</v>
      </c>
      <c r="D843" s="347"/>
      <c r="E843" s="347"/>
      <c r="F843" s="347"/>
      <c r="G843" s="347"/>
      <c r="H843" s="347"/>
      <c r="I843" s="347"/>
      <c r="J843" s="348">
        <v>7011001100698</v>
      </c>
      <c r="K843" s="349"/>
      <c r="L843" s="349"/>
      <c r="M843" s="349"/>
      <c r="N843" s="349"/>
      <c r="O843" s="349"/>
      <c r="P843" s="362" t="s">
        <v>623</v>
      </c>
      <c r="Q843" s="350"/>
      <c r="R843" s="350"/>
      <c r="S843" s="350"/>
      <c r="T843" s="350"/>
      <c r="U843" s="350"/>
      <c r="V843" s="350"/>
      <c r="W843" s="350"/>
      <c r="X843" s="350"/>
      <c r="Y843" s="351">
        <v>2.2000000000000002</v>
      </c>
      <c r="Z843" s="352"/>
      <c r="AA843" s="352"/>
      <c r="AB843" s="353"/>
      <c r="AC843" s="354" t="s">
        <v>381</v>
      </c>
      <c r="AD843" s="354"/>
      <c r="AE843" s="354"/>
      <c r="AF843" s="354"/>
      <c r="AG843" s="354"/>
      <c r="AH843" s="355">
        <v>1</v>
      </c>
      <c r="AI843" s="356"/>
      <c r="AJ843" s="356"/>
      <c r="AK843" s="356"/>
      <c r="AL843" s="357" t="s">
        <v>569</v>
      </c>
      <c r="AM843" s="358"/>
      <c r="AN843" s="358"/>
      <c r="AO843" s="359"/>
      <c r="AP843" s="360" t="s">
        <v>628</v>
      </c>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86.25" customHeight="1" x14ac:dyDescent="0.15">
      <c r="A871" s="376">
        <v>1</v>
      </c>
      <c r="B871" s="376">
        <v>1</v>
      </c>
      <c r="C871" s="361" t="s">
        <v>625</v>
      </c>
      <c r="D871" s="347"/>
      <c r="E871" s="347"/>
      <c r="F871" s="347"/>
      <c r="G871" s="347"/>
      <c r="H871" s="347"/>
      <c r="I871" s="347"/>
      <c r="J871" s="348">
        <v>1010405009403</v>
      </c>
      <c r="K871" s="349"/>
      <c r="L871" s="349"/>
      <c r="M871" s="349"/>
      <c r="N871" s="349"/>
      <c r="O871" s="349"/>
      <c r="P871" s="362" t="s">
        <v>626</v>
      </c>
      <c r="Q871" s="350"/>
      <c r="R871" s="350"/>
      <c r="S871" s="350"/>
      <c r="T871" s="350"/>
      <c r="U871" s="350"/>
      <c r="V871" s="350"/>
      <c r="W871" s="350"/>
      <c r="X871" s="350"/>
      <c r="Y871" s="351">
        <v>24.6</v>
      </c>
      <c r="Z871" s="352"/>
      <c r="AA871" s="352"/>
      <c r="AB871" s="353"/>
      <c r="AC871" s="363" t="s">
        <v>375</v>
      </c>
      <c r="AD871" s="371"/>
      <c r="AE871" s="371"/>
      <c r="AF871" s="371"/>
      <c r="AG871" s="371"/>
      <c r="AH871" s="372">
        <v>1</v>
      </c>
      <c r="AI871" s="373"/>
      <c r="AJ871" s="373"/>
      <c r="AK871" s="373"/>
      <c r="AL871" s="357" t="s">
        <v>569</v>
      </c>
      <c r="AM871" s="358"/>
      <c r="AN871" s="358"/>
      <c r="AO871" s="359"/>
      <c r="AP871" s="360" t="s">
        <v>628</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644</v>
      </c>
      <c r="D904" s="347"/>
      <c r="E904" s="347"/>
      <c r="F904" s="347"/>
      <c r="G904" s="347"/>
      <c r="H904" s="347"/>
      <c r="I904" s="347"/>
      <c r="J904" s="348" t="s">
        <v>642</v>
      </c>
      <c r="K904" s="349"/>
      <c r="L904" s="349"/>
      <c r="M904" s="349"/>
      <c r="N904" s="349"/>
      <c r="O904" s="349"/>
      <c r="P904" s="362" t="s">
        <v>651</v>
      </c>
      <c r="Q904" s="350"/>
      <c r="R904" s="350"/>
      <c r="S904" s="350"/>
      <c r="T904" s="350"/>
      <c r="U904" s="350"/>
      <c r="V904" s="350"/>
      <c r="W904" s="350"/>
      <c r="X904" s="350"/>
      <c r="Y904" s="351">
        <v>14.5</v>
      </c>
      <c r="Z904" s="352"/>
      <c r="AA904" s="352"/>
      <c r="AB904" s="353"/>
      <c r="AC904" s="363" t="s">
        <v>80</v>
      </c>
      <c r="AD904" s="371"/>
      <c r="AE904" s="371"/>
      <c r="AF904" s="371"/>
      <c r="AG904" s="371"/>
      <c r="AH904" s="372" t="s">
        <v>642</v>
      </c>
      <c r="AI904" s="373"/>
      <c r="AJ904" s="373"/>
      <c r="AK904" s="373"/>
      <c r="AL904" s="357" t="s">
        <v>642</v>
      </c>
      <c r="AM904" s="358"/>
      <c r="AN904" s="358"/>
      <c r="AO904" s="359"/>
      <c r="AP904" s="360"/>
      <c r="AQ904" s="360"/>
      <c r="AR904" s="360"/>
      <c r="AS904" s="360"/>
      <c r="AT904" s="360"/>
      <c r="AU904" s="360"/>
      <c r="AV904" s="360"/>
      <c r="AW904" s="360"/>
      <c r="AX904" s="360"/>
    </row>
    <row r="905" spans="1:50" ht="30" customHeight="1" x14ac:dyDescent="0.15">
      <c r="A905" s="376">
        <v>2</v>
      </c>
      <c r="B905" s="376">
        <v>1</v>
      </c>
      <c r="C905" s="361" t="s">
        <v>645</v>
      </c>
      <c r="D905" s="347"/>
      <c r="E905" s="347"/>
      <c r="F905" s="347"/>
      <c r="G905" s="347"/>
      <c r="H905" s="347"/>
      <c r="I905" s="347"/>
      <c r="J905" s="348" t="s">
        <v>642</v>
      </c>
      <c r="K905" s="349"/>
      <c r="L905" s="349"/>
      <c r="M905" s="349"/>
      <c r="N905" s="349"/>
      <c r="O905" s="349"/>
      <c r="P905" s="362" t="s">
        <v>648</v>
      </c>
      <c r="Q905" s="350"/>
      <c r="R905" s="350"/>
      <c r="S905" s="350"/>
      <c r="T905" s="350"/>
      <c r="U905" s="350"/>
      <c r="V905" s="350"/>
      <c r="W905" s="350"/>
      <c r="X905" s="350"/>
      <c r="Y905" s="351">
        <v>1.5</v>
      </c>
      <c r="Z905" s="352"/>
      <c r="AA905" s="352"/>
      <c r="AB905" s="353"/>
      <c r="AC905" s="363" t="s">
        <v>80</v>
      </c>
      <c r="AD905" s="363"/>
      <c r="AE905" s="363"/>
      <c r="AF905" s="363"/>
      <c r="AG905" s="363"/>
      <c r="AH905" s="372" t="s">
        <v>642</v>
      </c>
      <c r="AI905" s="373"/>
      <c r="AJ905" s="373"/>
      <c r="AK905" s="373"/>
      <c r="AL905" s="357" t="s">
        <v>642</v>
      </c>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61" t="s">
        <v>652</v>
      </c>
      <c r="D937" s="347"/>
      <c r="E937" s="347"/>
      <c r="F937" s="347"/>
      <c r="G937" s="347"/>
      <c r="H937" s="347"/>
      <c r="I937" s="347"/>
      <c r="J937" s="348" t="s">
        <v>642</v>
      </c>
      <c r="K937" s="349"/>
      <c r="L937" s="349"/>
      <c r="M937" s="349"/>
      <c r="N937" s="349"/>
      <c r="O937" s="349"/>
      <c r="P937" s="362" t="s">
        <v>643</v>
      </c>
      <c r="Q937" s="350"/>
      <c r="R937" s="350"/>
      <c r="S937" s="350"/>
      <c r="T937" s="350"/>
      <c r="U937" s="350"/>
      <c r="V937" s="350"/>
      <c r="W937" s="350"/>
      <c r="X937" s="350"/>
      <c r="Y937" s="351">
        <v>5.5</v>
      </c>
      <c r="Z937" s="352"/>
      <c r="AA937" s="352"/>
      <c r="AB937" s="353"/>
      <c r="AC937" s="363" t="s">
        <v>80</v>
      </c>
      <c r="AD937" s="371"/>
      <c r="AE937" s="371"/>
      <c r="AF937" s="371"/>
      <c r="AG937" s="371"/>
      <c r="AH937" s="372" t="s">
        <v>642</v>
      </c>
      <c r="AI937" s="373"/>
      <c r="AJ937" s="373"/>
      <c r="AK937" s="373"/>
      <c r="AL937" s="357" t="s">
        <v>642</v>
      </c>
      <c r="AM937" s="358"/>
      <c r="AN937" s="358"/>
      <c r="AO937" s="359"/>
      <c r="AP937" s="360"/>
      <c r="AQ937" s="360"/>
      <c r="AR937" s="360"/>
      <c r="AS937" s="360"/>
      <c r="AT937" s="360"/>
      <c r="AU937" s="360"/>
      <c r="AV937" s="360"/>
      <c r="AW937" s="360"/>
      <c r="AX937" s="360"/>
    </row>
    <row r="938" spans="1:50" ht="30" customHeight="1" x14ac:dyDescent="0.15">
      <c r="A938" s="376">
        <v>2</v>
      </c>
      <c r="B938" s="376">
        <v>1</v>
      </c>
      <c r="C938" s="361" t="s">
        <v>640</v>
      </c>
      <c r="D938" s="347"/>
      <c r="E938" s="347"/>
      <c r="F938" s="347"/>
      <c r="G938" s="347"/>
      <c r="H938" s="347"/>
      <c r="I938" s="347"/>
      <c r="J938" s="348" t="s">
        <v>642</v>
      </c>
      <c r="K938" s="349"/>
      <c r="L938" s="349"/>
      <c r="M938" s="349"/>
      <c r="N938" s="349"/>
      <c r="O938" s="349"/>
      <c r="P938" s="362" t="s">
        <v>649</v>
      </c>
      <c r="Q938" s="350"/>
      <c r="R938" s="350"/>
      <c r="S938" s="350"/>
      <c r="T938" s="350"/>
      <c r="U938" s="350"/>
      <c r="V938" s="350"/>
      <c r="W938" s="350"/>
      <c r="X938" s="350"/>
      <c r="Y938" s="351">
        <v>5</v>
      </c>
      <c r="Z938" s="352"/>
      <c r="AA938" s="352"/>
      <c r="AB938" s="353"/>
      <c r="AC938" s="363" t="s">
        <v>80</v>
      </c>
      <c r="AD938" s="363"/>
      <c r="AE938" s="363"/>
      <c r="AF938" s="363"/>
      <c r="AG938" s="363"/>
      <c r="AH938" s="372" t="s">
        <v>642</v>
      </c>
      <c r="AI938" s="373"/>
      <c r="AJ938" s="373"/>
      <c r="AK938" s="373"/>
      <c r="AL938" s="357" t="s">
        <v>642</v>
      </c>
      <c r="AM938" s="358"/>
      <c r="AN938" s="358"/>
      <c r="AO938" s="359"/>
      <c r="AP938" s="360"/>
      <c r="AQ938" s="360"/>
      <c r="AR938" s="360"/>
      <c r="AS938" s="360"/>
      <c r="AT938" s="360"/>
      <c r="AU938" s="360"/>
      <c r="AV938" s="360"/>
      <c r="AW938" s="360"/>
      <c r="AX938" s="360"/>
    </row>
    <row r="939" spans="1:50" ht="30" customHeight="1" x14ac:dyDescent="0.15">
      <c r="A939" s="376">
        <v>3</v>
      </c>
      <c r="B939" s="376">
        <v>1</v>
      </c>
      <c r="C939" s="361" t="s">
        <v>641</v>
      </c>
      <c r="D939" s="347"/>
      <c r="E939" s="347"/>
      <c r="F939" s="347"/>
      <c r="G939" s="347"/>
      <c r="H939" s="347"/>
      <c r="I939" s="347"/>
      <c r="J939" s="348" t="s">
        <v>642</v>
      </c>
      <c r="K939" s="349"/>
      <c r="L939" s="349"/>
      <c r="M939" s="349"/>
      <c r="N939" s="349"/>
      <c r="O939" s="349"/>
      <c r="P939" s="362" t="s">
        <v>650</v>
      </c>
      <c r="Q939" s="350"/>
      <c r="R939" s="350"/>
      <c r="S939" s="350"/>
      <c r="T939" s="350"/>
      <c r="U939" s="350"/>
      <c r="V939" s="350"/>
      <c r="W939" s="350"/>
      <c r="X939" s="350"/>
      <c r="Y939" s="351">
        <v>2.2000000000000002</v>
      </c>
      <c r="Z939" s="352"/>
      <c r="AA939" s="352"/>
      <c r="AB939" s="353"/>
      <c r="AC939" s="363" t="s">
        <v>80</v>
      </c>
      <c r="AD939" s="363"/>
      <c r="AE939" s="363"/>
      <c r="AF939" s="363"/>
      <c r="AG939" s="363"/>
      <c r="AH939" s="355" t="s">
        <v>642</v>
      </c>
      <c r="AI939" s="356"/>
      <c r="AJ939" s="356"/>
      <c r="AK939" s="356"/>
      <c r="AL939" s="357" t="s">
        <v>642</v>
      </c>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331</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332</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3">
    <cfRule type="expression" dxfId="2793" priority="13883">
      <formula>IF(RIGHT(TEXT(Y783,"0.#"),1)=".",FALSE,TRUE)</formula>
    </cfRule>
    <cfRule type="expression" dxfId="2792" priority="13884">
      <formula>IF(RIGHT(TEXT(Y783,"0.#"),1)=".",TRUE,FALSE)</formula>
    </cfRule>
  </conditionalFormatting>
  <conditionalFormatting sqref="Y792">
    <cfRule type="expression" dxfId="2791" priority="13879">
      <formula>IF(RIGHT(TEXT(Y792,"0.#"),1)=".",FALSE,TRUE)</formula>
    </cfRule>
    <cfRule type="expression" dxfId="2790" priority="13880">
      <formula>IF(RIGHT(TEXT(Y792,"0.#"),1)=".",TRUE,FALSE)</formula>
    </cfRule>
  </conditionalFormatting>
  <conditionalFormatting sqref="Y823:Y830 Y821 Y810:Y817 Y808 Y797:Y804 Y795">
    <cfRule type="expression" dxfId="2789" priority="13661">
      <formula>IF(RIGHT(TEXT(Y795,"0.#"),1)=".",FALSE,TRUE)</formula>
    </cfRule>
    <cfRule type="expression" dxfId="2788" priority="13662">
      <formula>IF(RIGHT(TEXT(Y795,"0.#"),1)=".",TRUE,FALSE)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4:Y791 Y782">
    <cfRule type="expression" dxfId="2781" priority="13685">
      <formula>IF(RIGHT(TEXT(Y782,"0.#"),1)=".",FALSE,TRUE)</formula>
    </cfRule>
    <cfRule type="expression" dxfId="2780" priority="13686">
      <formula>IF(RIGHT(TEXT(Y782,"0.#"),1)=".",TRUE,FALSE)</formula>
    </cfRule>
  </conditionalFormatting>
  <conditionalFormatting sqref="AU783">
    <cfRule type="expression" dxfId="2779" priority="13683">
      <formula>IF(RIGHT(TEXT(AU783,"0.#"),1)=".",FALSE,TRUE)</formula>
    </cfRule>
    <cfRule type="expression" dxfId="2778" priority="13684">
      <formula>IF(RIGHT(TEXT(AU783,"0.#"),1)=".",TRUE,FALSE)</formula>
    </cfRule>
  </conditionalFormatting>
  <conditionalFormatting sqref="AU792">
    <cfRule type="expression" dxfId="2777" priority="13681">
      <formula>IF(RIGHT(TEXT(AU792,"0.#"),1)=".",FALSE,TRUE)</formula>
    </cfRule>
    <cfRule type="expression" dxfId="2776" priority="13682">
      <formula>IF(RIGHT(TEXT(AU792,"0.#"),1)=".",TRUE,FALSE)</formula>
    </cfRule>
  </conditionalFormatting>
  <conditionalFormatting sqref="AU784:AU791 AU782">
    <cfRule type="expression" dxfId="2775" priority="13679">
      <formula>IF(RIGHT(TEXT(AU782,"0.#"),1)=".",FALSE,TRUE)</formula>
    </cfRule>
    <cfRule type="expression" dxfId="2774" priority="13680">
      <formula>IF(RIGHT(TEXT(AU782,"0.#"),1)=".",TRUE,FALSE)</formula>
    </cfRule>
  </conditionalFormatting>
  <conditionalFormatting sqref="Y822 Y809 Y796">
    <cfRule type="expression" dxfId="2773" priority="13665">
      <formula>IF(RIGHT(TEXT(Y796,"0.#"),1)=".",FALSE,TRUE)</formula>
    </cfRule>
    <cfRule type="expression" dxfId="2772" priority="13666">
      <formula>IF(RIGHT(TEXT(Y796,"0.#"),1)=".",TRUE,FALSE)</formula>
    </cfRule>
  </conditionalFormatting>
  <conditionalFormatting sqref="Y831 Y818 Y805">
    <cfRule type="expression" dxfId="2771" priority="13663">
      <formula>IF(RIGHT(TEXT(Y805,"0.#"),1)=".",FALSE,TRUE)</formula>
    </cfRule>
    <cfRule type="expression" dxfId="2770" priority="13664">
      <formula>IF(RIGHT(TEXT(Y805,"0.#"),1)=".",TRUE,FALSE)</formula>
    </cfRule>
  </conditionalFormatting>
  <conditionalFormatting sqref="AU822 AU809 AU796">
    <cfRule type="expression" dxfId="2769" priority="13659">
      <formula>IF(RIGHT(TEXT(AU796,"0.#"),1)=".",FALSE,TRUE)</formula>
    </cfRule>
    <cfRule type="expression" dxfId="2768" priority="13660">
      <formula>IF(RIGHT(TEXT(AU796,"0.#"),1)=".",TRUE,FALSE)</formula>
    </cfRule>
  </conditionalFormatting>
  <conditionalFormatting sqref="AU831 AU818 AU805">
    <cfRule type="expression" dxfId="2767" priority="13657">
      <formula>IF(RIGHT(TEXT(AU805,"0.#"),1)=".",FALSE,TRUE)</formula>
    </cfRule>
    <cfRule type="expression" dxfId="2766" priority="13658">
      <formula>IF(RIGHT(TEXT(AU805,"0.#"),1)=".",TRUE,FALSE)</formula>
    </cfRule>
  </conditionalFormatting>
  <conditionalFormatting sqref="AU823:AU830 AU821 AU810:AU817 AU808 AU797:AU804 AU795">
    <cfRule type="expression" dxfId="2765" priority="13655">
      <formula>IF(RIGHT(TEXT(AU795,"0.#"),1)=".",FALSE,TRUE)</formula>
    </cfRule>
    <cfRule type="expression" dxfId="2764" priority="13656">
      <formula>IF(RIGHT(TEXT(AU795,"0.#"),1)=".",TRUE,FALSE)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40:AO867">
    <cfRule type="expression" dxfId="2499" priority="6633">
      <formula>IF(AND(AL840&gt;=0, RIGHT(TEXT(AL840,"0.#"),1)&lt;&gt;"."),TRUE,FALSE)</formula>
    </cfRule>
    <cfRule type="expression" dxfId="2498" priority="6634">
      <formula>IF(AND(AL840&gt;=0, RIGHT(TEXT(AL840,"0.#"),1)="."),TRUE,FALSE)</formula>
    </cfRule>
    <cfRule type="expression" dxfId="2497" priority="6635">
      <formula>IF(AND(AL840&lt;0, RIGHT(TEXT(AL840,"0.#"),1)&lt;&gt;"."),TRUE,FALSE)</formula>
    </cfRule>
    <cfRule type="expression" dxfId="2496" priority="6636">
      <formula>IF(AND(AL840&lt;0, RIGHT(TEXT(AL840,"0.#"),1)="."),TRUE,FALSE)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M120">
    <cfRule type="expression" dxfId="2441" priority="2977">
      <formula>IF(RIGHT(TEXT(AM120,"0.#"),1)=".",FALSE,TRUE)</formula>
    </cfRule>
    <cfRule type="expression" dxfId="2440" priority="2978">
      <formula>IF(RIGHT(TEXT(AM120,"0.#"),1)=".",TRUE,FALSE)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0:Y867">
    <cfRule type="expression" dxfId="2427" priority="2961">
      <formula>IF(RIGHT(TEXT(Y840,"0.#"),1)=".",FALSE,TRUE)</formula>
    </cfRule>
    <cfRule type="expression" dxfId="2426" priority="2962">
      <formula>IF(RIGHT(TEXT(Y840,"0.#"),1)=".",TRUE,FALSE)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3:AO1132">
    <cfRule type="expression" dxfId="2397" priority="2867">
      <formula>IF(AND(AL1103&gt;=0, RIGHT(TEXT(AL1103,"0.#"),1)&lt;&gt;"."),TRUE,FALSE)</formula>
    </cfRule>
    <cfRule type="expression" dxfId="2396" priority="2868">
      <formula>IF(AND(AL1103&gt;=0, RIGHT(TEXT(AL1103,"0.#"),1)="."),TRUE,FALSE)</formula>
    </cfRule>
    <cfRule type="expression" dxfId="2395" priority="2869">
      <formula>IF(AND(AL1103&lt;0, RIGHT(TEXT(AL1103,"0.#"),1)&lt;&gt;"."),TRUE,FALSE)</formula>
    </cfRule>
    <cfRule type="expression" dxfId="2394" priority="2870">
      <formula>IF(AND(AL1103&lt;0, RIGHT(TEXT(AL1103,"0.#"),1)="."),TRUE,FALSE)</formula>
    </cfRule>
  </conditionalFormatting>
  <conditionalFormatting sqref="Y1103:Y1132">
    <cfRule type="expression" dxfId="2393" priority="2865">
      <formula>IF(RIGHT(TEXT(Y1103,"0.#"),1)=".",FALSE,TRUE)</formula>
    </cfRule>
    <cfRule type="expression" dxfId="2392" priority="2866">
      <formula>IF(RIGHT(TEXT(Y1103,"0.#"),1)=".",TRUE,FALSE)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8:AO839">
    <cfRule type="expression" dxfId="2383" priority="2819">
      <formula>IF(AND(AL838&gt;=0, RIGHT(TEXT(AL838,"0.#"),1)&lt;&gt;"."),TRUE,FALSE)</formula>
    </cfRule>
    <cfRule type="expression" dxfId="2382" priority="2820">
      <formula>IF(AND(AL838&gt;=0, RIGHT(TEXT(AL838,"0.#"),1)="."),TRUE,FALSE)</formula>
    </cfRule>
    <cfRule type="expression" dxfId="2381" priority="2821">
      <formula>IF(AND(AL838&lt;0, RIGHT(TEXT(AL838,"0.#"),1)&lt;&gt;"."),TRUE,FALSE)</formula>
    </cfRule>
    <cfRule type="expression" dxfId="2380" priority="2822">
      <formula>IF(AND(AL838&lt;0, RIGHT(TEXT(AL838,"0.#"),1)="."),TRUE,FALSE)</formula>
    </cfRule>
  </conditionalFormatting>
  <conditionalFormatting sqref="Y838:Y839">
    <cfRule type="expression" dxfId="2379" priority="2817">
      <formula>IF(RIGHT(TEXT(Y838,"0.#"),1)=".",FALSE,TRUE)</formula>
    </cfRule>
    <cfRule type="expression" dxfId="2378" priority="2818">
      <formula>IF(RIGHT(TEXT(Y838,"0.#"),1)=".",TRUE,FALSE)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3:Y900">
    <cfRule type="expression" dxfId="2061" priority="2077">
      <formula>IF(RIGHT(TEXT(Y873,"0.#"),1)=".",FALSE,TRUE)</formula>
    </cfRule>
    <cfRule type="expression" dxfId="2060" priority="2078">
      <formula>IF(RIGHT(TEXT(Y873,"0.#"),1)=".",TRUE,FALSE)</formula>
    </cfRule>
  </conditionalFormatting>
  <conditionalFormatting sqref="Y871:Y872">
    <cfRule type="expression" dxfId="2059" priority="2071">
      <formula>IF(RIGHT(TEXT(Y871,"0.#"),1)=".",FALSE,TRUE)</formula>
    </cfRule>
    <cfRule type="expression" dxfId="2058" priority="2072">
      <formula>IF(RIGHT(TEXT(Y871,"0.#"),1)=".",TRUE,FALSE)</formula>
    </cfRule>
  </conditionalFormatting>
  <conditionalFormatting sqref="Y906:Y933">
    <cfRule type="expression" dxfId="2057" priority="2065">
      <formula>IF(RIGHT(TEXT(Y906,"0.#"),1)=".",FALSE,TRUE)</formula>
    </cfRule>
    <cfRule type="expression" dxfId="2056" priority="2066">
      <formula>IF(RIGHT(TEXT(Y906,"0.#"),1)=".",TRUE,FALSE)</formula>
    </cfRule>
  </conditionalFormatting>
  <conditionalFormatting sqref="Y904:Y905">
    <cfRule type="expression" dxfId="2055" priority="2059">
      <formula>IF(RIGHT(TEXT(Y904,"0.#"),1)=".",FALSE,TRUE)</formula>
    </cfRule>
    <cfRule type="expression" dxfId="2054" priority="2060">
      <formula>IF(RIGHT(TEXT(Y904,"0.#"),1)=".",TRUE,FALSE)</formula>
    </cfRule>
  </conditionalFormatting>
  <conditionalFormatting sqref="Y939:Y966">
    <cfRule type="expression" dxfId="2053" priority="2053">
      <formula>IF(RIGHT(TEXT(Y939,"0.#"),1)=".",FALSE,TRUE)</formula>
    </cfRule>
    <cfRule type="expression" dxfId="2052" priority="2054">
      <formula>IF(RIGHT(TEXT(Y939,"0.#"),1)=".",TRUE,FALSE)</formula>
    </cfRule>
  </conditionalFormatting>
  <conditionalFormatting sqref="Y937:Y938">
    <cfRule type="expression" dxfId="2051" priority="2047">
      <formula>IF(RIGHT(TEXT(Y937,"0.#"),1)=".",FALSE,TRUE)</formula>
    </cfRule>
    <cfRule type="expression" dxfId="2050" priority="2048">
      <formula>IF(RIGHT(TEXT(Y937,"0.#"),1)=".",TRUE,FALSE)</formula>
    </cfRule>
  </conditionalFormatting>
  <conditionalFormatting sqref="Y972:Y999">
    <cfRule type="expression" dxfId="2049" priority="2041">
      <formula>IF(RIGHT(TEXT(Y972,"0.#"),1)=".",FALSE,TRUE)</formula>
    </cfRule>
    <cfRule type="expression" dxfId="2048" priority="2042">
      <formula>IF(RIGHT(TEXT(Y972,"0.#"),1)=".",TRUE,FALSE)</formula>
    </cfRule>
  </conditionalFormatting>
  <conditionalFormatting sqref="Y970:Y971">
    <cfRule type="expression" dxfId="2047" priority="2035">
      <formula>IF(RIGHT(TEXT(Y970,"0.#"),1)=".",FALSE,TRUE)</formula>
    </cfRule>
    <cfRule type="expression" dxfId="2046" priority="2036">
      <formula>IF(RIGHT(TEXT(Y970,"0.#"),1)=".",TRUE,FALSE)</formula>
    </cfRule>
  </conditionalFormatting>
  <conditionalFormatting sqref="Y1005:Y1032">
    <cfRule type="expression" dxfId="2045" priority="2029">
      <formula>IF(RIGHT(TEXT(Y1005,"0.#"),1)=".",FALSE,TRUE)</formula>
    </cfRule>
    <cfRule type="expression" dxfId="2044" priority="2030">
      <formula>IF(RIGHT(TEXT(Y1005,"0.#"),1)=".",TRUE,FALSE)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3:AO900">
    <cfRule type="expression" dxfId="1963" priority="2079">
      <formula>IF(AND(AL873&gt;=0, RIGHT(TEXT(AL873,"0.#"),1)&lt;&gt;"."),TRUE,FALSE)</formula>
    </cfRule>
    <cfRule type="expression" dxfId="1962" priority="2080">
      <formula>IF(AND(AL873&gt;=0, RIGHT(TEXT(AL873,"0.#"),1)="."),TRUE,FALSE)</formula>
    </cfRule>
    <cfRule type="expression" dxfId="1961" priority="2081">
      <formula>IF(AND(AL873&lt;0, RIGHT(TEXT(AL873,"0.#"),1)&lt;&gt;"."),TRUE,FALSE)</formula>
    </cfRule>
    <cfRule type="expression" dxfId="1960" priority="2082">
      <formula>IF(AND(AL873&lt;0, RIGHT(TEXT(AL873,"0.#"),1)="."),TRUE,FALSE)</formula>
    </cfRule>
  </conditionalFormatting>
  <conditionalFormatting sqref="AL871:AO872">
    <cfRule type="expression" dxfId="1959" priority="2073">
      <formula>IF(AND(AL871&gt;=0, RIGHT(TEXT(AL871,"0.#"),1)&lt;&gt;"."),TRUE,FALSE)</formula>
    </cfRule>
    <cfRule type="expression" dxfId="1958" priority="2074">
      <formula>IF(AND(AL871&gt;=0, RIGHT(TEXT(AL871,"0.#"),1)="."),TRUE,FALSE)</formula>
    </cfRule>
    <cfRule type="expression" dxfId="1957" priority="2075">
      <formula>IF(AND(AL871&lt;0, RIGHT(TEXT(AL871,"0.#"),1)&lt;&gt;"."),TRUE,FALSE)</formula>
    </cfRule>
    <cfRule type="expression" dxfId="1956" priority="2076">
      <formula>IF(AND(AL871&lt;0, RIGHT(TEXT(AL871,"0.#"),1)="."),TRUE,FALSE)</formula>
    </cfRule>
  </conditionalFormatting>
  <conditionalFormatting sqref="AL906:AO933">
    <cfRule type="expression" dxfId="1955" priority="2067">
      <formula>IF(AND(AL906&gt;=0, RIGHT(TEXT(AL906,"0.#"),1)&lt;&gt;"."),TRUE,FALSE)</formula>
    </cfRule>
    <cfRule type="expression" dxfId="1954" priority="2068">
      <formula>IF(AND(AL906&gt;=0, RIGHT(TEXT(AL906,"0.#"),1)="."),TRUE,FALSE)</formula>
    </cfRule>
    <cfRule type="expression" dxfId="1953" priority="2069">
      <formula>IF(AND(AL906&lt;0, RIGHT(TEXT(AL906,"0.#"),1)&lt;&gt;"."),TRUE,FALSE)</formula>
    </cfRule>
    <cfRule type="expression" dxfId="1952" priority="2070">
      <formula>IF(AND(AL906&lt;0, RIGHT(TEXT(AL906,"0.#"),1)="."),TRUE,FALSE)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L904:AO905">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5" max="49" man="1"/>
    <brk id="80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374</v>
      </c>
      <c r="AI2" s="53" t="s">
        <v>411</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387</v>
      </c>
      <c r="AF5" s="30"/>
      <c r="AG5" s="55" t="s">
        <v>377</v>
      </c>
      <c r="AI5" s="53" t="s">
        <v>426</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384</v>
      </c>
      <c r="AF6" s="30"/>
      <c r="AG6" s="55" t="s">
        <v>378</v>
      </c>
      <c r="AI6" s="53" t="s">
        <v>427</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379</v>
      </c>
      <c r="AH7" s="91"/>
      <c r="AI7" s="55" t="s">
        <v>404</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380</v>
      </c>
      <c r="AI8" s="53" t="s">
        <v>405</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402</v>
      </c>
      <c r="W9" s="32" t="s">
        <v>155</v>
      </c>
      <c r="Y9" s="32" t="s">
        <v>443</v>
      </c>
      <c r="Z9" s="30"/>
      <c r="AA9" s="32" t="s">
        <v>537</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中小企業対策</v>
      </c>
      <c r="O10" s="13"/>
      <c r="P10" s="13" t="str">
        <f>S8</f>
        <v>委託・請負</v>
      </c>
      <c r="Q10" s="19"/>
      <c r="T10" s="13"/>
      <c r="W10" s="32" t="s">
        <v>156</v>
      </c>
      <c r="Y10" s="32" t="s">
        <v>444</v>
      </c>
      <c r="Z10" s="30"/>
      <c r="AA10" s="32" t="s">
        <v>538</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445</v>
      </c>
      <c r="Z11" s="30"/>
      <c r="AA11" s="32" t="s">
        <v>539</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447</v>
      </c>
      <c r="Z13" s="30"/>
      <c r="AA13" s="32" t="s">
        <v>541</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t="s">
        <v>566</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ＩＴ戦略</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351</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6"/>
      <c r="Z2" s="832"/>
      <c r="AA2" s="833"/>
      <c r="AB2" s="1040" t="s">
        <v>11</v>
      </c>
      <c r="AC2" s="1041"/>
      <c r="AD2" s="1042"/>
      <c r="AE2" s="248" t="s">
        <v>395</v>
      </c>
      <c r="AF2" s="248"/>
      <c r="AG2" s="248"/>
      <c r="AH2" s="248"/>
      <c r="AI2" s="248" t="s">
        <v>393</v>
      </c>
      <c r="AJ2" s="248"/>
      <c r="AK2" s="248"/>
      <c r="AL2" s="248"/>
      <c r="AM2" s="248" t="s">
        <v>422</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13"/>
      <c r="I4" s="1013"/>
      <c r="J4" s="1013"/>
      <c r="K4" s="1013"/>
      <c r="L4" s="1013"/>
      <c r="M4" s="1013"/>
      <c r="N4" s="1013"/>
      <c r="O4" s="1014"/>
      <c r="P4" s="104"/>
      <c r="Q4" s="1021"/>
      <c r="R4" s="1021"/>
      <c r="S4" s="1021"/>
      <c r="T4" s="1021"/>
      <c r="U4" s="1021"/>
      <c r="V4" s="1021"/>
      <c r="W4" s="1021"/>
      <c r="X4" s="1022"/>
      <c r="Y4" s="1031" t="s">
        <v>12</v>
      </c>
      <c r="Z4" s="1032"/>
      <c r="AA4" s="1033"/>
      <c r="AB4" s="467"/>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15"/>
      <c r="H5" s="1016"/>
      <c r="I5" s="1016"/>
      <c r="J5" s="1016"/>
      <c r="K5" s="1016"/>
      <c r="L5" s="1016"/>
      <c r="M5" s="1016"/>
      <c r="N5" s="1016"/>
      <c r="O5" s="1017"/>
      <c r="P5" s="1023"/>
      <c r="Q5" s="1023"/>
      <c r="R5" s="1023"/>
      <c r="S5" s="1023"/>
      <c r="T5" s="1023"/>
      <c r="U5" s="1023"/>
      <c r="V5" s="1023"/>
      <c r="W5" s="1023"/>
      <c r="X5" s="1024"/>
      <c r="Y5" s="421" t="s">
        <v>54</v>
      </c>
      <c r="Z5" s="1028"/>
      <c r="AA5" s="1029"/>
      <c r="AB5" s="529"/>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18"/>
      <c r="H6" s="1019"/>
      <c r="I6" s="1019"/>
      <c r="J6" s="1019"/>
      <c r="K6" s="1019"/>
      <c r="L6" s="1019"/>
      <c r="M6" s="1019"/>
      <c r="N6" s="1019"/>
      <c r="O6" s="1020"/>
      <c r="P6" s="1025"/>
      <c r="Q6" s="1025"/>
      <c r="R6" s="1025"/>
      <c r="S6" s="1025"/>
      <c r="T6" s="1025"/>
      <c r="U6" s="1025"/>
      <c r="V6" s="1025"/>
      <c r="W6" s="1025"/>
      <c r="X6" s="1026"/>
      <c r="Y6" s="1027" t="s">
        <v>13</v>
      </c>
      <c r="Z6" s="1028"/>
      <c r="AA6" s="1029"/>
      <c r="AB6" s="597"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351</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6"/>
      <c r="Z9" s="832"/>
      <c r="AA9" s="833"/>
      <c r="AB9" s="1040" t="s">
        <v>11</v>
      </c>
      <c r="AC9" s="1041"/>
      <c r="AD9" s="1042"/>
      <c r="AE9" s="248" t="s">
        <v>395</v>
      </c>
      <c r="AF9" s="248"/>
      <c r="AG9" s="248"/>
      <c r="AH9" s="248"/>
      <c r="AI9" s="248" t="s">
        <v>393</v>
      </c>
      <c r="AJ9" s="248"/>
      <c r="AK9" s="248"/>
      <c r="AL9" s="248"/>
      <c r="AM9" s="248" t="s">
        <v>422</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7"/>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15"/>
      <c r="H12" s="1016"/>
      <c r="I12" s="1016"/>
      <c r="J12" s="1016"/>
      <c r="K12" s="1016"/>
      <c r="L12" s="1016"/>
      <c r="M12" s="1016"/>
      <c r="N12" s="1016"/>
      <c r="O12" s="1017"/>
      <c r="P12" s="1023"/>
      <c r="Q12" s="1023"/>
      <c r="R12" s="1023"/>
      <c r="S12" s="1023"/>
      <c r="T12" s="1023"/>
      <c r="U12" s="1023"/>
      <c r="V12" s="1023"/>
      <c r="W12" s="1023"/>
      <c r="X12" s="1024"/>
      <c r="Y12" s="421" t="s">
        <v>54</v>
      </c>
      <c r="Z12" s="1028"/>
      <c r="AA12" s="1029"/>
      <c r="AB12" s="529"/>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7"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351</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6"/>
      <c r="Z16" s="832"/>
      <c r="AA16" s="833"/>
      <c r="AB16" s="1040" t="s">
        <v>11</v>
      </c>
      <c r="AC16" s="1041"/>
      <c r="AD16" s="1042"/>
      <c r="AE16" s="248" t="s">
        <v>395</v>
      </c>
      <c r="AF16" s="248"/>
      <c r="AG16" s="248"/>
      <c r="AH16" s="248"/>
      <c r="AI16" s="248" t="s">
        <v>393</v>
      </c>
      <c r="AJ16" s="248"/>
      <c r="AK16" s="248"/>
      <c r="AL16" s="248"/>
      <c r="AM16" s="248" t="s">
        <v>422</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7"/>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15"/>
      <c r="H19" s="1016"/>
      <c r="I19" s="1016"/>
      <c r="J19" s="1016"/>
      <c r="K19" s="1016"/>
      <c r="L19" s="1016"/>
      <c r="M19" s="1016"/>
      <c r="N19" s="1016"/>
      <c r="O19" s="1017"/>
      <c r="P19" s="1023"/>
      <c r="Q19" s="1023"/>
      <c r="R19" s="1023"/>
      <c r="S19" s="1023"/>
      <c r="T19" s="1023"/>
      <c r="U19" s="1023"/>
      <c r="V19" s="1023"/>
      <c r="W19" s="1023"/>
      <c r="X19" s="1024"/>
      <c r="Y19" s="421" t="s">
        <v>54</v>
      </c>
      <c r="Z19" s="1028"/>
      <c r="AA19" s="1029"/>
      <c r="AB19" s="529"/>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7"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351</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6"/>
      <c r="Z23" s="832"/>
      <c r="AA23" s="833"/>
      <c r="AB23" s="1040" t="s">
        <v>11</v>
      </c>
      <c r="AC23" s="1041"/>
      <c r="AD23" s="1042"/>
      <c r="AE23" s="248" t="s">
        <v>395</v>
      </c>
      <c r="AF23" s="248"/>
      <c r="AG23" s="248"/>
      <c r="AH23" s="248"/>
      <c r="AI23" s="248" t="s">
        <v>393</v>
      </c>
      <c r="AJ23" s="248"/>
      <c r="AK23" s="248"/>
      <c r="AL23" s="248"/>
      <c r="AM23" s="248" t="s">
        <v>422</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7"/>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15"/>
      <c r="H26" s="1016"/>
      <c r="I26" s="1016"/>
      <c r="J26" s="1016"/>
      <c r="K26" s="1016"/>
      <c r="L26" s="1016"/>
      <c r="M26" s="1016"/>
      <c r="N26" s="1016"/>
      <c r="O26" s="1017"/>
      <c r="P26" s="1023"/>
      <c r="Q26" s="1023"/>
      <c r="R26" s="1023"/>
      <c r="S26" s="1023"/>
      <c r="T26" s="1023"/>
      <c r="U26" s="1023"/>
      <c r="V26" s="1023"/>
      <c r="W26" s="1023"/>
      <c r="X26" s="1024"/>
      <c r="Y26" s="421" t="s">
        <v>54</v>
      </c>
      <c r="Z26" s="1028"/>
      <c r="AA26" s="1029"/>
      <c r="AB26" s="529"/>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7"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351</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6"/>
      <c r="Z30" s="832"/>
      <c r="AA30" s="833"/>
      <c r="AB30" s="1040" t="s">
        <v>11</v>
      </c>
      <c r="AC30" s="1041"/>
      <c r="AD30" s="1042"/>
      <c r="AE30" s="248" t="s">
        <v>395</v>
      </c>
      <c r="AF30" s="248"/>
      <c r="AG30" s="248"/>
      <c r="AH30" s="248"/>
      <c r="AI30" s="248" t="s">
        <v>393</v>
      </c>
      <c r="AJ30" s="248"/>
      <c r="AK30" s="248"/>
      <c r="AL30" s="248"/>
      <c r="AM30" s="248" t="s">
        <v>422</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7"/>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15"/>
      <c r="H33" s="1016"/>
      <c r="I33" s="1016"/>
      <c r="J33" s="1016"/>
      <c r="K33" s="1016"/>
      <c r="L33" s="1016"/>
      <c r="M33" s="1016"/>
      <c r="N33" s="1016"/>
      <c r="O33" s="1017"/>
      <c r="P33" s="1023"/>
      <c r="Q33" s="1023"/>
      <c r="R33" s="1023"/>
      <c r="S33" s="1023"/>
      <c r="T33" s="1023"/>
      <c r="U33" s="1023"/>
      <c r="V33" s="1023"/>
      <c r="W33" s="1023"/>
      <c r="X33" s="1024"/>
      <c r="Y33" s="421" t="s">
        <v>54</v>
      </c>
      <c r="Z33" s="1028"/>
      <c r="AA33" s="1029"/>
      <c r="AB33" s="529"/>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7"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351</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6"/>
      <c r="Z37" s="832"/>
      <c r="AA37" s="833"/>
      <c r="AB37" s="1040" t="s">
        <v>11</v>
      </c>
      <c r="AC37" s="1041"/>
      <c r="AD37" s="1042"/>
      <c r="AE37" s="248" t="s">
        <v>395</v>
      </c>
      <c r="AF37" s="248"/>
      <c r="AG37" s="248"/>
      <c r="AH37" s="248"/>
      <c r="AI37" s="248" t="s">
        <v>393</v>
      </c>
      <c r="AJ37" s="248"/>
      <c r="AK37" s="248"/>
      <c r="AL37" s="248"/>
      <c r="AM37" s="248" t="s">
        <v>422</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7"/>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15"/>
      <c r="H40" s="1016"/>
      <c r="I40" s="1016"/>
      <c r="J40" s="1016"/>
      <c r="K40" s="1016"/>
      <c r="L40" s="1016"/>
      <c r="M40" s="1016"/>
      <c r="N40" s="1016"/>
      <c r="O40" s="1017"/>
      <c r="P40" s="1023"/>
      <c r="Q40" s="1023"/>
      <c r="R40" s="1023"/>
      <c r="S40" s="1023"/>
      <c r="T40" s="1023"/>
      <c r="U40" s="1023"/>
      <c r="V40" s="1023"/>
      <c r="W40" s="1023"/>
      <c r="X40" s="1024"/>
      <c r="Y40" s="421" t="s">
        <v>54</v>
      </c>
      <c r="Z40" s="1028"/>
      <c r="AA40" s="1029"/>
      <c r="AB40" s="529"/>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7"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351</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6"/>
      <c r="Z44" s="832"/>
      <c r="AA44" s="833"/>
      <c r="AB44" s="1040" t="s">
        <v>11</v>
      </c>
      <c r="AC44" s="1041"/>
      <c r="AD44" s="1042"/>
      <c r="AE44" s="248" t="s">
        <v>395</v>
      </c>
      <c r="AF44" s="248"/>
      <c r="AG44" s="248"/>
      <c r="AH44" s="248"/>
      <c r="AI44" s="248" t="s">
        <v>393</v>
      </c>
      <c r="AJ44" s="248"/>
      <c r="AK44" s="248"/>
      <c r="AL44" s="248"/>
      <c r="AM44" s="248" t="s">
        <v>422</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7"/>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15"/>
      <c r="H47" s="1016"/>
      <c r="I47" s="1016"/>
      <c r="J47" s="1016"/>
      <c r="K47" s="1016"/>
      <c r="L47" s="1016"/>
      <c r="M47" s="1016"/>
      <c r="N47" s="1016"/>
      <c r="O47" s="1017"/>
      <c r="P47" s="1023"/>
      <c r="Q47" s="1023"/>
      <c r="R47" s="1023"/>
      <c r="S47" s="1023"/>
      <c r="T47" s="1023"/>
      <c r="U47" s="1023"/>
      <c r="V47" s="1023"/>
      <c r="W47" s="1023"/>
      <c r="X47" s="1024"/>
      <c r="Y47" s="421" t="s">
        <v>54</v>
      </c>
      <c r="Z47" s="1028"/>
      <c r="AA47" s="1029"/>
      <c r="AB47" s="529"/>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7"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351</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6"/>
      <c r="Z51" s="832"/>
      <c r="AA51" s="833"/>
      <c r="AB51" s="242" t="s">
        <v>11</v>
      </c>
      <c r="AC51" s="1041"/>
      <c r="AD51" s="1042"/>
      <c r="AE51" s="248" t="s">
        <v>395</v>
      </c>
      <c r="AF51" s="248"/>
      <c r="AG51" s="248"/>
      <c r="AH51" s="248"/>
      <c r="AI51" s="248" t="s">
        <v>393</v>
      </c>
      <c r="AJ51" s="248"/>
      <c r="AK51" s="248"/>
      <c r="AL51" s="248"/>
      <c r="AM51" s="248" t="s">
        <v>422</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7"/>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15"/>
      <c r="H54" s="1016"/>
      <c r="I54" s="1016"/>
      <c r="J54" s="1016"/>
      <c r="K54" s="1016"/>
      <c r="L54" s="1016"/>
      <c r="M54" s="1016"/>
      <c r="N54" s="1016"/>
      <c r="O54" s="1017"/>
      <c r="P54" s="1023"/>
      <c r="Q54" s="1023"/>
      <c r="R54" s="1023"/>
      <c r="S54" s="1023"/>
      <c r="T54" s="1023"/>
      <c r="U54" s="1023"/>
      <c r="V54" s="1023"/>
      <c r="W54" s="1023"/>
      <c r="X54" s="1024"/>
      <c r="Y54" s="421" t="s">
        <v>54</v>
      </c>
      <c r="Z54" s="1028"/>
      <c r="AA54" s="1029"/>
      <c r="AB54" s="529"/>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7"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351</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6"/>
      <c r="Z58" s="832"/>
      <c r="AA58" s="833"/>
      <c r="AB58" s="1040" t="s">
        <v>11</v>
      </c>
      <c r="AC58" s="1041"/>
      <c r="AD58" s="1042"/>
      <c r="AE58" s="248" t="s">
        <v>395</v>
      </c>
      <c r="AF58" s="248"/>
      <c r="AG58" s="248"/>
      <c r="AH58" s="248"/>
      <c r="AI58" s="248" t="s">
        <v>393</v>
      </c>
      <c r="AJ58" s="248"/>
      <c r="AK58" s="248"/>
      <c r="AL58" s="248"/>
      <c r="AM58" s="248" t="s">
        <v>422</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7"/>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15"/>
      <c r="H61" s="1016"/>
      <c r="I61" s="1016"/>
      <c r="J61" s="1016"/>
      <c r="K61" s="1016"/>
      <c r="L61" s="1016"/>
      <c r="M61" s="1016"/>
      <c r="N61" s="1016"/>
      <c r="O61" s="1017"/>
      <c r="P61" s="1023"/>
      <c r="Q61" s="1023"/>
      <c r="R61" s="1023"/>
      <c r="S61" s="1023"/>
      <c r="T61" s="1023"/>
      <c r="U61" s="1023"/>
      <c r="V61" s="1023"/>
      <c r="W61" s="1023"/>
      <c r="X61" s="1024"/>
      <c r="Y61" s="421" t="s">
        <v>54</v>
      </c>
      <c r="Z61" s="1028"/>
      <c r="AA61" s="1029"/>
      <c r="AB61" s="529"/>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7"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351</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6"/>
      <c r="Z65" s="832"/>
      <c r="AA65" s="833"/>
      <c r="AB65" s="1040" t="s">
        <v>11</v>
      </c>
      <c r="AC65" s="1041"/>
      <c r="AD65" s="1042"/>
      <c r="AE65" s="248" t="s">
        <v>395</v>
      </c>
      <c r="AF65" s="248"/>
      <c r="AG65" s="248"/>
      <c r="AH65" s="248"/>
      <c r="AI65" s="248" t="s">
        <v>393</v>
      </c>
      <c r="AJ65" s="248"/>
      <c r="AK65" s="248"/>
      <c r="AL65" s="248"/>
      <c r="AM65" s="248" t="s">
        <v>422</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7"/>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15"/>
      <c r="H68" s="1016"/>
      <c r="I68" s="1016"/>
      <c r="J68" s="1016"/>
      <c r="K68" s="1016"/>
      <c r="L68" s="1016"/>
      <c r="M68" s="1016"/>
      <c r="N68" s="1016"/>
      <c r="O68" s="1017"/>
      <c r="P68" s="1023"/>
      <c r="Q68" s="1023"/>
      <c r="R68" s="1023"/>
      <c r="S68" s="1023"/>
      <c r="T68" s="1023"/>
      <c r="U68" s="1023"/>
      <c r="V68" s="1023"/>
      <c r="W68" s="1023"/>
      <c r="X68" s="1024"/>
      <c r="Y68" s="421" t="s">
        <v>54</v>
      </c>
      <c r="Z68" s="1028"/>
      <c r="AA68" s="1029"/>
      <c r="AB68" s="529"/>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18"/>
      <c r="H69" s="1019"/>
      <c r="I69" s="1019"/>
      <c r="J69" s="1019"/>
      <c r="K69" s="1019"/>
      <c r="L69" s="1019"/>
      <c r="M69" s="1019"/>
      <c r="N69" s="1019"/>
      <c r="O69" s="1020"/>
      <c r="P69" s="1025"/>
      <c r="Q69" s="1025"/>
      <c r="R69" s="1025"/>
      <c r="S69" s="1025"/>
      <c r="T69" s="1025"/>
      <c r="U69" s="1025"/>
      <c r="V69" s="1025"/>
      <c r="W69" s="1025"/>
      <c r="X69" s="1026"/>
      <c r="Y69" s="421" t="s">
        <v>13</v>
      </c>
      <c r="Z69" s="1028"/>
      <c r="AA69" s="1029"/>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598" t="s">
        <v>368</v>
      </c>
      <c r="H2" s="599"/>
      <c r="I2" s="599"/>
      <c r="J2" s="599"/>
      <c r="K2" s="599"/>
      <c r="L2" s="599"/>
      <c r="M2" s="599"/>
      <c r="N2" s="599"/>
      <c r="O2" s="599"/>
      <c r="P2" s="599"/>
      <c r="Q2" s="599"/>
      <c r="R2" s="599"/>
      <c r="S2" s="599"/>
      <c r="T2" s="599"/>
      <c r="U2" s="599"/>
      <c r="V2" s="599"/>
      <c r="W2" s="599"/>
      <c r="X2" s="599"/>
      <c r="Y2" s="599"/>
      <c r="Z2" s="599"/>
      <c r="AA2" s="599"/>
      <c r="AB2" s="600"/>
      <c r="AC2" s="598" t="s">
        <v>370</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AC5E93-1786-40FD-A376-7DB835C771AB}">
  <ds:schemaRefs>
    <ds:schemaRef ds:uri="http://schemas.microsoft.com/sharepoint/v3/contenttype/forms"/>
  </ds:schemaRefs>
</ds:datastoreItem>
</file>

<file path=customXml/itemProps2.xml><?xml version="1.0" encoding="utf-8"?>
<ds:datastoreItem xmlns:ds="http://schemas.openxmlformats.org/officeDocument/2006/customXml" ds:itemID="{4F93B2B5-5AC6-46D6-AE6B-98E55566BBA6}">
  <ds:schemaRefs>
    <ds:schemaRef ds:uri="http://purl.org/dc/elements/1.1/"/>
    <ds:schemaRef ds:uri="http://schemas.microsoft.com/office/2006/metadata/properties"/>
    <ds:schemaRef ds:uri="2d5f1945-286f-4658-a685-0dc25831e22f"/>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BA1376E-82DB-4D6C-B33A-D646C0617999"/>
    <ds:schemaRef ds:uri="http://www.w3.org/XML/1998/namespace"/>
    <ds:schemaRef ds:uri="http://purl.org/dc/terms/"/>
  </ds:schemaRefs>
</ds:datastoreItem>
</file>

<file path=customXml/itemProps3.xml><?xml version="1.0" encoding="utf-8"?>
<ds:datastoreItem xmlns:ds="http://schemas.openxmlformats.org/officeDocument/2006/customXml" ds:itemID="{A8F75158-C734-4485-A9F7-C4FB69E6F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2020-11-25T04:47:02Z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