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<sst xmlns="http://schemas.openxmlformats.org/spreadsheetml/2006/main" count="2869" uniqueCount="639">
  <si>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</si>
  <si>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</si>
  <si>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</si>
  <si>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</si>
  <si>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</si>
  <si>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</si>
  <si>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</si>
  <si>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</si>
  <si>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</si>
  <si>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</si>
  <si>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</si>
  <si>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</si>
  <si>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</si>
  <si>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</si>
  <si>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</si>
  <si>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</si>
  <si>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</si>
  <si>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</si>
  <si>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</si>
  <si>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</si>
  <si>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</si>
  <si>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</si>
  <si>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</si>
  <si>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</si>
  <si>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</si>
  <si>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</si>
  <si>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</si>
  <si>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</si>
  <si>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</si>
  <si>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</si>
  <si>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</si>
  <si>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</si>
  <si>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</si>
  <si>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</si>
  <si>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</si>
  <si>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</si>
  <si>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</si>
  <si>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</si>
  <si>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</si>
  <si>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</si>
  <si>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</si>
  <si>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</si>
  <si>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</si>
  <si>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</si>
  <si>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</si>
  <si>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</si>
  <si>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</si>
  <si>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</si>
  <si>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</si>
  <si>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</si>
  <si>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</si>
  <si>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</si>
  <si>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</si>
  <si>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</si>
  <si>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</si>
  <si>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</si>
  <si>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</si>
  <si>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</si>
  <si>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</si>
  <si>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</si>
  <si>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</si>
  <si>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</si>
  <si>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</si>
  <si>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</si>
  <si>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</si>
  <si>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</si>
  <si>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</si>
  <si>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</si>
  <si>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</si>
  <si>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</si>
  <si>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</si>
  <si>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</si>
  <si>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</si>
  <si>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</si>
  <si>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</si>
  <si>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</si>
  <si>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</si>
  <si>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</si>
  <si>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</si>
  <si>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</si>
  <si>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</si>
  <si>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</si>
  <si>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</si>
  <si>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</si>
  <si>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</si>
  <si>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</si>
  <si>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</si>
  <si>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</si>
  <si>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</si>
  <si>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</si>
  <si>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</si>
  <si>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</si>
  <si>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</si>
  <si>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</si>
  <si>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</si>
  <si>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</si>
  <si>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</si>
  <si>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</si>
  <si>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</si>
  <si>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</si>
  <si>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</si>
  <si>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</si>
  <si>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</si>
  <si>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</si>
  <si>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</si>
  <si>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</si>
  <si>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</si>
  <si>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</si>
  <si>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</si>
  <si>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</si>
  <si>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</si>
  <si>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</si>
  <si>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</si>
  <si>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</si>
  <si>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</si>
  <si>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</si>
  <si>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</si>
  <si>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</si>
  <si>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</si>
  <si>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</si>
  <si>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</si>
  <si>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</si>
  <si>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</si>
  <si>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</si>
  <si>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</si>
  <si>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</si>
  <si>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</si>
  <si>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</si>
  <si>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</si>
  <si>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</si>
  <si>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</si>
  <si>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</si>
  <si>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</si>
  <si>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</si>
  <si>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</si>
  <si>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</si>
  <si>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</si>
  <si>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</si>
  <si>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</si>
  <si>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</si>
  <si>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</si>
  <si>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</si>
  <si>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</si>
  <si>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</si>
  <si>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</si>
  <si>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</si>
  <si>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</si>
  <si>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</si>
  <si>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</si>
  <si>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</si>
  <si>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</si>
  <si>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</si>
  <si>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</si>
  <si>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</si>
  <si>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</si>
  <si>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</si>
  <si>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</si>
  <si>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</si>
  <si>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</si>
  <si>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</si>
  <si>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</si>
  <si>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</si>
  <si>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</si>
  <si>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</si>
  <si>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</si>
  <si>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</si>
  <si>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</si>
  <si>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</si>
  <si>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</si>
  <si>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</si>
  <si>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</si>
  <si>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</si>
  <si>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</si>
  <si>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</si>
  <si>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</si>
  <si>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</si>
  <si>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</si>
  <si>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</si>
  <si>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</si>
  <si>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</si>
  <si>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</si>
  <si>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</si>
  <si>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</si>
  <si>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</si>
  <si>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</si>
  <si>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</si>
  <si>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</si>
  <si>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</si>
  <si>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</si>
  <si>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</si>
  <si>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</si>
  <si>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</si>
  <si>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</si>
  <si>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</si>
  <si>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</si>
  <si>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</si>
  <si>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</si>
  <si>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</si>
  <si>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</si>
  <si>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</si>
  <si>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</si>
  <si>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</si>
  <si>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</si>
  <si>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</si>
  <si>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</si>
  <si>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</si>
  <si>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</si>
  <si>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</si>
  <si>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</si>
  <si>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</si>
  <si>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</si>
  <si>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</si>
  <si>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</si>
  <si>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</si>
  <si>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</si>
  <si>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</si>
  <si>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</si>
  <si>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</si>
  <si>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</si>
  <si>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</si>
  <si>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</si>
  <si>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</si>
  <si>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</si>
  <si>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</si>
  <si>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</si>
  <si>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</si>
  <si>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</si>
  <si>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</si>
  <si>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</si>
  <si>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</si>
  <si>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</si>
  <si>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</si>
  <si>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</si>
  <si>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</si>
  <si>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</si>
  <si>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</si>
  <si>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</si>
  <si>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</si>
  <si>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</si>
  <si>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</si>
  <si>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</si>
  <si>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</si>
  <si>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</si>
  <si>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</si>
  <si>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</si>
  <si>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</si>
  <si>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</si>
  <si>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</si>
  <si>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</si>
  <si>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</si>
  <si>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</si>
  <si>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</si>
  <si>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</si>
  <si>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</si>
  <si>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</si>
  <si>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</si>
  <si>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</si>
  <si>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</si>
  <si>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</si>
  <si>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</si>
  <si>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</si>
  <si>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</si>
  <si>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</si>
  <si>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</si>
  <si>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</si>
  <si>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</si>
  <si>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</si>
  <si>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</si>
  <si>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</si>
  <si>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</si>
  <si>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</si>
  <si>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</si>
  <si>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</si>
  <si>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</si>
  <si>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</si>
  <si>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</si>
  <si>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</si>
  <si>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</si>
  <si>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</si>
  <si>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</si>
  <si>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</si>
  <si>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</si>
  <si>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</si>
  <si>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</si>
  <si>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</si>
  <si>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</si>
  <si>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</si>
  <si>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</si>
  <si>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</si>
  <si>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</si>
  <si>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</si>
  <si>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</si>
  <si>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</si>
  <si>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</si>
  <si>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</si>
  <si>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</si>
  <si>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</si>
  <si>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</si>
  <si>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</si>
  <si>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</si>
  <si>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</si>
  <si>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</si>
  <si>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</si>
  <si>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</si>
  <si>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</si>
  <si>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</si>
  <si>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</si>
  <si>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</si>
  <si>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</si>
  <si>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</si>
  <si>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</si>
  <si>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</si>
  <si>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</si>
  <si>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</si>
  <si>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</si>
  <si>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</si>
  <si>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</si>
  <si>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</si>
  <si>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</si>
  <si>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</si>
  <si>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</si>
  <si>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</si>
  <si>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</si>
  <si>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</si>
  <si>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</si>
  <si>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</si>
  <si>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</si>
  <si>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</si>
  <si>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</si>
  <si>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</si>
  <si>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</si>
  <si>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</si>
  <si>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</si>
  <si>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</si>
  <si>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</si>
  <si>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</si>
  <si>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</si>
  <si>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</si>
  <si>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</si>
  <si>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</si>
  <si>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</si>
  <si>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</si>
  <si>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</si>
  <si>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</si>
  <si>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</si>
  <si>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</si>
  <si>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</si>
  <si>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</si>
  <si>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</si>
  <si>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</si>
  <si>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</si>
  <si>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</si>
  <si>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</si>
  <si>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</si>
  <si>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</si>
  <si>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</si>
  <si>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</si>
  <si>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</si>
  <si>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</si>
  <si>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</si>
  <si>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</si>
  <si>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</si>
  <si>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</si>
  <si>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</si>
  <si>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</si>
  <si>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</si>
  <si>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</si>
  <si>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</si>
  <si>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</si>
  <si>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</si>
  <si>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</si>
  <si>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</si>
  <si>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</si>
  <si>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</si>
  <si>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</si>
  <si>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</si>
  <si>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</si>
  <si>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</si>
  <si>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</si>
  <si>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</si>
  <si>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</si>
  <si>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</si>
  <si>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</si>
  <si>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</si>
  <si>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</si>
  <si>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</si>
  <si>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</si>
  <si>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</si>
  <si>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</si>
  <si>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</si>
  <si>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</si>
  <si>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</si>
  <si>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</si>
  <si>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</si>
  <si>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</si>
  <si>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</si>
  <si>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</si>
  <si>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</si>
  <si>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</si>
  <si>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</si>
  <si>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</si>
  <si>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</si>
  <si>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</si>
  <si>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</si>
  <si>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</si>
  <si>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</si>
  <si>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</si>
  <si>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</si>
  <si>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</si>
  <si>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</si>
  <si>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</si>
  <si>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</si>
  <si>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</si>
  <si>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</si>
  <si>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</si>
  <si>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</si>
  <si>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</si>
  <si>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</si>
  <si>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</si>
  <si>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</si>
  <si>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</si>
  <si>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</si>
  <si>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</si>
  <si>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</si>
  <si>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</si>
  <si>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</si>
  <si>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</si>
  <si>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</si>
  <si>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</si>
  <si>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</si>
  <si>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</si>
  <si>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</si>
  <si>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</si>
  <si>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</si>
  <si>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</si>
  <si>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</si>
  <si>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</si>
  <si>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</si>
  <si>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</si>
  <si>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</si>
  <si>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</si>
  <si>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</si>
  <si>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</si>
  <si>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</si>
  <si>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</si>
  <si>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</si>
  <si>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</si>
  <si>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</si>
  <si>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</si>
  <si>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</si>
  <si>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</si>
  <si>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</si>
  <si>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</si>
  <si>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</si>
  <si>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</si>
  <si>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</si>
  <si>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</si>
  <si>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</si>
  <si>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</si>
  <si>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</si>
  <si>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</si>
  <si>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</si>
  <si>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</si>
  <si>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</si>
  <si>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</si>
  <si>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</si>
  <si>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</si>
  <si>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</si>
  <si>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</si>
  <si>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</si>
  <si>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</si>
  <si>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</si>
  <si>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</si>
  <si>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</si>
  <si>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</si>
  <si>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</si>
  <si>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</si>
  <si>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</si>
  <si>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</si>
  <si>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</si>
  <si>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</si>
  <si>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</si>
  <si>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</si>
  <si>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</si>
  <si>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</si>
  <si>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</si>
  <si>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</si>
  <si>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</si>
  <si>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</si>
  <si>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</si>
  <si>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</si>
  <si>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</si>
  <si>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</si>
  <si>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</si>
  <si>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</si>
  <si>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</si>
  <si>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</si>
  <si>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</si>
  <si>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</si>
  <si>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</si>
  <si>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</si>
  <si>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</si>
  <si>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</si>
  <si>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</si>
  <si>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</si>
  <si>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</si>
  <si>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</si>
  <si>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</si>
  <si>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</si>
  <si>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</si>
  <si>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</si>
  <si>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</si>
  <si>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</si>
  <si>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</si>
  <si>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</si>
  <si>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</si>
  <si>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</si>
  <si>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</si>
  <si>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</si>
  <si>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</si>
  <si>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</si>
  <si>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</si>
  <si>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</si>
  <si>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</si>
  <si>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</si>
  <si>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</si>
  <si>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</si>
  <si>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</si>
  <si>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</si>
  <si>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</si>
  <si>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</si>
  <si>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</si>
  <si>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</si>
  <si>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</si>
  <si>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</si>
  <si>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</si>
  <si>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</si>
  <si>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</si>
  <si>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</si>
  <si>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</si>
  <si>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</si>
  <si>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</si>
  <si>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</si>
  <si>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</si>
  <si>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</si>
  <si>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</si>
  <si>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</si>
  <si>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</si>
  <si>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</si>
  <si>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</si>
  <si>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</si>
  <si>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</si>
  <si>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</si>
  <si>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</si>
  <si>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</si>
  <si>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</si>
  <si>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</si>
  <si>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</si>
  <si>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</si>
  <si>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</si>
  <si>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</si>
  <si>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</si>
  <si>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</si>
  <si>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phoneticPr fontId="5"/>
  </si>
  <si>
    <t>サイバーセキュリティ課</t>
    <phoneticPr fontId="5"/>
  </si>
  <si>
    <t>課長　奥家　敏和</t>
    <phoneticPr fontId="5"/>
  </si>
  <si>
    <t>○</t>
  </si>
  <si>
    <t>-</t>
  </si>
  <si>
    <t>-</t>
    <phoneticPr fontId="5"/>
  </si>
  <si>
    <t>サイバーセキュリティ経済基盤構築事業</t>
    <phoneticPr fontId="5"/>
  </si>
  <si>
    <t>○サイバーセキュリティ戦略（平成30年7月閣議決定）
○未来投資戦略2018（平成30年7月閣議決定）</t>
    <phoneticPr fontId="5"/>
  </si>
  <si>
    <t>「サイバーセキュリティ戦略」に基づき、企業等の経済活動におけるサイバーセキュリティ確保に向けた取組を実施し、深刻化が進むサイバー攻撃から国民生活や経済活動に大きな影響を及ぼすことのないように備えるとともに、企業における深刻な事業リスクであるサイバー攻撃等の事象への対応能力の向上等を目指す。</t>
    <phoneticPr fontId="5"/>
  </si>
  <si>
    <t>○日々深刻化するサイバー攻撃から我が国の企業等を守るため、対処体制の抜本的な強化を図る。
○深刻なサイバー攻撃の温床となっている複数の国に跨ったサイバー攻撃基盤を駆除するため、各国のサイバー攻撃対応連絡調整窓口（窓口CSIRT※）の間で情報を共有し、共同対処を行う。平成27年1月から発足した内閣サイバーセキュリティセンター（NISC）とも連携し、政府での情報共有・対処能力を強化する。　（※Computer Security Incident Response Teamの略。日本の窓口CSIRTは、一般社団法人JPCERTコーディネーションセンター。）
○経済社会に被害が拡大するおそれが強く、一組織で対処が困難である深刻なサイバー攻撃を受けた組織に対し、ＩＰＡ（（独）情報処理推進機構）のサイバーレスキュー隊により、被害状況を把握し、再発防止の対処方針を立てる支援を行う。</t>
    <phoneticPr fontId="5"/>
  </si>
  <si>
    <t>サイバーセキュリティ対策研究開発等委託費</t>
    <phoneticPr fontId="5"/>
  </si>
  <si>
    <t>国民の生命、身体、財産若しくは国土に重大な被害が生じ、若しくは生じるおそれのあるサイバー攻撃事態又はその可能性のある事態（大規模サイバー攻撃事態等）の発生を0件にする。</t>
    <phoneticPr fontId="5"/>
  </si>
  <si>
    <t>官邸危機管理センターに情報連絡室が設置される件数</t>
    <phoneticPr fontId="5"/>
  </si>
  <si>
    <t>件</t>
    <phoneticPr fontId="5"/>
  </si>
  <si>
    <t>-</t>
    <phoneticPr fontId="5"/>
  </si>
  <si>
    <t>-</t>
    <phoneticPr fontId="5"/>
  </si>
  <si>
    <t>重要インフラ等に対するサイバー攻撃対策に関するサイバーレスキュー隊によるハンズオン支援数</t>
    <phoneticPr fontId="5"/>
  </si>
  <si>
    <t>件</t>
    <rPh sb="0" eb="1">
      <t>ケン</t>
    </rPh>
    <phoneticPr fontId="5"/>
  </si>
  <si>
    <t>サイバーセキュリティに関する事案（インシデント）の解決に貢献できた件数
※インシデントとは情報セキュリティに関する事件・事故</t>
    <phoneticPr fontId="5"/>
  </si>
  <si>
    <t>専門機関によるサイバー攻撃対応に係る予算額
／解決に貢献したインシデント件数（10000件※目標値）　　　　</t>
    <phoneticPr fontId="5"/>
  </si>
  <si>
    <t>千円</t>
    <rPh sb="0" eb="2">
      <t>センエン</t>
    </rPh>
    <phoneticPr fontId="5"/>
  </si>
  <si>
    <t>千円／件</t>
    <rPh sb="0" eb="2">
      <t>センエン</t>
    </rPh>
    <rPh sb="3" eb="4">
      <t>ケン</t>
    </rPh>
    <phoneticPr fontId="5"/>
  </si>
  <si>
    <t>480,000/8891</t>
  </si>
  <si>
    <t>479,937/9835</t>
  </si>
  <si>
    <t>462,410/10,000</t>
    <phoneticPr fontId="5"/>
  </si>
  <si>
    <t>3　産業セキュリティ</t>
    <phoneticPr fontId="5"/>
  </si>
  <si>
    <t>3-2　サイバーセキュリティ</t>
    <phoneticPr fontId="5"/>
  </si>
  <si>
    <t>本事業でインシデントの解決に貢献し、深刻化が進むサイバー攻撃が我が国の国民生活や経済活動に大きな影響を及ぼすことのないよう対処体制の強化を行い、サイバーセキュリティを高めることは、世界最先端のIT利活用社会の実現につながるものである。</t>
    <phoneticPr fontId="5"/>
  </si>
  <si>
    <t>「サイバーセキュリティ戦略」等において、企業における深刻な事業リスクであるサイバー攻撃等への事象への対応能力の向上や、重要インフラを守るための取組が求められており、実施しているところ。</t>
  </si>
  <si>
    <t>サイバー攻撃の停止に係る国際連携や、重要インフラを守るための取組については、個別の自治体や民間企業のみでは実施は困難であり、国として実施することが必要。</t>
  </si>
  <si>
    <t>深刻化が進むサイバー攻撃から国民生活や経済活動に大きな影響を及ぼすことのないように備えるには、本事業による国際連携や重要インフラのセキュリティ確保が必要であり、優先度の高い事業である。</t>
  </si>
  <si>
    <t>有</t>
  </si>
  <si>
    <t>‐</t>
  </si>
  <si>
    <t>専門性の高い業務であるが、件数の増加・深刻化が進むサイバー攻撃への対応を限られた事業費で効率的に実施できるよう精査している。また、活動実績や活動の成果等について、第三者による事業評価等を活用しながら、毎年度その有効性について点検している。</t>
    <phoneticPr fontId="5"/>
  </si>
  <si>
    <t>委託事業の実施にあたり必要かつ妥当な内容であることを契約時に確認するとともに、確定検査で実施内容の必要性を十分に精査している。</t>
    <phoneticPr fontId="5"/>
  </si>
  <si>
    <t>事業の実施に必要な経費であることを、実績報告をもって、確定検査を行うことでその必要性を十分に精査している。</t>
    <phoneticPr fontId="5"/>
  </si>
  <si>
    <t>サイバー攻撃が増加、複雑化する中、限られた事業費で効率的に実行できるよう、支出先選定にあたっては一般競争入札や有識者等による審査委員会を経て実施されるようにしている。</t>
    <phoneticPr fontId="5"/>
  </si>
  <si>
    <t>成果実績について、第三者による評価を受ける等により毎年度評価しており、成果目標に見合ったものとなっている。</t>
    <phoneticPr fontId="5"/>
  </si>
  <si>
    <t>事業内容や成果等について、第三者による評価を受ける等により、事業の達成状況や費用対効果等を毎年度評価している。</t>
    <phoneticPr fontId="5"/>
  </si>
  <si>
    <t>活動実績や活動の成果等について、第三者による事業評価を行い、毎年度その有効性について点検するなど、活動実績は見込みに見合ったものである。</t>
    <phoneticPr fontId="5"/>
  </si>
  <si>
    <t>Webページで活動成果を公表するなどにより、セキュリティ対策に民間事業者等が活用できるような取組を行っている。</t>
    <phoneticPr fontId="5"/>
  </si>
  <si>
    <t>新26-0012</t>
    <phoneticPr fontId="5"/>
  </si>
  <si>
    <t>95</t>
    <phoneticPr fontId="5"/>
  </si>
  <si>
    <t>69</t>
    <phoneticPr fontId="5"/>
  </si>
  <si>
    <t>67</t>
    <phoneticPr fontId="5"/>
  </si>
  <si>
    <t>74</t>
    <phoneticPr fontId="5"/>
  </si>
  <si>
    <t>サイバー攻撃への対処事業については、国際的な窓口CSIRT間の連携が必要不可欠なことから、入札可能性調査を行った上で、我が国のサイバー攻撃対応専門機関（窓口CSIRT）として国際的に認識されている唯一の機関（JPCERTコーディネーションセンター）と、競争性のない随意契約をしている。</t>
    <rPh sb="45" eb="47">
      <t>ニュウサツ</t>
    </rPh>
    <rPh sb="47" eb="49">
      <t>カノウ</t>
    </rPh>
    <rPh sb="49" eb="52">
      <t>セイチョウサ</t>
    </rPh>
    <rPh sb="53" eb="54">
      <t>オコナ</t>
    </rPh>
    <rPh sb="56" eb="57">
      <t>ウエ</t>
    </rPh>
    <phoneticPr fontId="5"/>
  </si>
  <si>
    <t>A.一般社団法人JPCERTコーディネーションセンター</t>
    <phoneticPr fontId="5"/>
  </si>
  <si>
    <t>人件費</t>
    <rPh sb="0" eb="3">
      <t>ジンケンヒ</t>
    </rPh>
    <phoneticPr fontId="5"/>
  </si>
  <si>
    <t>事業費</t>
    <rPh sb="0" eb="3">
      <t>ジギョウヒ</t>
    </rPh>
    <phoneticPr fontId="5"/>
  </si>
  <si>
    <t>一般管理費</t>
    <rPh sb="0" eb="2">
      <t>イッパン</t>
    </rPh>
    <rPh sb="2" eb="5">
      <t>カンリヒ</t>
    </rPh>
    <phoneticPr fontId="5"/>
  </si>
  <si>
    <t>B.独立行政法人情報処理推進機構</t>
    <phoneticPr fontId="5"/>
  </si>
  <si>
    <t>施設使用料、旅費、会議費、図書購入費等</t>
    <rPh sb="0" eb="2">
      <t>シセツ</t>
    </rPh>
    <rPh sb="2" eb="4">
      <t>シヨウ</t>
    </rPh>
    <rPh sb="4" eb="5">
      <t>リョウ</t>
    </rPh>
    <rPh sb="6" eb="8">
      <t>リョヒ</t>
    </rPh>
    <rPh sb="9" eb="12">
      <t>カイギヒ</t>
    </rPh>
    <rPh sb="13" eb="15">
      <t>トショ</t>
    </rPh>
    <rPh sb="15" eb="17">
      <t>コウニュウ</t>
    </rPh>
    <rPh sb="17" eb="18">
      <t>ヒ</t>
    </rPh>
    <rPh sb="18" eb="19">
      <t>トウ</t>
    </rPh>
    <phoneticPr fontId="5"/>
  </si>
  <si>
    <t>一般社団法人JPCERTコーディネーションセンター</t>
    <phoneticPr fontId="5"/>
  </si>
  <si>
    <t>各国のサイバー攻撃対応連絡調整業務</t>
    <phoneticPr fontId="5"/>
  </si>
  <si>
    <t>独立行政法人情報処理推進機構</t>
    <phoneticPr fontId="5"/>
  </si>
  <si>
    <t>高度サイバー攻撃対応支援専門技能者派遣事業</t>
  </si>
  <si>
    <t>補助金等交付</t>
  </si>
  <si>
    <t>-</t>
    <phoneticPr fontId="5"/>
  </si>
  <si>
    <t>サイバーセキュリティ対策研究開発等補助金</t>
    <phoneticPr fontId="5"/>
  </si>
  <si>
    <t>-</t>
    <phoneticPr fontId="5"/>
  </si>
  <si>
    <t>昨今のサイバー攻撃は、①サプライチェーンを通じた攻撃や②電力等の重要インフラに係る制御システムへの標的型攻撃など、我が国の経済・社会に対し重大な影響を及ぼすものとなっている。このような状況に対処するため、引き続き標的型攻撃対策やインシデント情報の収集・共有、国際連携等を推進するとともに、限られた予算の中で成果を出すため、事業実施に際しては、より効果的な実施を図る。</t>
    <phoneticPr fontId="5"/>
  </si>
  <si>
    <t>サイバー攻撃が増加、高度化する中、効果的に実施するよう、第三者による事業評価等を踏まえ、適切な執行に努める。</t>
    <phoneticPr fontId="5"/>
  </si>
  <si>
    <t>有識者のご指摘を踏まえて、所要の対応を行うこと。</t>
    <phoneticPr fontId="5"/>
  </si>
  <si>
    <t>活動指標について、サイバー・フィジカル・セキュリティ対策促進事業費との差異化に乏しい。
セキュリティインシデントへの対応件数等について、多ければいいというものではないが数量的なデータを記載し活動実績として可視化すべき。
引き続き一者応札の解消に向けて取り組まれたい。</t>
    <phoneticPr fontId="5"/>
  </si>
  <si>
    <t>事業自体は年度内に終了したが、コロナウィルス感染拡大のため出納期間中に額の確定が行えなかったため、翌年度に繰り越し。</t>
    <rPh sb="0" eb="2">
      <t>ジギョウ</t>
    </rPh>
    <rPh sb="2" eb="4">
      <t>ジタイ</t>
    </rPh>
    <rPh sb="5" eb="8">
      <t>ネンドナイ</t>
    </rPh>
    <rPh sb="9" eb="11">
      <t>シュウリョウ</t>
    </rPh>
    <rPh sb="22" eb="24">
      <t>カンセン</t>
    </rPh>
    <rPh sb="24" eb="26">
      <t>カクダイ</t>
    </rPh>
    <rPh sb="29" eb="31">
      <t>スイトウ</t>
    </rPh>
    <rPh sb="31" eb="34">
      <t>キカンチュウ</t>
    </rPh>
    <rPh sb="35" eb="36">
      <t>ガク</t>
    </rPh>
    <rPh sb="37" eb="39">
      <t>カクテイ</t>
    </rPh>
    <rPh sb="40" eb="41">
      <t>オコナ</t>
    </rPh>
    <rPh sb="49" eb="52">
      <t>ヨクネンド</t>
    </rPh>
    <rPh sb="53" eb="54">
      <t>ク</t>
    </rPh>
    <rPh sb="55" eb="56">
      <t>コ</t>
    </rPh>
    <phoneticPr fontId="5"/>
  </si>
  <si>
    <t>外注費</t>
    <rPh sb="0" eb="3">
      <t>ガイチュウヒ</t>
    </rPh>
    <phoneticPr fontId="5"/>
  </si>
  <si>
    <t>旅費、機械使用料通信費、会議費等</t>
    <rPh sb="0" eb="2">
      <t>リョヒ</t>
    </rPh>
    <rPh sb="3" eb="5">
      <t>キカイ</t>
    </rPh>
    <rPh sb="5" eb="8">
      <t>シヨウリョウ</t>
    </rPh>
    <rPh sb="8" eb="11">
      <t>ツウシンヒ</t>
    </rPh>
    <rPh sb="12" eb="15">
      <t>カイギヒ</t>
    </rPh>
    <rPh sb="15" eb="16">
      <t>トウ</t>
    </rPh>
    <phoneticPr fontId="5"/>
  </si>
  <si>
    <t>トーテックアメニティ株式会社等</t>
    <rPh sb="10" eb="12">
      <t>カブシキ</t>
    </rPh>
    <rPh sb="12" eb="14">
      <t>カイシャ</t>
    </rPh>
    <rPh sb="14" eb="15">
      <t>トウ</t>
    </rPh>
    <phoneticPr fontId="5"/>
  </si>
  <si>
    <t>執行等改善</t>
  </si>
  <si>
    <t>活動実績としてサイバーセキュリティに関する事案（インシデント）の解決に貢献できた件数を記載。
引き続き、一者応札の解消に向けて取り組む。</t>
    <rPh sb="0" eb="2">
      <t>カツドウ</t>
    </rPh>
    <rPh sb="2" eb="4">
      <t>ジッセキ</t>
    </rPh>
    <rPh sb="43" eb="45">
      <t>キサイ</t>
    </rPh>
    <rPh sb="47" eb="48">
      <t>ヒ</t>
    </rPh>
    <rPh sb="49" eb="50">
      <t>ツヅ</t>
    </rPh>
    <rPh sb="52" eb="53">
      <t>イチ</t>
    </rPh>
    <rPh sb="53" eb="54">
      <t>モノ</t>
    </rPh>
    <rPh sb="54" eb="56">
      <t>オウサツ</t>
    </rPh>
    <rPh sb="57" eb="59">
      <t>カイショウ</t>
    </rPh>
    <rPh sb="60" eb="61">
      <t>ム</t>
    </rPh>
    <rPh sb="63" eb="64">
      <t>ト</t>
    </rPh>
    <rPh sb="65" eb="66">
      <t>ク</t>
    </rPh>
    <phoneticPr fontId="5"/>
  </si>
  <si>
    <t>無</t>
  </si>
  <si>
    <t>独立行政法人情報処理推進機構一般勘定運営費交付金</t>
    <phoneticPr fontId="5"/>
  </si>
  <si>
    <t>外注費</t>
    <rPh sb="0" eb="3">
      <t>ガイチュウヒ</t>
    </rPh>
    <phoneticPr fontId="5"/>
  </si>
  <si>
    <t>株式会社エヌ・ティ・ティ・データ経営研究所、三菱UFJリサーチ＆コンサルティング株式会社等</t>
    <rPh sb="0" eb="2">
      <t>カブシキ</t>
    </rPh>
    <rPh sb="2" eb="4">
      <t>カイシャ</t>
    </rPh>
    <phoneticPr fontId="5"/>
  </si>
  <si>
    <t>社会に重大な影響を与え得る高度なサイバー攻撃に継続的に対処可能な体制の増強のため増額
補助金分については、令和３年度より交付金化
「新型コロナウイルス対策関連要望額」175百万円</t>
    <rPh sb="35" eb="37">
      <t>ゾウキョウ</t>
    </rPh>
    <rPh sb="40" eb="42">
      <t>ゾウガク</t>
    </rPh>
    <rPh sb="43" eb="46">
      <t>ホジョキン</t>
    </rPh>
    <rPh sb="46" eb="47">
      <t>ブン</t>
    </rPh>
    <rPh sb="53" eb="55">
      <t>レイワ</t>
    </rPh>
    <rPh sb="56" eb="58">
      <t>ネンド</t>
    </rPh>
    <rPh sb="60" eb="63">
      <t>コウフキン</t>
    </rPh>
    <rPh sb="63" eb="64">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</si>
</sst>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38100</xdr:colOff>
      <xdr:row>741</xdr:row>
      <xdr:rowOff>238125</xdr:rowOff>
    </xdr:from>
    <xdr:to>
      <xdr:col>30</xdr:col>
      <xdr:colOff>123825</xdr:colOff>
      <xdr:row>743</xdr:row>
      <xdr:rowOff>232450</xdr:rowOff>
    </xdr:to>
    <xdr:sp macro="" textlink="">
      <xdr:nvSpPr>
        <xdr:cNvPr id="2" name="テキスト ボックス 1"/>
        <xdr:cNvSpPr txBox="1"/>
      </xdr:nvSpPr>
      <xdr:spPr>
        <a:xfrm>
          <a:off x="4438650" y="37290375"/>
          <a:ext cx="1685925" cy="699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tx1"/>
              </a:solidFill>
            </a:rPr>
            <a:t>1,297</a:t>
          </a:r>
          <a:r>
            <a:rPr kumimoji="1" lang="ja-JP" altLang="en-US" sz="1100">
              <a:solidFill>
                <a:schemeClr val="tx1"/>
              </a:solidFill>
            </a:rPr>
            <a:t>百万円（執行額）</a:t>
          </a:r>
          <a:endParaRPr kumimoji="1" lang="en-US" altLang="ja-JP" sz="1100">
            <a:solidFill>
              <a:schemeClr val="tx1"/>
            </a:solidFill>
          </a:endParaRPr>
        </a:p>
        <a:p>
          <a:pPr algn="ctr"/>
          <a:r>
            <a:rPr kumimoji="1" lang="ja-JP" altLang="en-US" sz="1100">
              <a:solidFill>
                <a:schemeClr val="tx1"/>
              </a:solidFill>
            </a:rPr>
            <a:t>（繰越</a:t>
          </a:r>
          <a:r>
            <a:rPr kumimoji="1" lang="en-US" altLang="ja-JP" sz="1100">
              <a:solidFill>
                <a:schemeClr val="tx1"/>
              </a:solidFill>
            </a:rPr>
            <a:t>799</a:t>
          </a:r>
          <a:r>
            <a:rPr kumimoji="1" lang="ja-JP" altLang="en-US" sz="1100">
              <a:solidFill>
                <a:schemeClr val="tx1"/>
              </a:solidFill>
            </a:rPr>
            <a:t>百万円）</a:t>
          </a:r>
        </a:p>
      </xdr:txBody>
    </xdr:sp>
    <xdr:clientData/>
  </xdr:twoCellAnchor>
  <xdr:twoCellAnchor>
    <xdr:from>
      <xdr:col>17</xdr:col>
      <xdr:colOff>17769</xdr:colOff>
      <xdr:row>745</xdr:row>
      <xdr:rowOff>335456</xdr:rowOff>
    </xdr:from>
    <xdr:to>
      <xdr:col>22</xdr:col>
      <xdr:colOff>196428</xdr:colOff>
      <xdr:row>750</xdr:row>
      <xdr:rowOff>127992</xdr:rowOff>
    </xdr:to>
    <xdr:sp macro="" textlink="">
      <xdr:nvSpPr>
        <xdr:cNvPr id="5" name="テキスト ボックス 4"/>
        <xdr:cNvSpPr txBox="1"/>
      </xdr:nvSpPr>
      <xdr:spPr>
        <a:xfrm>
          <a:off x="3418194" y="39130781"/>
          <a:ext cx="1178784" cy="1554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一般社団法人</a:t>
          </a:r>
          <a:r>
            <a:rPr kumimoji="1" lang="en-US" altLang="ja-JP" sz="1100"/>
            <a:t>JPCERT</a:t>
          </a:r>
          <a:r>
            <a:rPr kumimoji="1" lang="ja-JP" altLang="en-US" sz="1100"/>
            <a:t>コーディネーションセンター</a:t>
          </a:r>
          <a:endParaRPr kumimoji="1" lang="en-US" altLang="ja-JP" sz="1100"/>
        </a:p>
        <a:p>
          <a:pPr algn="ctr"/>
          <a:r>
            <a:rPr kumimoji="1" lang="en-US" altLang="ja-JP" sz="1100"/>
            <a:t>1,297</a:t>
          </a:r>
          <a:r>
            <a:rPr kumimoji="1" lang="ja-JP" altLang="en-US" sz="1100"/>
            <a:t>百万円</a:t>
          </a:r>
          <a:endParaRPr kumimoji="1" lang="en-US" altLang="ja-JP" sz="1100"/>
        </a:p>
      </xdr:txBody>
    </xdr:sp>
    <xdr:clientData/>
  </xdr:twoCellAnchor>
  <xdr:twoCellAnchor>
    <xdr:from>
      <xdr:col>31</xdr:col>
      <xdr:colOff>16866</xdr:colOff>
      <xdr:row>745</xdr:row>
      <xdr:rowOff>324245</xdr:rowOff>
    </xdr:from>
    <xdr:to>
      <xdr:col>38</xdr:col>
      <xdr:colOff>118241</xdr:colOff>
      <xdr:row>748</xdr:row>
      <xdr:rowOff>124811</xdr:rowOff>
    </xdr:to>
    <xdr:sp macro="" textlink="">
      <xdr:nvSpPr>
        <xdr:cNvPr id="6" name="テキスト ボックス 5"/>
        <xdr:cNvSpPr txBox="1"/>
      </xdr:nvSpPr>
      <xdr:spPr>
        <a:xfrm>
          <a:off x="6126004" y="38811814"/>
          <a:ext cx="1480858" cy="864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独立行政法人情報処理推進機構</a:t>
          </a:r>
          <a:endParaRPr kumimoji="1" lang="en-US" altLang="ja-JP" sz="1100"/>
        </a:p>
        <a:p>
          <a:pPr algn="ctr"/>
          <a:r>
            <a:rPr kumimoji="1" lang="ja-JP" altLang="en-US" sz="1100"/>
            <a:t>（</a:t>
          </a:r>
          <a:r>
            <a:rPr kumimoji="1" lang="en-US" altLang="ja-JP" sz="1100"/>
            <a:t>799</a:t>
          </a:r>
          <a:r>
            <a:rPr kumimoji="1" lang="ja-JP" altLang="en-US" sz="1100"/>
            <a:t>百万円）</a:t>
          </a:r>
          <a:endParaRPr kumimoji="1" lang="en-US" altLang="ja-JP" sz="1100"/>
        </a:p>
      </xdr:txBody>
    </xdr:sp>
    <xdr:clientData/>
  </xdr:twoCellAnchor>
  <xdr:twoCellAnchor>
    <xdr:from>
      <xdr:col>17</xdr:col>
      <xdr:colOff>2800</xdr:colOff>
      <xdr:row>745</xdr:row>
      <xdr:rowOff>72263</xdr:rowOff>
    </xdr:from>
    <xdr:to>
      <xdr:col>22</xdr:col>
      <xdr:colOff>198109</xdr:colOff>
      <xdr:row>745</xdr:row>
      <xdr:rowOff>330968</xdr:rowOff>
    </xdr:to>
    <xdr:sp macro="" textlink="">
      <xdr:nvSpPr>
        <xdr:cNvPr id="7" name="テキスト ボックス 6"/>
        <xdr:cNvSpPr txBox="1"/>
      </xdr:nvSpPr>
      <xdr:spPr>
        <a:xfrm>
          <a:off x="3403225" y="38867588"/>
          <a:ext cx="1195434"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170187</xdr:colOff>
      <xdr:row>745</xdr:row>
      <xdr:rowOff>72263</xdr:rowOff>
    </xdr:from>
    <xdr:to>
      <xdr:col>36</xdr:col>
      <xdr:colOff>38831</xdr:colOff>
      <xdr:row>745</xdr:row>
      <xdr:rowOff>330968</xdr:rowOff>
    </xdr:to>
    <xdr:sp macro="" textlink="">
      <xdr:nvSpPr>
        <xdr:cNvPr id="8" name="テキスト ボックス 7"/>
        <xdr:cNvSpPr txBox="1"/>
      </xdr:nvSpPr>
      <xdr:spPr>
        <a:xfrm>
          <a:off x="6370962" y="38867588"/>
          <a:ext cx="868769"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31</xdr:col>
      <xdr:colOff>62849</xdr:colOff>
      <xdr:row>748</xdr:row>
      <xdr:rowOff>187771</xdr:rowOff>
    </xdr:from>
    <xdr:to>
      <xdr:col>38</xdr:col>
      <xdr:colOff>52552</xdr:colOff>
      <xdr:row>750</xdr:row>
      <xdr:rowOff>223344</xdr:rowOff>
    </xdr:to>
    <xdr:sp macro="" textlink="">
      <xdr:nvSpPr>
        <xdr:cNvPr id="9" name="大かっこ 8"/>
        <xdr:cNvSpPr/>
      </xdr:nvSpPr>
      <xdr:spPr>
        <a:xfrm>
          <a:off x="6171987" y="39739512"/>
          <a:ext cx="1369186" cy="7450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高度サイバー攻撃対応支援専門技能者派遣事業</a:t>
          </a:r>
        </a:p>
      </xdr:txBody>
    </xdr:sp>
    <xdr:clientData/>
  </xdr:twoCellAnchor>
  <xdr:twoCellAnchor>
    <xdr:from>
      <xdr:col>17</xdr:col>
      <xdr:colOff>17768</xdr:colOff>
      <xdr:row>750</xdr:row>
      <xdr:rowOff>270869</xdr:rowOff>
    </xdr:from>
    <xdr:to>
      <xdr:col>23</xdr:col>
      <xdr:colOff>7610</xdr:colOff>
      <xdr:row>753</xdr:row>
      <xdr:rowOff>232553</xdr:rowOff>
    </xdr:to>
    <xdr:sp macro="" textlink="">
      <xdr:nvSpPr>
        <xdr:cNvPr id="10" name="大かっこ 9"/>
        <xdr:cNvSpPr/>
      </xdr:nvSpPr>
      <xdr:spPr>
        <a:xfrm>
          <a:off x="3418193" y="40828319"/>
          <a:ext cx="1189992" cy="1018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各国のサイバー攻撃対応連絡調整業務</a:t>
          </a:r>
        </a:p>
      </xdr:txBody>
    </xdr:sp>
    <xdr:clientData/>
  </xdr:twoCellAnchor>
  <xdr:twoCellAnchor>
    <xdr:from>
      <xdr:col>26</xdr:col>
      <xdr:colOff>80963</xdr:colOff>
      <xdr:row>743</xdr:row>
      <xdr:rowOff>232450</xdr:rowOff>
    </xdr:from>
    <xdr:to>
      <xdr:col>26</xdr:col>
      <xdr:colOff>83343</xdr:colOff>
      <xdr:row>745</xdr:row>
      <xdr:rowOff>35718</xdr:rowOff>
    </xdr:to>
    <xdr:cxnSp macro="">
      <xdr:nvCxnSpPr>
        <xdr:cNvPr id="15" name="直線コネクタ 14"/>
        <xdr:cNvCxnSpPr>
          <a:stCxn id="2" idx="2"/>
        </xdr:cNvCxnSpPr>
      </xdr:nvCxnSpPr>
      <xdr:spPr>
        <a:xfrm>
          <a:off x="5281613" y="37989550"/>
          <a:ext cx="2380" cy="5081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442</xdr:colOff>
      <xdr:row>745</xdr:row>
      <xdr:rowOff>34163</xdr:rowOff>
    </xdr:from>
    <xdr:to>
      <xdr:col>34</xdr:col>
      <xdr:colOff>4497</xdr:colOff>
      <xdr:row>745</xdr:row>
      <xdr:rowOff>34163</xdr:rowOff>
    </xdr:to>
    <xdr:cxnSp macro="">
      <xdr:nvCxnSpPr>
        <xdr:cNvPr id="19" name="直線コネクタ 18"/>
        <xdr:cNvCxnSpPr/>
      </xdr:nvCxnSpPr>
      <xdr:spPr>
        <a:xfrm>
          <a:off x="4000942" y="38829488"/>
          <a:ext cx="280440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149116</xdr:colOff>
      <xdr:row>752</xdr:row>
      <xdr:rowOff>65362</xdr:rowOff>
    </xdr:from>
    <xdr:to>
      <xdr:col>37</xdr:col>
      <xdr:colOff>129430</xdr:colOff>
      <xdr:row>772</xdr:row>
      <xdr:rowOff>231061</xdr:rowOff>
    </xdr:to>
    <xdr:sp macro="" textlink="">
      <xdr:nvSpPr>
        <xdr:cNvPr id="11" name="テキスト ボックス 10"/>
        <xdr:cNvSpPr txBox="1"/>
      </xdr:nvSpPr>
      <xdr:spPr>
        <a:xfrm>
          <a:off x="6258254" y="41036000"/>
          <a:ext cx="1162728" cy="1545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株式会社エヌ・ティ・ティ・データ経営研究所</a:t>
          </a:r>
          <a:endParaRPr kumimoji="1" lang="en-US" altLang="ja-JP" sz="1100"/>
        </a:p>
        <a:p>
          <a:pPr algn="ctr"/>
          <a:r>
            <a:rPr kumimoji="1" lang="ja-JP" altLang="en-US" sz="1100"/>
            <a:t>（</a:t>
          </a:r>
          <a:r>
            <a:rPr kumimoji="1" lang="en-US" altLang="ja-JP" sz="1100"/>
            <a:t>16</a:t>
          </a:r>
          <a:r>
            <a:rPr kumimoji="1" lang="ja-JP" altLang="en-US" sz="1100"/>
            <a:t>百万円）</a:t>
          </a:r>
          <a:endParaRPr kumimoji="1" lang="en-US" altLang="ja-JP" sz="1100"/>
        </a:p>
      </xdr:txBody>
    </xdr:sp>
    <xdr:clientData/>
  </xdr:twoCellAnchor>
  <xdr:twoCellAnchor>
    <xdr:from>
      <xdr:col>34</xdr:col>
      <xdr:colOff>110687</xdr:colOff>
      <xdr:row>751</xdr:row>
      <xdr:rowOff>9525</xdr:rowOff>
    </xdr:from>
    <xdr:to>
      <xdr:col>41</xdr:col>
      <xdr:colOff>190500</xdr:colOff>
      <xdr:row>751</xdr:row>
      <xdr:rowOff>9526</xdr:rowOff>
    </xdr:to>
    <xdr:cxnSp macro="">
      <xdr:nvCxnSpPr>
        <xdr:cNvPr id="14" name="直線コネクタ 13"/>
        <xdr:cNvCxnSpPr/>
      </xdr:nvCxnSpPr>
      <xdr:spPr>
        <a:xfrm flipV="1">
          <a:off x="6911537" y="40586025"/>
          <a:ext cx="1479988"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111674</xdr:colOff>
      <xdr:row>750</xdr:row>
      <xdr:rowOff>262758</xdr:rowOff>
    </xdr:from>
    <xdr:to>
      <xdr:col>34</xdr:col>
      <xdr:colOff>114300</xdr:colOff>
      <xdr:row>751</xdr:row>
      <xdr:rowOff>95250</xdr:rowOff>
    </xdr:to>
    <xdr:cxnSp macro="">
      <xdr:nvCxnSpPr>
        <xdr:cNvPr id="16" name="直線コネクタ 15"/>
        <xdr:cNvCxnSpPr/>
      </xdr:nvCxnSpPr>
      <xdr:spPr>
        <a:xfrm>
          <a:off x="6912524" y="40486833"/>
          <a:ext cx="2626" cy="1849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105104</xdr:colOff>
      <xdr:row>751</xdr:row>
      <xdr:rowOff>210208</xdr:rowOff>
    </xdr:from>
    <xdr:to>
      <xdr:col>36</xdr:col>
      <xdr:colOff>170817</xdr:colOff>
      <xdr:row>752</xdr:row>
      <xdr:rowOff>114189</xdr:rowOff>
    </xdr:to>
    <xdr:sp macro="" textlink="">
      <xdr:nvSpPr>
        <xdr:cNvPr id="21" name="テキスト ボックス 20"/>
        <xdr:cNvSpPr txBox="1"/>
      </xdr:nvSpPr>
      <xdr:spPr>
        <a:xfrm>
          <a:off x="6411311" y="40826122"/>
          <a:ext cx="853989"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38</xdr:col>
      <xdr:colOff>78171</xdr:colOff>
      <xdr:row>752</xdr:row>
      <xdr:rowOff>73245</xdr:rowOff>
    </xdr:from>
    <xdr:to>
      <xdr:col>45</xdr:col>
      <xdr:colOff>19707</xdr:colOff>
      <xdr:row>772</xdr:row>
      <xdr:rowOff>238944</xdr:rowOff>
    </xdr:to>
    <xdr:sp macro="" textlink="">
      <xdr:nvSpPr>
        <xdr:cNvPr id="17" name="テキスト ボックス 16"/>
        <xdr:cNvSpPr txBox="1"/>
      </xdr:nvSpPr>
      <xdr:spPr>
        <a:xfrm>
          <a:off x="7566792" y="41043883"/>
          <a:ext cx="1321018" cy="1545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三菱</a:t>
          </a:r>
          <a:r>
            <a:rPr kumimoji="1" lang="en-US" altLang="ja-JP" sz="1100"/>
            <a:t>UFJ</a:t>
          </a:r>
          <a:r>
            <a:rPr kumimoji="1" lang="ja-JP" altLang="en-US" sz="1100"/>
            <a:t>リサーチ＆コンサルティング</a:t>
          </a:r>
          <a:endParaRPr kumimoji="1" lang="en-US" altLang="ja-JP" sz="1100"/>
        </a:p>
        <a:p>
          <a:pPr algn="ctr"/>
          <a:r>
            <a:rPr kumimoji="1" lang="ja-JP" altLang="en-US" sz="1100"/>
            <a:t>株式会社</a:t>
          </a:r>
          <a:endParaRPr kumimoji="1" lang="en-US" altLang="ja-JP" sz="1100">
            <a:solidFill>
              <a:sysClr val="windowText" lastClr="000000"/>
            </a:solidFill>
          </a:endParaRPr>
        </a:p>
        <a:p>
          <a:pPr algn="ctr"/>
          <a:r>
            <a:rPr kumimoji="1" lang="ja-JP" altLang="en-US" sz="1100"/>
            <a:t>（</a:t>
          </a:r>
          <a:r>
            <a:rPr kumimoji="1" lang="en-US" altLang="ja-JP" sz="1100"/>
            <a:t>16</a:t>
          </a:r>
          <a:r>
            <a:rPr kumimoji="1" lang="ja-JP" altLang="en-US" sz="1100"/>
            <a:t>百万円）</a:t>
          </a:r>
          <a:endParaRPr kumimoji="1" lang="en-US" altLang="ja-JP" sz="1100"/>
        </a:p>
      </xdr:txBody>
    </xdr:sp>
    <xdr:clientData/>
  </xdr:twoCellAnchor>
  <xdr:twoCellAnchor>
    <xdr:from>
      <xdr:col>39</xdr:col>
      <xdr:colOff>145832</xdr:colOff>
      <xdr:row>751</xdr:row>
      <xdr:rowOff>224660</xdr:rowOff>
    </xdr:from>
    <xdr:to>
      <xdr:col>44</xdr:col>
      <xdr:colOff>14477</xdr:colOff>
      <xdr:row>752</xdr:row>
      <xdr:rowOff>128641</xdr:rowOff>
    </xdr:to>
    <xdr:sp macro="" textlink="">
      <xdr:nvSpPr>
        <xdr:cNvPr id="18" name="テキスト ボックス 17"/>
        <xdr:cNvSpPr txBox="1"/>
      </xdr:nvSpPr>
      <xdr:spPr>
        <a:xfrm>
          <a:off x="7831522" y="40840574"/>
          <a:ext cx="853989"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41</xdr:col>
      <xdr:colOff>192142</xdr:colOff>
      <xdr:row>751</xdr:row>
      <xdr:rowOff>14123</xdr:rowOff>
    </xdr:from>
    <xdr:to>
      <xdr:col>41</xdr:col>
      <xdr:colOff>192143</xdr:colOff>
      <xdr:row>751</xdr:row>
      <xdr:rowOff>235169</xdr:rowOff>
    </xdr:to>
    <xdr:cxnSp macro="">
      <xdr:nvCxnSpPr>
        <xdr:cNvPr id="20" name="直線コネクタ 19"/>
        <xdr:cNvCxnSpPr/>
      </xdr:nvCxnSpPr>
      <xdr:spPr>
        <a:xfrm flipH="1">
          <a:off x="8393167" y="40590623"/>
          <a:ext cx="1" cy="2210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C1"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76</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2.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ＩＴ戦略</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2159</v>
      </c>
      <c r="Q13" s="658"/>
      <c r="R13" s="658"/>
      <c r="S13" s="658"/>
      <c r="T13" s="658"/>
      <c r="U13" s="658"/>
      <c r="V13" s="659"/>
      <c r="W13" s="657">
        <v>2277</v>
      </c>
      <c r="X13" s="658"/>
      <c r="Y13" s="658"/>
      <c r="Z13" s="658"/>
      <c r="AA13" s="658"/>
      <c r="AB13" s="658"/>
      <c r="AC13" s="659"/>
      <c r="AD13" s="657">
        <v>2096</v>
      </c>
      <c r="AE13" s="658"/>
      <c r="AF13" s="658"/>
      <c r="AG13" s="658"/>
      <c r="AH13" s="658"/>
      <c r="AI13" s="658"/>
      <c r="AJ13" s="659"/>
      <c r="AK13" s="657">
        <v>2000</v>
      </c>
      <c r="AL13" s="658"/>
      <c r="AM13" s="658"/>
      <c r="AN13" s="658"/>
      <c r="AO13" s="658"/>
      <c r="AP13" s="658"/>
      <c r="AQ13" s="659"/>
      <c r="AR13" s="919">
        <v>2035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v>799</v>
      </c>
      <c r="AL15" s="658"/>
      <c r="AM15" s="658"/>
      <c r="AN15" s="658"/>
      <c r="AO15" s="658"/>
      <c r="AP15" s="658"/>
      <c r="AQ15" s="659"/>
      <c r="AR15" s="657" t="s">
        <v>567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v>-799</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2159</v>
      </c>
      <c r="Q18" s="879"/>
      <c r="R18" s="879"/>
      <c r="S18" s="879"/>
      <c r="T18" s="879"/>
      <c r="U18" s="879"/>
      <c r="V18" s="880"/>
      <c r="W18" s="878">
        <f>SUM(W13:AC17)</f>
        <v>2277</v>
      </c>
      <c r="X18" s="879"/>
      <c r="Y18" s="879"/>
      <c r="Z18" s="879"/>
      <c r="AA18" s="879"/>
      <c r="AB18" s="879"/>
      <c r="AC18" s="880"/>
      <c r="AD18" s="878">
        <f>SUM(AD13:AJ17)</f>
        <v>1297</v>
      </c>
      <c r="AE18" s="879"/>
      <c r="AF18" s="879"/>
      <c r="AG18" s="879"/>
      <c r="AH18" s="879"/>
      <c r="AI18" s="879"/>
      <c r="AJ18" s="880"/>
      <c r="AK18" s="878">
        <f>SUM(AK13:AQ17)</f>
        <v>2799</v>
      </c>
      <c r="AL18" s="879"/>
      <c r="AM18" s="879"/>
      <c r="AN18" s="879"/>
      <c r="AO18" s="879"/>
      <c r="AP18" s="879"/>
      <c r="AQ18" s="880"/>
      <c r="AR18" s="878">
        <f>SUM(AR13:AX17)</f>
        <v>2035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1925</v>
      </c>
      <c r="Q19" s="658"/>
      <c r="R19" s="658"/>
      <c r="S19" s="658"/>
      <c r="T19" s="658"/>
      <c r="U19" s="658"/>
      <c r="V19" s="659"/>
      <c r="W19" s="657">
        <v>2031</v>
      </c>
      <c r="X19" s="658"/>
      <c r="Y19" s="658"/>
      <c r="Z19" s="658"/>
      <c r="AA19" s="658"/>
      <c r="AB19" s="658"/>
      <c r="AC19" s="659"/>
      <c r="AD19" s="657">
        <v>1297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0.8916164891153312</v>
      </c>
      <c r="Q20" s="316"/>
      <c r="R20" s="316"/>
      <c r="S20" s="316"/>
      <c r="T20" s="316"/>
      <c r="U20" s="316"/>
      <c r="V20" s="316"/>
      <c r="W20" s="316">
        <f t="shared" ref="W20" si="0">IF(W18=0, "-", SUM(W19)/W18)</f>
        <v>0.8919631093544137</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0.8916164891153312</v>
      </c>
      <c r="Q21" s="316"/>
      <c r="R21" s="316"/>
      <c r="S21" s="316"/>
      <c r="T21" s="316"/>
      <c r="U21" s="316"/>
      <c r="V21" s="316"/>
      <c r="W21" s="316">
        <f t="shared" ref="W21" si="2">IF(W19=0, "-", SUM(W19)/SUM(W13,W14))</f>
        <v>0.8919631093544137</v>
      </c>
      <c r="X21" s="316"/>
      <c r="Y21" s="316"/>
      <c r="Z21" s="316"/>
      <c r="AA21" s="316"/>
      <c r="AB21" s="316"/>
      <c r="AC21" s="316"/>
      <c r="AD21" s="316">
        <f t="shared" ref="AD21" si="3">IF(AD19=0, "-", SUM(AD19)/SUM(AD13,AD14))</f>
        <v>0.61879770992366412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7" customHeight="1" x14ac:dyDescent="0.15">
      <c r="A23" s="949"/>
      <c r="B23" s="950"/>
      <c r="C23" s="950"/>
      <c r="D23" s="950"/>
      <c r="E23" s="950"/>
      <c r="F23" s="951"/>
      <c r="G23" s="985" t="s">
        <v>573</v>
      </c>
      <c r="H23" s="986"/>
      <c r="I23" s="986"/>
      <c r="J23" s="986"/>
      <c r="K23" s="986"/>
      <c r="L23" s="986"/>
      <c r="M23" s="986"/>
      <c r="N23" s="986"/>
      <c r="O23" s="987"/>
      <c r="P23" s="919">
        <v>1300</v>
      </c>
      <c r="Q23" s="920"/>
      <c r="R23" s="920"/>
      <c r="S23" s="920"/>
      <c r="T23" s="920"/>
      <c r="U23" s="920"/>
      <c r="V23" s="936"/>
      <c r="W23" s="919">
        <v>1345</v>
      </c>
      <c r="X23" s="920"/>
      <c r="Y23" s="920"/>
      <c r="Z23" s="920"/>
      <c r="AA23" s="920"/>
      <c r="AB23" s="920"/>
      <c r="AC23" s="936"/>
      <c r="AD23" s="956" t="s">
        <v>638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7" customHeight="1" x14ac:dyDescent="0.15">
      <c r="A24" s="949"/>
      <c r="B24" s="950"/>
      <c r="C24" s="950"/>
      <c r="D24" s="950"/>
      <c r="E24" s="950"/>
      <c r="F24" s="951"/>
      <c r="G24" s="937" t="s">
        <v>622</v>
      </c>
      <c r="H24" s="938"/>
      <c r="I24" s="938"/>
      <c r="J24" s="938"/>
      <c r="K24" s="938"/>
      <c r="L24" s="938"/>
      <c r="M24" s="938"/>
      <c r="N24" s="938"/>
      <c r="O24" s="939"/>
      <c r="P24" s="657">
        <v>700</v>
      </c>
      <c r="Q24" s="658"/>
      <c r="R24" s="658"/>
      <c r="S24" s="658"/>
      <c r="T24" s="658"/>
      <c r="U24" s="658"/>
      <c r="V24" s="659"/>
      <c r="W24" s="657">
        <v>0</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7" customHeight="1" x14ac:dyDescent="0.15">
      <c r="A25" s="949"/>
      <c r="B25" s="950"/>
      <c r="C25" s="950"/>
      <c r="D25" s="950"/>
      <c r="E25" s="950"/>
      <c r="F25" s="951"/>
      <c r="G25" s="937" t="s">
        <v>635</v>
      </c>
      <c r="H25" s="938"/>
      <c r="I25" s="938"/>
      <c r="J25" s="938"/>
      <c r="K25" s="938"/>
      <c r="L25" s="938"/>
      <c r="M25" s="938"/>
      <c r="N25" s="938"/>
      <c r="O25" s="939"/>
      <c r="P25" s="657">
        <v>0</v>
      </c>
      <c r="Q25" s="658"/>
      <c r="R25" s="658"/>
      <c r="S25" s="658"/>
      <c r="T25" s="658"/>
      <c r="U25" s="658"/>
      <c r="V25" s="659"/>
      <c r="W25" s="657">
        <v>690</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1.5"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25"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0.75"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2000</v>
      </c>
      <c r="Q29" s="658"/>
      <c r="R29" s="658"/>
      <c r="S29" s="658"/>
      <c r="T29" s="658"/>
      <c r="U29" s="658"/>
      <c r="V29" s="659"/>
      <c r="W29" s="967">
        <f>AR13</f>
        <v>2035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568</v>
      </c>
      <c r="AR31" s="199"/>
      <c r="AS31" s="132" t="s">
        <v>236</v>
      </c>
      <c r="AT31" s="133"/>
      <c r="AU31" s="198" t="s">
        <v>568</v>
      </c>
      <c r="AV31" s="198"/>
      <c r="AW31" s="398" t="s">
        <v>181</v>
      </c>
      <c r="AX31" s="399"/>
    </row>
    <row r="32" spans="1:50" ht="39" customHeight="1" x14ac:dyDescent="0.15">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1</v>
      </c>
      <c r="AF32" s="217"/>
      <c r="AG32" s="217"/>
      <c r="AH32" s="217"/>
      <c r="AI32" s="216">
        <v>0</v>
      </c>
      <c r="AJ32" s="217"/>
      <c r="AK32" s="217"/>
      <c r="AL32" s="217"/>
      <c r="AM32" s="216">
        <v>0</v>
      </c>
      <c r="AN32" s="217"/>
      <c r="AO32" s="217"/>
      <c r="AP32" s="217"/>
      <c r="AQ32" s="340" t="s">
        <v>568</v>
      </c>
      <c r="AR32" s="206"/>
      <c r="AS32" s="206"/>
      <c r="AT32" s="341"/>
      <c r="AU32" s="217" t="s">
        <v>577</v>
      </c>
      <c r="AV32" s="217"/>
      <c r="AW32" s="217"/>
      <c r="AX32" s="219"/>
    </row>
    <row r="33" spans="1:50" ht="39"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0</v>
      </c>
      <c r="AF33" s="217"/>
      <c r="AG33" s="217"/>
      <c r="AH33" s="217"/>
      <c r="AI33" s="216">
        <v>0</v>
      </c>
      <c r="AJ33" s="217"/>
      <c r="AK33" s="217"/>
      <c r="AL33" s="217"/>
      <c r="AM33" s="216">
        <v>0</v>
      </c>
      <c r="AN33" s="217"/>
      <c r="AO33" s="217"/>
      <c r="AP33" s="217"/>
      <c r="AQ33" s="340" t="s">
        <v>568</v>
      </c>
      <c r="AR33" s="206"/>
      <c r="AS33" s="206"/>
      <c r="AT33" s="341"/>
      <c r="AU33" s="217" t="s">
        <v>568</v>
      </c>
      <c r="AV33" s="217"/>
      <c r="AW33" s="217"/>
      <c r="AX33" s="219"/>
    </row>
    <row r="34" spans="1:50" ht="39"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568</v>
      </c>
      <c r="AF34" s="217"/>
      <c r="AG34" s="217"/>
      <c r="AH34" s="217"/>
      <c r="AI34" s="216" t="s">
        <v>568</v>
      </c>
      <c r="AJ34" s="217"/>
      <c r="AK34" s="217"/>
      <c r="AL34" s="217"/>
      <c r="AM34" s="216" t="s">
        <v>568</v>
      </c>
      <c r="AN34" s="217"/>
      <c r="AO34" s="217"/>
      <c r="AP34" s="217"/>
      <c r="AQ34" s="340" t="s">
        <v>568</v>
      </c>
      <c r="AR34" s="206"/>
      <c r="AS34" s="206"/>
      <c r="AT34" s="341"/>
      <c r="AU34" s="217" t="s">
        <v>578</v>
      </c>
      <c r="AV34" s="217"/>
      <c r="AW34" s="217"/>
      <c r="AX34" s="219"/>
    </row>
    <row r="35" spans="1:50" ht="23.25" customHeight="1" x14ac:dyDescent="0.15">
      <c r="A35" s="224" t="s">
        <v>385</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2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2.2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2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2.2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2.2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2.2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2.2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2.2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2.2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3.1"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144</v>
      </c>
      <c r="AF101" s="217"/>
      <c r="AG101" s="217"/>
      <c r="AH101" s="218"/>
      <c r="AI101" s="216">
        <v>127</v>
      </c>
      <c r="AJ101" s="217"/>
      <c r="AK101" s="217"/>
      <c r="AL101" s="218"/>
      <c r="AM101" s="216"/>
      <c r="AN101" s="217"/>
      <c r="AO101" s="217"/>
      <c r="AP101" s="218"/>
      <c r="AQ101" s="216" t="s">
        <v>568</v>
      </c>
      <c r="AR101" s="217"/>
      <c r="AS101" s="217"/>
      <c r="AT101" s="218"/>
      <c r="AU101" s="216" t="s">
        <v>623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80</v>
      </c>
      <c r="AF102" s="421"/>
      <c r="AG102" s="421"/>
      <c r="AH102" s="421"/>
      <c r="AI102" s="421">
        <v>80</v>
      </c>
      <c r="AJ102" s="421"/>
      <c r="AK102" s="421"/>
      <c r="AL102" s="421"/>
      <c r="AM102" s="421">
        <v>80</v>
      </c>
      <c r="AN102" s="421"/>
      <c r="AO102" s="421"/>
      <c r="AP102" s="421"/>
      <c r="AQ102" s="271">
        <v>80</v>
      </c>
      <c r="AR102" s="272"/>
      <c r="AS102" s="272"/>
      <c r="AT102" s="317"/>
      <c r="AU102" s="271" t="s">
        <v>623</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581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580</v>
      </c>
      <c r="AC104" s="549"/>
      <c r="AD104" s="550"/>
      <c r="AE104" s="216">
        <v>8891</v>
      </c>
      <c r="AF104" s="217"/>
      <c r="AG104" s="217"/>
      <c r="AH104" s="218"/>
      <c r="AI104" s="216">
        <v>9835</v>
      </c>
      <c r="AJ104" s="217"/>
      <c r="AK104" s="217"/>
      <c r="AL104" s="218"/>
      <c r="AM104" s="216"/>
      <c r="AN104" s="217"/>
      <c r="AO104" s="217"/>
      <c r="AP104" s="218"/>
      <c r="AQ104" s="216" t="s">
        <v>568</v>
      </c>
      <c r="AR104" s="217"/>
      <c r="AS104" s="217"/>
      <c r="AT104" s="218"/>
      <c r="AU104" s="216" t="s">
        <v>623</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580</v>
      </c>
      <c r="AC105" s="472"/>
      <c r="AD105" s="473"/>
      <c r="AE105" s="421">
        <v>10000</v>
      </c>
      <c r="AF105" s="421"/>
      <c r="AG105" s="421"/>
      <c r="AH105" s="421"/>
      <c r="AI105" s="421">
        <v>10000</v>
      </c>
      <c r="AJ105" s="421"/>
      <c r="AK105" s="421"/>
      <c r="AL105" s="421"/>
      <c r="AM105" s="421">
        <v>10000</v>
      </c>
      <c r="AN105" s="421"/>
      <c r="AO105" s="421"/>
      <c r="AP105" s="421"/>
      <c r="AQ105" s="216">
        <v>10000</v>
      </c>
      <c r="AR105" s="217"/>
      <c r="AS105" s="217"/>
      <c r="AT105" s="218"/>
      <c r="AU105" s="271" t="s">
        <v>623</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t="s">
        <v>623</v>
      </c>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54</v>
      </c>
      <c r="AF116" s="421"/>
      <c r="AG116" s="421"/>
      <c r="AH116" s="421"/>
      <c r="AI116" s="421">
        <v>48.8</v>
      </c>
      <c r="AJ116" s="421"/>
      <c r="AK116" s="421"/>
      <c r="AL116" s="421"/>
      <c r="AM116" s="421">
        <v>46.2</v>
      </c>
      <c r="AN116" s="421"/>
      <c r="AO116" s="421"/>
      <c r="AP116" s="421"/>
      <c r="AQ116" s="216" t="s">
        <v>623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585</v>
      </c>
      <c r="AF117" s="554"/>
      <c r="AG117" s="554"/>
      <c r="AH117" s="554"/>
      <c r="AI117" s="554" t="s">
        <v>586</v>
      </c>
      <c r="AJ117" s="554"/>
      <c r="AK117" s="554"/>
      <c r="AL117" s="554"/>
      <c r="AM117" s="554" t="s">
        <v>587</v>
      </c>
      <c r="AN117" s="554"/>
      <c r="AO117" s="554"/>
      <c r="AP117" s="554"/>
      <c r="AQ117" s="554" t="s">
        <v>623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236</v>
      </c>
      <c r="AT133" s="133"/>
      <c r="AU133" s="199" t="s">
        <v>568</v>
      </c>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v>8891</v>
      </c>
      <c r="AF134" s="206"/>
      <c r="AG134" s="206"/>
      <c r="AH134" s="206"/>
      <c r="AI134" s="205">
        <v>9835</v>
      </c>
      <c r="AJ134" s="206"/>
      <c r="AK134" s="206"/>
      <c r="AL134" s="206"/>
      <c r="AM134" s="205"/>
      <c r="AN134" s="206"/>
      <c r="AO134" s="206"/>
      <c r="AP134" s="206"/>
      <c r="AQ134" s="205" t="s">
        <v>578</v>
      </c>
      <c r="AR134" s="206"/>
      <c r="AS134" s="206"/>
      <c r="AT134" s="206"/>
      <c r="AU134" s="205" t="s">
        <v>568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v>10000</v>
      </c>
      <c r="AF135" s="206"/>
      <c r="AG135" s="206"/>
      <c r="AH135" s="206"/>
      <c r="AI135" s="205">
        <v>10000</v>
      </c>
      <c r="AJ135" s="206"/>
      <c r="AK135" s="206"/>
      <c r="AL135" s="206"/>
      <c r="AM135" s="205">
        <v>10000</v>
      </c>
      <c r="AN135" s="206"/>
      <c r="AO135" s="206"/>
      <c r="AP135" s="206"/>
      <c r="AQ135" s="205" t="s">
        <v>568</v>
      </c>
      <c r="AR135" s="206"/>
      <c r="AS135" s="206"/>
      <c r="AT135" s="206"/>
      <c r="AU135" s="205" t="s">
        <v>568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60.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36.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609</v>
      </c>
      <c r="AH705" s="104"/>
      <c r="AI705" s="104"/>
      <c r="AJ705" s="104"/>
      <c r="AK705" s="104"/>
      <c r="AL705" s="104"/>
      <c r="AM705" s="104"/>
      <c r="AN705" s="104"/>
      <c r="AO705" s="104"/>
      <c r="AP705" s="104"/>
      <c r="AQ705" s="104"/>
      <c r="AR705" s="104"/>
      <c r="AS705" s="104"/>
      <c r="AT705" s="104"/>
      <c r="AU705" s="104"/>
      <c r="AV705" s="104"/>
      <c r="AW705" s="104"/>
      <c r="AX705" s="125"/>
    </row>
    <row r="706" spans="1:50" ht="36.7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634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36.7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t="s">
        <v>568</v>
      </c>
      <c r="AH708" s="743"/>
      <c r="AI708" s="743"/>
      <c r="AJ708" s="743"/>
      <c r="AK708" s="743"/>
      <c r="AL708" s="743"/>
      <c r="AM708" s="743"/>
      <c r="AN708" s="743"/>
      <c r="AO708" s="743"/>
      <c r="AP708" s="743"/>
      <c r="AQ708" s="743"/>
      <c r="AR708" s="743"/>
      <c r="AS708" s="743"/>
      <c r="AT708" s="743"/>
      <c r="AU708" s="743"/>
      <c r="AV708" s="743"/>
      <c r="AW708" s="743"/>
      <c r="AX708" s="744"/>
    </row>
    <row r="709" spans="1:50" ht="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t="s">
        <v>623</v>
      </c>
      <c r="AH712" s="811"/>
      <c r="AI712" s="811"/>
      <c r="AJ712" s="811"/>
      <c r="AK712" s="811"/>
      <c r="AL712" s="811"/>
      <c r="AM712" s="811"/>
      <c r="AN712" s="811"/>
      <c r="AO712" s="811"/>
      <c r="AP712" s="811"/>
      <c r="AQ712" s="811"/>
      <c r="AR712" s="811"/>
      <c r="AS712" s="811"/>
      <c r="AT712" s="811"/>
      <c r="AU712" s="811"/>
      <c r="AV712" s="811"/>
      <c r="AW712" s="811"/>
      <c r="AX712" s="812"/>
    </row>
    <row r="713" spans="1:50" ht="43.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566</v>
      </c>
      <c r="AE713" s="327"/>
      <c r="AF713" s="663"/>
      <c r="AG713" s="100" t="s">
        <v>628</v>
      </c>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37.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48.7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137</v>
      </c>
      <c r="B731" s="800"/>
      <c r="C731" s="800"/>
      <c r="D731" s="800"/>
      <c r="E731" s="801"/>
      <c r="F731" s="729" t="s">
        <v>626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632</v>
      </c>
      <c r="B733" s="674"/>
      <c r="C733" s="674"/>
      <c r="D733" s="674"/>
      <c r="E733" s="675"/>
      <c r="F733" s="637" t="s">
        <v>633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623</v>
      </c>
      <c r="F737" s="989"/>
      <c r="G737" s="989"/>
      <c r="H737" s="989"/>
      <c r="I737" s="989"/>
      <c r="J737" s="989"/>
      <c r="K737" s="989"/>
      <c r="L737" s="989"/>
      <c r="M737" s="989"/>
      <c r="N737" s="365" t="s">
        <v>403</v>
      </c>
      <c r="O737" s="365"/>
      <c r="P737" s="365"/>
      <c r="Q737" s="365"/>
      <c r="R737" s="989" t="s">
        <v>623</v>
      </c>
      <c r="S737" s="989"/>
      <c r="T737" s="989"/>
      <c r="U737" s="989"/>
      <c r="V737" s="989"/>
      <c r="W737" s="989"/>
      <c r="X737" s="989"/>
      <c r="Y737" s="989"/>
      <c r="Z737" s="989"/>
      <c r="AA737" s="365" t="s">
        <v>402</v>
      </c>
      <c r="AB737" s="365"/>
      <c r="AC737" s="365"/>
      <c r="AD737" s="365"/>
      <c r="AE737" s="989" t="s">
        <v>623</v>
      </c>
      <c r="AF737" s="989"/>
      <c r="AG737" s="989"/>
      <c r="AH737" s="989"/>
      <c r="AI737" s="989"/>
      <c r="AJ737" s="989"/>
      <c r="AK737" s="989"/>
      <c r="AL737" s="989"/>
      <c r="AM737" s="989"/>
      <c r="AN737" s="365" t="s">
        <v>401</v>
      </c>
      <c r="AO737" s="365"/>
      <c r="AP737" s="365"/>
      <c r="AQ737" s="365"/>
      <c r="AR737" s="995" t="s">
        <v>623</v>
      </c>
      <c r="AS737" s="996"/>
      <c r="AT737" s="996"/>
      <c r="AU737" s="996"/>
      <c r="AV737" s="996"/>
      <c r="AW737" s="996"/>
      <c r="AX737" s="997"/>
      <c r="AY737" s="88"/>
      <c r="AZ737" s="88"/>
    </row>
    <row r="738" spans="1:52" ht="24.75" customHeight="1" x14ac:dyDescent="0.15">
      <c r="A738" s="988" t="s">
        <v>400</v>
      </c>
      <c r="B738" s="209"/>
      <c r="C738" s="209"/>
      <c r="D738" s="210"/>
      <c r="E738" s="989" t="s">
        <v>604</v>
      </c>
      <c r="F738" s="989"/>
      <c r="G738" s="989"/>
      <c r="H738" s="989"/>
      <c r="I738" s="989"/>
      <c r="J738" s="989"/>
      <c r="K738" s="989"/>
      <c r="L738" s="989"/>
      <c r="M738" s="989"/>
      <c r="N738" s="365" t="s">
        <v>399</v>
      </c>
      <c r="O738" s="365"/>
      <c r="P738" s="365"/>
      <c r="Q738" s="365"/>
      <c r="R738" s="989" t="s">
        <v>605</v>
      </c>
      <c r="S738" s="989"/>
      <c r="T738" s="989"/>
      <c r="U738" s="989"/>
      <c r="V738" s="989"/>
      <c r="W738" s="989"/>
      <c r="X738" s="989"/>
      <c r="Y738" s="989"/>
      <c r="Z738" s="989"/>
      <c r="AA738" s="365" t="s">
        <v>398</v>
      </c>
      <c r="AB738" s="365"/>
      <c r="AC738" s="365"/>
      <c r="AD738" s="365"/>
      <c r="AE738" s="989" t="s">
        <v>606</v>
      </c>
      <c r="AF738" s="989"/>
      <c r="AG738" s="989"/>
      <c r="AH738" s="989"/>
      <c r="AI738" s="989"/>
      <c r="AJ738" s="989"/>
      <c r="AK738" s="989"/>
      <c r="AL738" s="989"/>
      <c r="AM738" s="989"/>
      <c r="AN738" s="365" t="s">
        <v>397</v>
      </c>
      <c r="AO738" s="365"/>
      <c r="AP738" s="365"/>
      <c r="AQ738" s="365"/>
      <c r="AR738" s="995" t="s">
        <v>607</v>
      </c>
      <c r="AS738" s="996"/>
      <c r="AT738" s="996"/>
      <c r="AU738" s="996"/>
      <c r="AV738" s="996"/>
      <c r="AW738" s="996"/>
      <c r="AX738" s="997"/>
    </row>
    <row r="739" spans="1:52" ht="24.75" customHeight="1" x14ac:dyDescent="0.15">
      <c r="A739" s="988" t="s">
        <v>396</v>
      </c>
      <c r="B739" s="209"/>
      <c r="C739" s="209"/>
      <c r="D739" s="210"/>
      <c r="E739" s="989" t="s">
        <v>608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c r="J740" s="974"/>
      <c r="K740" s="92" t="str">
        <f>IF(OR(I740="　", I740=""), "", "-")</f>
        <v/>
      </c>
      <c r="L740" s="975">
        <v>76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610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611</v>
      </c>
      <c r="H782" s="671"/>
      <c r="I782" s="671"/>
      <c r="J782" s="671"/>
      <c r="K782" s="672"/>
      <c r="L782" s="664" t="s">
        <v>611</v>
      </c>
      <c r="M782" s="665"/>
      <c r="N782" s="665"/>
      <c r="O782" s="665"/>
      <c r="P782" s="665"/>
      <c r="Q782" s="665"/>
      <c r="R782" s="665"/>
      <c r="S782" s="665"/>
      <c r="T782" s="665"/>
      <c r="U782" s="665"/>
      <c r="V782" s="665"/>
      <c r="W782" s="665"/>
      <c r="X782" s="666"/>
      <c r="Y782" s="388">
        <v>675</v>
      </c>
      <c r="Z782" s="389"/>
      <c r="AA782" s="389"/>
      <c r="AB782" s="805"/>
      <c r="AC782" s="670" t="s">
        <v>611</v>
      </c>
      <c r="AD782" s="671"/>
      <c r="AE782" s="671"/>
      <c r="AF782" s="671"/>
      <c r="AG782" s="672"/>
      <c r="AH782" s="664" t="s">
        <v>611</v>
      </c>
      <c r="AI782" s="665"/>
      <c r="AJ782" s="665"/>
      <c r="AK782" s="665"/>
      <c r="AL782" s="665"/>
      <c r="AM782" s="665"/>
      <c r="AN782" s="665"/>
      <c r="AO782" s="665"/>
      <c r="AP782" s="665"/>
      <c r="AQ782" s="665"/>
      <c r="AR782" s="665"/>
      <c r="AS782" s="665"/>
      <c r="AT782" s="666"/>
      <c r="AU782" s="388">
        <v>177</v>
      </c>
      <c r="AV782" s="389"/>
      <c r="AW782" s="389"/>
      <c r="AX782" s="390"/>
    </row>
    <row r="783" spans="1:50" ht="24.75" customHeight="1" x14ac:dyDescent="0.15">
      <c r="A783" s="631"/>
      <c r="B783" s="632"/>
      <c r="C783" s="632"/>
      <c r="D783" s="632"/>
      <c r="E783" s="632"/>
      <c r="F783" s="633"/>
      <c r="G783" s="606" t="s">
        <v>612</v>
      </c>
      <c r="H783" s="607"/>
      <c r="I783" s="607"/>
      <c r="J783" s="607"/>
      <c r="K783" s="608"/>
      <c r="L783" s="598" t="s">
        <v>630</v>
      </c>
      <c r="M783" s="599"/>
      <c r="N783" s="599"/>
      <c r="O783" s="599"/>
      <c r="P783" s="599"/>
      <c r="Q783" s="599"/>
      <c r="R783" s="599"/>
      <c r="S783" s="599"/>
      <c r="T783" s="599"/>
      <c r="U783" s="599"/>
      <c r="V783" s="599"/>
      <c r="W783" s="599"/>
      <c r="X783" s="600"/>
      <c r="Y783" s="601">
        <v>349</v>
      </c>
      <c r="Z783" s="602"/>
      <c r="AA783" s="602"/>
      <c r="AB783" s="612"/>
      <c r="AC783" s="606" t="s">
        <v>612</v>
      </c>
      <c r="AD783" s="607"/>
      <c r="AE783" s="607"/>
      <c r="AF783" s="607"/>
      <c r="AG783" s="608"/>
      <c r="AH783" s="598" t="s">
        <v>615</v>
      </c>
      <c r="AI783" s="599"/>
      <c r="AJ783" s="599"/>
      <c r="AK783" s="599"/>
      <c r="AL783" s="599"/>
      <c r="AM783" s="599"/>
      <c r="AN783" s="599"/>
      <c r="AO783" s="599"/>
      <c r="AP783" s="599"/>
      <c r="AQ783" s="599"/>
      <c r="AR783" s="599"/>
      <c r="AS783" s="599"/>
      <c r="AT783" s="600"/>
      <c r="AU783" s="601">
        <v>574</v>
      </c>
      <c r="AV783" s="602"/>
      <c r="AW783" s="602"/>
      <c r="AX783" s="603"/>
    </row>
    <row r="784" spans="1:50" ht="24.75" customHeight="1" x14ac:dyDescent="0.15">
      <c r="A784" s="631"/>
      <c r="B784" s="632"/>
      <c r="C784" s="632"/>
      <c r="D784" s="632"/>
      <c r="E784" s="632"/>
      <c r="F784" s="633"/>
      <c r="G784" s="606" t="s">
        <v>629</v>
      </c>
      <c r="H784" s="607"/>
      <c r="I784" s="607"/>
      <c r="J784" s="607"/>
      <c r="K784" s="608"/>
      <c r="L784" s="598" t="s">
        <v>631</v>
      </c>
      <c r="M784" s="599"/>
      <c r="N784" s="599"/>
      <c r="O784" s="599"/>
      <c r="P784" s="599"/>
      <c r="Q784" s="599"/>
      <c r="R784" s="599"/>
      <c r="S784" s="599"/>
      <c r="T784" s="599"/>
      <c r="U784" s="599"/>
      <c r="V784" s="599"/>
      <c r="W784" s="599"/>
      <c r="X784" s="600"/>
      <c r="Y784" s="601">
        <v>161</v>
      </c>
      <c r="Z784" s="602"/>
      <c r="AA784" s="602"/>
      <c r="AB784" s="612"/>
      <c r="AC784" s="606" t="s">
        <v>636</v>
      </c>
      <c r="AD784" s="607"/>
      <c r="AE784" s="607"/>
      <c r="AF784" s="607"/>
      <c r="AG784" s="608"/>
      <c r="AH784" s="598" t="s">
        <v>637</v>
      </c>
      <c r="AI784" s="599"/>
      <c r="AJ784" s="599"/>
      <c r="AK784" s="599"/>
      <c r="AL784" s="599"/>
      <c r="AM784" s="599"/>
      <c r="AN784" s="599"/>
      <c r="AO784" s="599"/>
      <c r="AP784" s="599"/>
      <c r="AQ784" s="599"/>
      <c r="AR784" s="599"/>
      <c r="AS784" s="599"/>
      <c r="AT784" s="600"/>
      <c r="AU784" s="601">
        <v>48</v>
      </c>
      <c r="AV784" s="602"/>
      <c r="AW784" s="602"/>
      <c r="AX784" s="603"/>
    </row>
    <row r="785" spans="1:50" ht="24.75" customHeight="1" x14ac:dyDescent="0.15">
      <c r="A785" s="631"/>
      <c r="B785" s="632"/>
      <c r="C785" s="632"/>
      <c r="D785" s="632"/>
      <c r="E785" s="632"/>
      <c r="F785" s="633"/>
      <c r="G785" s="606" t="s">
        <v>80</v>
      </c>
      <c r="H785" s="607"/>
      <c r="I785" s="607"/>
      <c r="J785" s="607"/>
      <c r="K785" s="608"/>
      <c r="L785" s="598" t="s">
        <v>613</v>
      </c>
      <c r="M785" s="599"/>
      <c r="N785" s="599"/>
      <c r="O785" s="599"/>
      <c r="P785" s="599"/>
      <c r="Q785" s="599"/>
      <c r="R785" s="599"/>
      <c r="S785" s="599"/>
      <c r="T785" s="599"/>
      <c r="U785" s="599"/>
      <c r="V785" s="599"/>
      <c r="W785" s="599"/>
      <c r="X785" s="600"/>
      <c r="Y785" s="601">
        <v>112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1297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799</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6.5" customHeight="1" x14ac:dyDescent="0.15">
      <c r="A838" s="376">
        <v>1</v>
      </c>
      <c r="B838" s="376">
        <v>1</v>
      </c>
      <c r="C838" s="361" t="s">
        <v>616</v>
      </c>
      <c r="D838" s="347"/>
      <c r="E838" s="347"/>
      <c r="F838" s="347"/>
      <c r="G838" s="347"/>
      <c r="H838" s="347"/>
      <c r="I838" s="347"/>
      <c r="J838" s="348">
        <v>9010005006504</v>
      </c>
      <c r="K838" s="349"/>
      <c r="L838" s="349"/>
      <c r="M838" s="349"/>
      <c r="N838" s="349"/>
      <c r="O838" s="349"/>
      <c r="P838" s="362" t="s">
        <v>617</v>
      </c>
      <c r="Q838" s="350"/>
      <c r="R838" s="350"/>
      <c r="S838" s="350"/>
      <c r="T838" s="350"/>
      <c r="U838" s="350"/>
      <c r="V838" s="350"/>
      <c r="W838" s="350"/>
      <c r="X838" s="350"/>
      <c r="Y838" s="351">
        <v>1297</v>
      </c>
      <c r="Z838" s="352"/>
      <c r="AA838" s="352"/>
      <c r="AB838" s="353"/>
      <c r="AC838" s="363" t="s">
        <v>384</v>
      </c>
      <c r="AD838" s="371"/>
      <c r="AE838" s="371"/>
      <c r="AF838" s="371"/>
      <c r="AG838" s="371"/>
      <c r="AH838" s="372" t="s">
        <v>568</v>
      </c>
      <c r="AI838" s="373"/>
      <c r="AJ838" s="373"/>
      <c r="AK838" s="373"/>
      <c r="AL838" s="357" t="s">
        <v>568</v>
      </c>
      <c r="AM838" s="358"/>
      <c r="AN838" s="358"/>
      <c r="AO838" s="359"/>
      <c r="AP838" s="360" t="s">
        <v>568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618</v>
      </c>
      <c r="D871" s="347"/>
      <c r="E871" s="347"/>
      <c r="F871" s="347"/>
      <c r="G871" s="347"/>
      <c r="H871" s="347"/>
      <c r="I871" s="347"/>
      <c r="J871" s="348">
        <v>5010005007126</v>
      </c>
      <c r="K871" s="349"/>
      <c r="L871" s="349"/>
      <c r="M871" s="349"/>
      <c r="N871" s="349"/>
      <c r="O871" s="349"/>
      <c r="P871" s="350" t="s">
        <v>619</v>
      </c>
      <c r="Q871" s="350"/>
      <c r="R871" s="350"/>
      <c r="S871" s="350"/>
      <c r="T871" s="350"/>
      <c r="U871" s="350"/>
      <c r="V871" s="350"/>
      <c r="W871" s="350"/>
      <c r="X871" s="350"/>
      <c r="Y871" s="351">
        <v>799</v>
      </c>
      <c r="Z871" s="352"/>
      <c r="AA871" s="352"/>
      <c r="AB871" s="353"/>
      <c r="AC871" s="363" t="s">
        <v>620</v>
      </c>
      <c r="AD871" s="371"/>
      <c r="AE871" s="371"/>
      <c r="AF871" s="371"/>
      <c r="AG871" s="371"/>
      <c r="AH871" s="372" t="s">
        <v>621</v>
      </c>
      <c r="AI871" s="373"/>
      <c r="AJ871" s="373"/>
      <c r="AK871" s="373"/>
      <c r="AL871" s="357" t="s">
        <v>568</v>
      </c>
      <c r="AM871" s="358"/>
      <c r="AN871" s="358"/>
      <c r="AO871" s="359"/>
      <c r="AP871" s="360" t="s">
        <v>568</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4.75"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0.25"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7.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 Y782 Y786:Y791">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704"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委託・請負、補助、交付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t="s">
        <v>566</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ＩＴ戦略</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CF6420E-78AB-4BAB-AEE3-89C468A11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EF2E03-3540-4F68-9381-BD5FC8A0C85D}">
  <ds:schemaRefs>
    <ds:schemaRef ds:uri="http://schemas.microsoft.com/sharepoint/v3/contenttype/forms"/>
  </ds:schemaRefs>
</ds:datastoreItem>
</file>

<file path=customXml/itemProps3.xml><?xml version="1.0" encoding="utf-8"?>
<ds:datastoreItem xmlns:ds="http://schemas.openxmlformats.org/officeDocument/2006/customXml" ds:itemID="{A42D8420-1176-4C4E-948A-D3CE7D33A280}">
  <ds:schemaRefs>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2020-05-14T17:44:15Z</cp:lastPrinted>
  <dcterms:created xsi:type="dcterms:W3CDTF">2012-03-13T00:50:25Z</dcterms:created>
  <dcterms:modified xsi:type="dcterms:W3CDTF">2020-10-07T11:21:52Z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