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<sst xmlns="http://schemas.openxmlformats.org/spreadsheetml/2006/main" count="2914" uniqueCount="628">
  <si>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</si>
  <si>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</si>
  <si>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</si>
  <si>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</si>
  <si>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</si>
  <si>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</si>
  <si>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</si>
  <si>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</si>
  <si>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</si>
  <si>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</si>
  <si>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</si>
  <si>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</si>
  <si>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</si>
  <si>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</si>
  <si>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</si>
  <si>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</si>
  <si>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</si>
  <si>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</si>
  <si>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</si>
  <si>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</si>
  <si>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</si>
  <si>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</si>
  <si>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</si>
  <si>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</si>
  <si>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</si>
  <si>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</si>
  <si>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</si>
  <si>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</si>
  <si>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</si>
  <si>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</si>
  <si>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</si>
  <si>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</si>
  <si>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</si>
  <si>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</si>
  <si>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</si>
  <si>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</si>
  <si>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</si>
  <si>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</si>
  <si>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</si>
  <si>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</si>
  <si>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</si>
  <si>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</si>
  <si>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</si>
  <si>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</si>
  <si>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</si>
  <si>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</si>
  <si>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</si>
  <si>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</si>
  <si>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</si>
  <si>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</si>
  <si>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</si>
  <si>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</si>
  <si>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</si>
  <si>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</si>
  <si>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</si>
  <si>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</si>
  <si>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</si>
  <si>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</si>
  <si>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</si>
  <si>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</si>
  <si>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</si>
  <si>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</si>
  <si>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</si>
  <si>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</si>
  <si>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</si>
  <si>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</si>
  <si>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</si>
  <si>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</si>
  <si>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</si>
  <si>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</si>
  <si>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</si>
  <si>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</si>
  <si>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</si>
  <si>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</si>
  <si>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</si>
  <si>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</si>
  <si>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</si>
  <si>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</si>
  <si>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</si>
  <si>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</si>
  <si>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</si>
  <si>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</si>
  <si>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</si>
  <si>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</si>
  <si>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</si>
  <si>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</si>
  <si>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</si>
  <si>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</si>
  <si>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</si>
  <si>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</si>
  <si>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</si>
  <si>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</si>
  <si>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</si>
  <si>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</si>
  <si>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</si>
  <si>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</si>
  <si>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</si>
  <si>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</si>
  <si>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</si>
  <si>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</si>
  <si>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</si>
  <si>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</si>
  <si>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</si>
  <si>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</si>
  <si>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</si>
  <si>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</si>
  <si>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</si>
  <si>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</si>
  <si>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</si>
  <si>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</si>
  <si>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</si>
  <si>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</si>
  <si>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</si>
  <si>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</si>
  <si>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</si>
  <si>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</si>
  <si>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</si>
  <si>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</si>
  <si>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</si>
  <si>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</si>
  <si>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</si>
  <si>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</si>
  <si>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</si>
  <si>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</si>
  <si>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</si>
  <si>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</si>
  <si>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</si>
  <si>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</si>
  <si>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</si>
  <si>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</si>
  <si>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</si>
  <si>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</si>
  <si>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</si>
  <si>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</si>
  <si>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</si>
  <si>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</si>
  <si>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</si>
  <si>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</si>
  <si>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</si>
  <si>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</si>
  <si>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</si>
  <si>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</si>
  <si>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</si>
  <si>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</si>
  <si>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</si>
  <si>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</si>
  <si>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</si>
  <si>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</si>
  <si>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</si>
  <si>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</si>
  <si>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</si>
  <si>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</si>
  <si>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</si>
  <si>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</si>
  <si>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</si>
  <si>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</si>
  <si>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</si>
  <si>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</si>
  <si>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</si>
  <si>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</si>
  <si>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</si>
  <si>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</si>
  <si>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</si>
  <si>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</si>
  <si>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</si>
  <si>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</si>
  <si>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</si>
  <si>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</si>
  <si>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</si>
  <si>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</si>
  <si>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</si>
  <si>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</si>
  <si>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</si>
  <si>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</si>
  <si>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</si>
  <si>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</si>
  <si>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</si>
  <si>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</si>
  <si>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</si>
  <si>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</si>
  <si>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</si>
  <si>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</si>
  <si>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</si>
  <si>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</si>
  <si>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</si>
  <si>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</si>
  <si>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</si>
  <si>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</si>
  <si>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</si>
  <si>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</si>
  <si>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</si>
  <si>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</si>
  <si>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</si>
  <si>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</si>
  <si>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</si>
  <si>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</si>
  <si>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</si>
  <si>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</si>
  <si>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</si>
  <si>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</si>
  <si>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</si>
  <si>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</si>
  <si>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</si>
  <si>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</si>
  <si>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</si>
  <si>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</si>
  <si>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</si>
  <si>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</si>
  <si>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</si>
  <si>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</si>
  <si>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</si>
  <si>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</si>
  <si>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</si>
  <si>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</si>
  <si>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</si>
  <si>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</si>
  <si>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</si>
  <si>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</si>
  <si>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</si>
  <si>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</si>
  <si>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</si>
  <si>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</si>
  <si>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</si>
  <si>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</si>
  <si>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</si>
  <si>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</si>
  <si>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</si>
  <si>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</si>
  <si>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</si>
  <si>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</si>
  <si>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</si>
  <si>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</si>
  <si>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</si>
  <si>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</si>
  <si>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</si>
  <si>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</si>
  <si>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</si>
  <si>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</si>
  <si>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</si>
  <si>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</si>
  <si>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</si>
  <si>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</si>
  <si>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</si>
  <si>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</si>
  <si>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</si>
  <si>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</si>
  <si>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</si>
  <si>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</si>
  <si>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</si>
  <si>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</si>
  <si>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</si>
  <si>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</si>
  <si>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</si>
  <si>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</si>
  <si>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</si>
  <si>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</si>
  <si>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</si>
  <si>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</si>
  <si>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</si>
  <si>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</si>
  <si>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</si>
  <si>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</si>
  <si>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</si>
  <si>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</si>
  <si>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</si>
  <si>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</si>
  <si>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</si>
  <si>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</si>
  <si>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</si>
  <si>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</si>
  <si>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</si>
  <si>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</si>
  <si>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</si>
  <si>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</si>
  <si>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</si>
  <si>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</si>
  <si>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</si>
  <si>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</si>
  <si>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</si>
  <si>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</si>
  <si>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</si>
  <si>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</si>
  <si>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</si>
  <si>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</si>
  <si>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</si>
  <si>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</si>
  <si>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</si>
  <si>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</si>
  <si>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</si>
  <si>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</si>
  <si>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</si>
  <si>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</si>
  <si>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</si>
  <si>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</si>
  <si>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</si>
  <si>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</si>
  <si>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</si>
  <si>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</si>
  <si>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</si>
  <si>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</si>
  <si>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</si>
  <si>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</si>
  <si>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</si>
  <si>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</si>
  <si>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</si>
  <si>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</si>
  <si>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</si>
  <si>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</si>
  <si>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</si>
  <si>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</si>
  <si>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</si>
  <si>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</si>
  <si>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</si>
  <si>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</si>
  <si>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</si>
  <si>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</si>
  <si>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</si>
  <si>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</si>
  <si>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</si>
  <si>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</si>
  <si>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</si>
  <si>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</si>
  <si>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</si>
  <si>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</si>
  <si>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</si>
  <si>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</si>
  <si>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</si>
  <si>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</si>
  <si>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</si>
  <si>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</si>
  <si>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</si>
  <si>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</si>
  <si>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</si>
  <si>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</si>
  <si>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</si>
  <si>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</si>
  <si>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</si>
  <si>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</si>
  <si>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</si>
  <si>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</si>
  <si>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</si>
  <si>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</si>
  <si>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</si>
  <si>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</si>
  <si>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</si>
  <si>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</si>
  <si>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</si>
  <si>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</si>
  <si>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</si>
  <si>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</si>
  <si>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</si>
  <si>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</si>
  <si>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</si>
  <si>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</si>
  <si>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</si>
  <si>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</si>
  <si>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</si>
  <si>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</si>
  <si>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</si>
  <si>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</si>
  <si>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</si>
  <si>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</si>
  <si>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</si>
  <si>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</si>
  <si>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</si>
  <si>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</si>
  <si>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</si>
  <si>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</si>
  <si>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</si>
  <si>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</si>
  <si>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</si>
  <si>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</si>
  <si>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</si>
  <si>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</si>
  <si>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</si>
  <si>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</si>
  <si>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</si>
  <si>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</si>
  <si>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</si>
  <si>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</si>
  <si>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</si>
  <si>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</si>
  <si>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</si>
  <si>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</si>
  <si>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</si>
  <si>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</si>
  <si>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</si>
  <si>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</si>
  <si>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</si>
  <si>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</si>
  <si>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</si>
  <si>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</si>
  <si>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</si>
  <si>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</si>
  <si>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</si>
  <si>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</si>
  <si>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</si>
  <si>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</si>
  <si>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</si>
  <si>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</si>
  <si>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</si>
  <si>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</si>
  <si>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</si>
  <si>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</si>
  <si>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</si>
  <si>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</si>
  <si>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</si>
  <si>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</si>
  <si>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</si>
  <si>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</si>
  <si>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</si>
  <si>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</si>
  <si>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</si>
  <si>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</si>
  <si>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</si>
  <si>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</si>
  <si>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</si>
  <si>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</si>
  <si>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</si>
  <si>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</si>
  <si>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</si>
  <si>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</si>
  <si>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</si>
  <si>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</si>
  <si>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</si>
  <si>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</si>
  <si>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</si>
  <si>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</si>
  <si>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</si>
  <si>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</si>
  <si>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</si>
  <si>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</si>
  <si>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</si>
  <si>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</si>
  <si>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</si>
  <si>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</si>
  <si>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</si>
  <si>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</si>
  <si>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</si>
  <si>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</si>
  <si>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</si>
  <si>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</si>
  <si>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</si>
  <si>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</si>
  <si>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</si>
  <si>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</si>
  <si>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</si>
  <si>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</si>
  <si>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</si>
  <si>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</si>
  <si>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</si>
  <si>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</si>
  <si>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</si>
  <si>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</si>
  <si>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</si>
  <si>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</si>
  <si>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</si>
  <si>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</si>
  <si>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</si>
  <si>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</si>
  <si>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</si>
  <si>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</si>
  <si>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</si>
  <si>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</si>
  <si>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</si>
  <si>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</si>
  <si>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</si>
  <si>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</si>
  <si>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</si>
  <si>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</si>
  <si>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</si>
  <si>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</si>
  <si>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</si>
  <si>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</si>
  <si>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</si>
  <si>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</si>
  <si>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</si>
  <si>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</si>
  <si>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</si>
  <si>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</si>
  <si>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</si>
  <si>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</si>
  <si>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</si>
  <si>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</si>
  <si>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</si>
  <si>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</si>
  <si>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</si>
  <si>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</si>
  <si>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</si>
  <si>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</si>
  <si>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</si>
  <si>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</si>
  <si>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</si>
  <si>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</si>
  <si>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</si>
  <si>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</si>
  <si>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</si>
  <si>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</si>
  <si>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</si>
  <si>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</si>
  <si>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</si>
  <si>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</si>
  <si>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</si>
  <si>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</si>
  <si>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</si>
  <si>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</si>
  <si>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</si>
  <si>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</si>
  <si>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</si>
  <si>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</si>
  <si>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</si>
  <si>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</si>
  <si>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</si>
  <si>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</si>
  <si>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</si>
  <si>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</si>
  <si>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</si>
  <si>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</si>
  <si>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</si>
  <si>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</si>
  <si>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</si>
  <si>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</si>
  <si>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</si>
  <si>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</si>
  <si>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</si>
  <si>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</si>
  <si>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</si>
  <si>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</si>
  <si>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</si>
  <si>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</si>
  <si>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</si>
  <si>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</si>
  <si>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</si>
  <si>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</si>
  <si>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</si>
  <si>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</si>
  <si>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</si>
  <si>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</si>
  <si>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</si>
  <si>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</si>
  <si>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</si>
  <si>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</si>
  <si>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</si>
  <si>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</si>
  <si>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</si>
  <si>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</si>
  <si>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</si>
  <si>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</si>
  <si>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</si>
  <si>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</si>
  <si>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</si>
  <si>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</si>
  <si>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</si>
  <si>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</si>
  <si>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</si>
  <si>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</si>
  <si>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</si>
  <si>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</si>
  <si>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</si>
  <si>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</si>
  <si>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</si>
  <si>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産業保安グループ</t>
    <rPh sb="0" eb="2">
      <t>サンギョウ</t>
    </rPh>
    <rPh sb="2" eb="4">
      <t>ホアン</t>
    </rPh>
    <phoneticPr fontId="5"/>
  </si>
  <si>
    <t>鉱山・火薬類監理官付石炭保安室</t>
    <phoneticPr fontId="5"/>
  </si>
  <si>
    <t>室長　磯部　隆</t>
    <phoneticPr fontId="5"/>
  </si>
  <si>
    <t>民事訴訟法第265条（裁判所等が定める和解条項）及び第267条（和解調書等の効力）
国家賠償法第1条第1項（国の賠償責任）</t>
    <phoneticPr fontId="5"/>
  </si>
  <si>
    <t>筑豊じん肺訴訟最高裁判決（平成16年4月27日）</t>
    <phoneticPr fontId="5"/>
  </si>
  <si>
    <t>○</t>
  </si>
  <si>
    <t>　国内の炭鉱の坑内で働いていた労働者又はその遺族による国にじん肺罹患の損害賠償を求めた訴訟において、筑豊じん肺訴訟最高裁判決（平成16年4月27日）で、国の規制権限不行使の国家賠償法第1条第1項適用上の違法が確定した。
　このため、同様な訴訟において要件を満たす原告とは早期に和解し、和解調書に基づき損害賠償金を支払う必要がある。</t>
    <phoneticPr fontId="5"/>
  </si>
  <si>
    <t>　筑豊じん肺訴訟最高裁判決（平成16年4月27日）を踏まえ、証拠等に照らして和解要件を充足することが確認された原告と和解し、和解調書に基づき損害賠償金を支払う。</t>
    <phoneticPr fontId="5"/>
  </si>
  <si>
    <t>-</t>
  </si>
  <si>
    <t>-</t>
    <phoneticPr fontId="5"/>
  </si>
  <si>
    <t>-</t>
    <phoneticPr fontId="5"/>
  </si>
  <si>
    <t>賠償償還及払戻金</t>
  </si>
  <si>
    <t>和解成立後、2ヶ月以内に該当者全員へ支払う。</t>
  </si>
  <si>
    <t>和解成立後、2ヶ月以内に支払った人数</t>
  </si>
  <si>
    <t>件</t>
    <rPh sb="0" eb="1">
      <t>ケン</t>
    </rPh>
    <phoneticPr fontId="5"/>
  </si>
  <si>
    <t>和解原告患者数</t>
    <rPh sb="0" eb="2">
      <t>ワカイ</t>
    </rPh>
    <rPh sb="2" eb="4">
      <t>ゲンコク</t>
    </rPh>
    <rPh sb="4" eb="6">
      <t>カンジャ</t>
    </rPh>
    <rPh sb="6" eb="7">
      <t>スウ</t>
    </rPh>
    <phoneticPr fontId="5"/>
  </si>
  <si>
    <t>和解原告患者数</t>
    <rPh sb="0" eb="2">
      <t>ワカイ</t>
    </rPh>
    <rPh sb="2" eb="4">
      <t>ゲンコク</t>
    </rPh>
    <rPh sb="4" eb="7">
      <t>カンジャスウ</t>
    </rPh>
    <phoneticPr fontId="5"/>
  </si>
  <si>
    <t>人</t>
    <rPh sb="0" eb="1">
      <t>ニン</t>
    </rPh>
    <phoneticPr fontId="5"/>
  </si>
  <si>
    <t>-</t>
    <phoneticPr fontId="5"/>
  </si>
  <si>
    <t>賠償額／原告患者数　　　　　　　　　　　　　　</t>
    <rPh sb="4" eb="6">
      <t>ゲンコク</t>
    </rPh>
    <rPh sb="6" eb="9">
      <t>カンジャスウ</t>
    </rPh>
    <phoneticPr fontId="5"/>
  </si>
  <si>
    <t>百万円/人</t>
    <rPh sb="0" eb="2">
      <t>ヒャクマン</t>
    </rPh>
    <rPh sb="2" eb="3">
      <t>エン</t>
    </rPh>
    <rPh sb="4" eb="5">
      <t>ニン</t>
    </rPh>
    <phoneticPr fontId="5"/>
  </si>
  <si>
    <t>382/58</t>
  </si>
  <si>
    <t>583/75</t>
  </si>
  <si>
    <t>578/77</t>
    <phoneticPr fontId="5"/>
  </si>
  <si>
    <t>３．産業セキュリティ</t>
    <phoneticPr fontId="5"/>
  </si>
  <si>
    <t>３－３．産業保安・危機管理</t>
    <phoneticPr fontId="5"/>
  </si>
  <si>
    <t>高圧ガス、都市ガス、液化石油ガス、電気、鉱山保安、火薬類等の産業保安の確保を図り、事故 の発生・拡大を防止する。</t>
    <phoneticPr fontId="5"/>
  </si>
  <si>
    <t>定性的指標と同じ。</t>
    <rPh sb="0" eb="3">
      <t>テイセイテキ</t>
    </rPh>
    <rPh sb="3" eb="5">
      <t>シヒョウ</t>
    </rPh>
    <rPh sb="6" eb="7">
      <t>オナ</t>
    </rPh>
    <phoneticPr fontId="5"/>
  </si>
  <si>
    <t>過去の産業保安行政の不作為に対し、国賠法に基づき賠償金を支払うもの。</t>
    <phoneticPr fontId="5"/>
  </si>
  <si>
    <t>‐</t>
  </si>
  <si>
    <t>無</t>
  </si>
  <si>
    <t>原告患者数、じん肺り患の程度及び訴訟の進行状況等により損害賠償金額が変動するため、予算要求時に損害賠償金額を正確に予測することは不可能。</t>
    <phoneticPr fontId="5"/>
  </si>
  <si>
    <t>-</t>
    <phoneticPr fontId="5"/>
  </si>
  <si>
    <t>　経済産業省職員が、指定代理人として訴訟に参加し、筑豊じん肺訴訟最高裁判決（平成16年4月27日）を踏まえ、証拠等に照らして和解要件を充足しているか否かを直接確認している。和解内容が和解要件を充足することを証する書証について、期日外の打ち合わせの機会を設け、書証の問題点の指摘等を行い、早期の書証確認を行うことにより、遅延損害金の軽減に努めている。</t>
    <phoneticPr fontId="5"/>
  </si>
  <si>
    <t>　引き続き、法務省及び厚生労働省との連携を密にして、効率的な事務処理に努める。</t>
    <phoneticPr fontId="5"/>
  </si>
  <si>
    <t>329</t>
    <phoneticPr fontId="5"/>
  </si>
  <si>
    <t>235</t>
    <phoneticPr fontId="5"/>
  </si>
  <si>
    <t>199</t>
    <phoneticPr fontId="5"/>
  </si>
  <si>
    <t>612</t>
    <phoneticPr fontId="5"/>
  </si>
  <si>
    <t>401</t>
    <phoneticPr fontId="5"/>
  </si>
  <si>
    <t>548</t>
    <phoneticPr fontId="5"/>
  </si>
  <si>
    <t>513</t>
    <phoneticPr fontId="5"/>
  </si>
  <si>
    <t>457</t>
    <phoneticPr fontId="5"/>
  </si>
  <si>
    <t>0077</t>
    <phoneticPr fontId="5"/>
  </si>
  <si>
    <t>A.北海道の弁護団事務局</t>
    <phoneticPr fontId="5"/>
  </si>
  <si>
    <t>B.福岡県の弁護団事務局</t>
    <phoneticPr fontId="5"/>
  </si>
  <si>
    <t>賠償金</t>
    <rPh sb="0" eb="3">
      <t>バイショウキン</t>
    </rPh>
    <phoneticPr fontId="5"/>
  </si>
  <si>
    <t>石炭じん肺訴訟に係る賠償金</t>
    <phoneticPr fontId="5"/>
  </si>
  <si>
    <t>賠償金</t>
    <phoneticPr fontId="5"/>
  </si>
  <si>
    <t>賠償金</t>
    <phoneticPr fontId="5"/>
  </si>
  <si>
    <t>石炭じん肺訴訟に係る賠償金</t>
    <phoneticPr fontId="5"/>
  </si>
  <si>
    <t>石炭じん肺訴訟に係る賠償金</t>
    <phoneticPr fontId="5"/>
  </si>
  <si>
    <t>-</t>
    <phoneticPr fontId="5"/>
  </si>
  <si>
    <t>北海道の弁護団事務局</t>
    <phoneticPr fontId="5"/>
  </si>
  <si>
    <t>福岡県の弁護団事務局</t>
    <phoneticPr fontId="5"/>
  </si>
  <si>
    <t>-</t>
    <phoneticPr fontId="5"/>
  </si>
  <si>
    <t>-</t>
    <phoneticPr fontId="5"/>
  </si>
  <si>
    <t>855/93</t>
  </si>
  <si>
    <t>C.神奈川県の弁護団事務局</t>
    <rPh sb="2" eb="6">
      <t>カナガワケン</t>
    </rPh>
    <phoneticPr fontId="5"/>
  </si>
  <si>
    <t>神奈川県の弁護団事務局</t>
    <rPh sb="0" eb="4">
      <t>カナガワケン</t>
    </rPh>
    <phoneticPr fontId="5"/>
  </si>
  <si>
    <t>賠償償還及払戻金（石炭じん肺訴訟に係る賠償金）</t>
    <phoneticPr fontId="5"/>
  </si>
  <si>
    <t>-</t>
    <phoneticPr fontId="5"/>
  </si>
  <si>
    <t>最高裁判決の要件に従い、迅速かつ公正な賠償を行うこと。</t>
    <phoneticPr fontId="5"/>
  </si>
  <si>
    <t>有識者のご指摘を踏まえて、所要の対応を行うこと。</t>
    <phoneticPr fontId="5"/>
  </si>
  <si>
    <t>縮減</t>
    <phoneticPr fontId="5"/>
  </si>
  <si>
    <t>執行額の予測方法の改善。</t>
    <rPh sb="9" eb="11">
      <t>カイゼン</t>
    </rPh>
    <phoneticPr fontId="5"/>
  </si>
  <si>
    <t>令和２年度に比べ、国との和解が進む原告患者数が減少すると見込まれるため。</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</si>
</sst>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14111</xdr:colOff>
      <xdr:row>741</xdr:row>
      <xdr:rowOff>63500</xdr:rowOff>
    </xdr:from>
    <xdr:to>
      <xdr:col>44</xdr:col>
      <xdr:colOff>13866</xdr:colOff>
      <xdr:row>742</xdr:row>
      <xdr:rowOff>277548</xdr:rowOff>
    </xdr:to>
    <xdr:sp macro="" textlink="">
      <xdr:nvSpPr>
        <xdr:cNvPr id="3" name="テキスト ボックス 2"/>
        <xdr:cNvSpPr txBox="1"/>
      </xdr:nvSpPr>
      <xdr:spPr>
        <a:xfrm>
          <a:off x="2215444" y="38064722"/>
          <a:ext cx="5869978" cy="56682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賠償金の支払先は、和解調書に基づき、民事訴訟法第</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条の委任を受けた弁護士の指定する銀行口座へ振り込む方法により支払を行っている。</a:t>
          </a:r>
        </a:p>
      </xdr:txBody>
    </xdr:sp>
    <xdr:clientData/>
  </xdr:twoCellAnchor>
  <xdr:twoCellAnchor>
    <xdr:from>
      <xdr:col>10</xdr:col>
      <xdr:colOff>83343</xdr:colOff>
      <xdr:row>745</xdr:row>
      <xdr:rowOff>119062</xdr:rowOff>
    </xdr:from>
    <xdr:to>
      <xdr:col>45</xdr:col>
      <xdr:colOff>168819</xdr:colOff>
      <xdr:row>758</xdr:row>
      <xdr:rowOff>240586</xdr:rowOff>
    </xdr:to>
    <xdr:grpSp>
      <xdr:nvGrpSpPr>
        <xdr:cNvPr id="31" name="グループ化 30"/>
        <xdr:cNvGrpSpPr/>
      </xdr:nvGrpSpPr>
      <xdr:grpSpPr>
        <a:xfrm>
          <a:off x="2083593" y="39381112"/>
          <a:ext cx="7086351" cy="5017374"/>
          <a:chOff x="2119315" y="39875727"/>
          <a:chExt cx="7169694" cy="5384087"/>
        </a:xfrm>
      </xdr:grpSpPr>
      <xdr:grpSp>
        <xdr:nvGrpSpPr>
          <xdr:cNvPr id="32" name="グループ化 31"/>
          <xdr:cNvGrpSpPr>
            <a:grpSpLocks/>
          </xdr:cNvGrpSpPr>
        </xdr:nvGrpSpPr>
        <xdr:grpSpPr bwMode="auto">
          <a:xfrm>
            <a:off x="5021030" y="39875727"/>
            <a:ext cx="1505847" cy="966628"/>
            <a:chOff x="-1141871" y="1195366"/>
            <a:chExt cx="2124602" cy="936958"/>
          </a:xfrm>
        </xdr:grpSpPr>
        <xdr:sp macro="" textlink="">
          <xdr:nvSpPr>
            <xdr:cNvPr id="56" name="正方形/長方形 1"/>
            <xdr:cNvSpPr/>
          </xdr:nvSpPr>
          <xdr:spPr>
            <a:xfrm>
              <a:off x="-1141871" y="1195366"/>
              <a:ext cx="2124602" cy="5962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7" name="大かっこ 56"/>
            <xdr:cNvSpPr/>
          </xdr:nvSpPr>
          <xdr:spPr>
            <a:xfrm>
              <a:off x="-1087394" y="1886254"/>
              <a:ext cx="1947552" cy="2460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支払義務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3" name="直線矢印コネクタ 32"/>
          <xdr:cNvCxnSpPr/>
        </xdr:nvCxnSpPr>
        <xdr:spPr bwMode="auto">
          <a:xfrm rot="5400000">
            <a:off x="5641560" y="41027532"/>
            <a:ext cx="296538" cy="0"/>
          </a:xfrm>
          <a:prstGeom prst="straightConnector1">
            <a:avLst/>
          </a:prstGeom>
          <a:noFill/>
          <a:ln w="9525" cap="flat" cmpd="sng" algn="ctr">
            <a:solidFill>
              <a:sysClr val="windowText" lastClr="000000"/>
            </a:solidFill>
            <a:prstDash val="solid"/>
            <a:tailEnd type="arrow"/>
          </a:ln>
          <a:effectLst/>
        </xdr:spPr>
      </xdr:cxnSp>
      <xdr:cxnSp macro="">
        <xdr:nvCxnSpPr>
          <xdr:cNvPr id="34" name="直線コネクタ 33"/>
          <xdr:cNvCxnSpPr/>
        </xdr:nvCxnSpPr>
        <xdr:spPr bwMode="auto">
          <a:xfrm flipV="1">
            <a:off x="3468123" y="41358909"/>
            <a:ext cx="4680869" cy="21167"/>
          </a:xfrm>
          <a:prstGeom prst="line">
            <a:avLst/>
          </a:prstGeom>
          <a:noFill/>
          <a:ln w="9525" cap="flat" cmpd="sng" algn="ctr">
            <a:solidFill>
              <a:sysClr val="windowText" lastClr="000000"/>
            </a:solidFill>
            <a:prstDash val="solid"/>
          </a:ln>
          <a:effectLst/>
        </xdr:spPr>
      </xdr:cxnSp>
      <xdr:cxnSp macro="">
        <xdr:nvCxnSpPr>
          <xdr:cNvPr id="35" name="直線矢印コネクタ 34"/>
          <xdr:cNvCxnSpPr/>
        </xdr:nvCxnSpPr>
        <xdr:spPr bwMode="auto">
          <a:xfrm>
            <a:off x="5776225" y="41372519"/>
            <a:ext cx="10584" cy="477785"/>
          </a:xfrm>
          <a:prstGeom prst="straightConnector1">
            <a:avLst/>
          </a:prstGeom>
          <a:noFill/>
          <a:ln w="9525" cap="flat" cmpd="sng" algn="ctr">
            <a:solidFill>
              <a:sysClr val="windowText" lastClr="000000"/>
            </a:solidFill>
            <a:prstDash val="solid"/>
            <a:tailEnd type="arrow"/>
          </a:ln>
          <a:effectLst/>
        </xdr:spPr>
      </xdr:cxnSp>
      <xdr:grpSp>
        <xdr:nvGrpSpPr>
          <xdr:cNvPr id="36" name="グループ化 20"/>
          <xdr:cNvGrpSpPr>
            <a:grpSpLocks/>
          </xdr:cNvGrpSpPr>
        </xdr:nvGrpSpPr>
        <xdr:grpSpPr bwMode="auto">
          <a:xfrm>
            <a:off x="4668958" y="42032471"/>
            <a:ext cx="2243901" cy="1609511"/>
            <a:chOff x="4589230" y="2548805"/>
            <a:chExt cx="3045728" cy="2153560"/>
          </a:xfrm>
        </xdr:grpSpPr>
        <xdr:sp macro="" textlink="">
          <xdr:nvSpPr>
            <xdr:cNvPr id="53" name="正方形/長方形 52"/>
            <xdr:cNvSpPr/>
          </xdr:nvSpPr>
          <xdr:spPr>
            <a:xfrm>
              <a:off x="4690754" y="3446122"/>
              <a:ext cx="2833978" cy="9485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福岡県の弁護団事務局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4" name="テキスト ボックス 53"/>
            <xdr:cNvSpPr txBox="1"/>
          </xdr:nvSpPr>
          <xdr:spPr>
            <a:xfrm>
              <a:off x="4589230" y="2548805"/>
              <a:ext cx="3045728" cy="7306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大かっこ 54"/>
            <xdr:cNvSpPr/>
          </xdr:nvSpPr>
          <xdr:spPr>
            <a:xfrm>
              <a:off x="4690754" y="4471626"/>
              <a:ext cx="2492851" cy="230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7" name="グループ化 20"/>
          <xdr:cNvGrpSpPr>
            <a:grpSpLocks/>
          </xdr:cNvGrpSpPr>
        </xdr:nvGrpSpPr>
        <xdr:grpSpPr bwMode="auto">
          <a:xfrm>
            <a:off x="7045108" y="42018860"/>
            <a:ext cx="2243901" cy="1609511"/>
            <a:chOff x="4589230" y="2548805"/>
            <a:chExt cx="3045728" cy="2153560"/>
          </a:xfrm>
        </xdr:grpSpPr>
        <xdr:sp macro="" textlink="">
          <xdr:nvSpPr>
            <xdr:cNvPr id="50" name="正方形/長方形 49"/>
            <xdr:cNvSpPr/>
          </xdr:nvSpPr>
          <xdr:spPr>
            <a:xfrm>
              <a:off x="4690754" y="3446122"/>
              <a:ext cx="2833978" cy="9485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神奈川県の弁護団事務局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1" name="テキスト ボックス 50"/>
            <xdr:cNvSpPr txBox="1"/>
          </xdr:nvSpPr>
          <xdr:spPr>
            <a:xfrm>
              <a:off x="4589230" y="2548805"/>
              <a:ext cx="3045728" cy="7306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2" name="大かっこ 51"/>
            <xdr:cNvSpPr/>
          </xdr:nvSpPr>
          <xdr:spPr>
            <a:xfrm>
              <a:off x="4690754" y="4471626"/>
              <a:ext cx="2492851" cy="230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8" name="グループ化 19"/>
          <xdr:cNvGrpSpPr>
            <a:grpSpLocks/>
          </xdr:cNvGrpSpPr>
        </xdr:nvGrpSpPr>
        <xdr:grpSpPr bwMode="auto">
          <a:xfrm>
            <a:off x="2119315" y="42032474"/>
            <a:ext cx="2499844" cy="1615861"/>
            <a:chOff x="1343443" y="2548805"/>
            <a:chExt cx="3253040" cy="2153562"/>
          </a:xfrm>
        </xdr:grpSpPr>
        <xdr:sp macro="" textlink="">
          <xdr:nvSpPr>
            <xdr:cNvPr id="47" name="正方形/長方形 46"/>
            <xdr:cNvSpPr/>
          </xdr:nvSpPr>
          <xdr:spPr>
            <a:xfrm>
              <a:off x="1551971" y="3382028"/>
              <a:ext cx="2853996" cy="9998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8" name="テキスト ボックス 47"/>
            <xdr:cNvSpPr txBox="1"/>
          </xdr:nvSpPr>
          <xdr:spPr>
            <a:xfrm>
              <a:off x="1343443" y="2548805"/>
              <a:ext cx="3253040" cy="705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9" name="大かっこ 48"/>
            <xdr:cNvSpPr/>
          </xdr:nvSpPr>
          <xdr:spPr>
            <a:xfrm>
              <a:off x="1778279" y="4471628"/>
              <a:ext cx="2476816" cy="230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9" name="直線矢印コネクタ 38"/>
          <xdr:cNvCxnSpPr/>
        </xdr:nvCxnSpPr>
        <xdr:spPr bwMode="auto">
          <a:xfrm>
            <a:off x="8150669" y="41345305"/>
            <a:ext cx="10584" cy="477785"/>
          </a:xfrm>
          <a:prstGeom prst="straightConnector1">
            <a:avLst/>
          </a:prstGeom>
          <a:noFill/>
          <a:ln w="9525" cap="flat" cmpd="sng" algn="ctr">
            <a:solidFill>
              <a:sysClr val="windowText" lastClr="000000"/>
            </a:solidFill>
            <a:prstDash val="solid"/>
            <a:tailEnd type="arrow"/>
          </a:ln>
          <a:effectLst/>
        </xdr:spPr>
      </xdr:cxnSp>
      <xdr:cxnSp macro="">
        <xdr:nvCxnSpPr>
          <xdr:cNvPr id="40" name="直線矢印コネクタ 39"/>
          <xdr:cNvCxnSpPr/>
        </xdr:nvCxnSpPr>
        <xdr:spPr bwMode="auto">
          <a:xfrm>
            <a:off x="3469481" y="41367075"/>
            <a:ext cx="0" cy="490538"/>
          </a:xfrm>
          <a:prstGeom prst="straightConnector1">
            <a:avLst/>
          </a:prstGeom>
          <a:noFill/>
          <a:ln w="9525" cap="flat" cmpd="sng" algn="ctr">
            <a:solidFill>
              <a:sysClr val="windowText" lastClr="000000"/>
            </a:solidFill>
            <a:prstDash val="solid"/>
            <a:tailEnd type="arrow"/>
          </a:ln>
          <a:effectLst/>
        </xdr:spPr>
      </xdr:cxnSp>
      <xdr:cxnSp macro="">
        <xdr:nvCxnSpPr>
          <xdr:cNvPr id="41" name="直線矢印コネクタ 40"/>
          <xdr:cNvCxnSpPr/>
        </xdr:nvCxnSpPr>
        <xdr:spPr bwMode="auto">
          <a:xfrm>
            <a:off x="3454511" y="43709545"/>
            <a:ext cx="4457" cy="460410"/>
          </a:xfrm>
          <a:prstGeom prst="straightConnector1">
            <a:avLst/>
          </a:prstGeom>
          <a:noFill/>
          <a:ln w="9525" cap="flat" cmpd="sng" algn="ctr">
            <a:solidFill>
              <a:sysClr val="windowText" lastClr="000000"/>
            </a:solidFill>
            <a:prstDash val="solid"/>
            <a:tailEnd type="arrow"/>
          </a:ln>
          <a:effectLst/>
        </xdr:spPr>
      </xdr:cxnSp>
      <xdr:cxnSp macro="">
        <xdr:nvCxnSpPr>
          <xdr:cNvPr id="42" name="直線矢印コネクタ 41"/>
          <xdr:cNvCxnSpPr/>
        </xdr:nvCxnSpPr>
        <xdr:spPr bwMode="auto">
          <a:xfrm flipH="1">
            <a:off x="5749013" y="43695938"/>
            <a:ext cx="10728" cy="495667"/>
          </a:xfrm>
          <a:prstGeom prst="straightConnector1">
            <a:avLst/>
          </a:prstGeom>
          <a:noFill/>
          <a:ln w="9525" cap="flat" cmpd="sng" algn="ctr">
            <a:solidFill>
              <a:sysClr val="windowText" lastClr="000000"/>
            </a:solidFill>
            <a:prstDash val="solid"/>
            <a:tailEnd type="arrow"/>
          </a:ln>
          <a:effectLst/>
        </xdr:spPr>
      </xdr:cxnSp>
      <xdr:cxnSp macro="">
        <xdr:nvCxnSpPr>
          <xdr:cNvPr id="43" name="直線矢印コネクタ 42"/>
          <xdr:cNvCxnSpPr/>
        </xdr:nvCxnSpPr>
        <xdr:spPr bwMode="auto">
          <a:xfrm flipH="1">
            <a:off x="8177879" y="43695938"/>
            <a:ext cx="10728" cy="495667"/>
          </a:xfrm>
          <a:prstGeom prst="straightConnector1">
            <a:avLst/>
          </a:prstGeom>
          <a:noFill/>
          <a:ln w="9525" cap="flat" cmpd="sng" algn="ctr">
            <a:solidFill>
              <a:sysClr val="windowText" lastClr="000000"/>
            </a:solidFill>
            <a:prstDash val="solid"/>
            <a:tailEnd type="arrow"/>
          </a:ln>
          <a:effectLst/>
        </xdr:spPr>
      </xdr:cxnSp>
      <xdr:sp macro="" textlink="">
        <xdr:nvSpPr>
          <xdr:cNvPr id="44" name="正方形/長方形 43"/>
          <xdr:cNvSpPr/>
        </xdr:nvSpPr>
        <xdr:spPr bwMode="auto">
          <a:xfrm>
            <a:off x="4777814" y="44362688"/>
            <a:ext cx="2051445" cy="8971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5" name="正方形/長方形 44"/>
          <xdr:cNvSpPr/>
        </xdr:nvSpPr>
        <xdr:spPr bwMode="auto">
          <a:xfrm>
            <a:off x="2280909" y="44362688"/>
            <a:ext cx="2178983" cy="8556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6" name="正方形/長方形 45"/>
          <xdr:cNvSpPr/>
        </xdr:nvSpPr>
        <xdr:spPr bwMode="auto">
          <a:xfrm>
            <a:off x="7097830" y="44362688"/>
            <a:ext cx="2051446" cy="8971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訴訟原告１名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（原告患者１名）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80</v>
      </c>
      <c r="AT2" s="218"/>
      <c r="AU2" s="218"/>
      <c r="AV2" s="51" t="str">
        <f>IF(AW2="", "", "-")</f>
        <v/>
      </c>
      <c r="AW2" s="401"/>
      <c r="AX2" s="401"/>
    </row>
    <row r="3" spans="1:50" ht="21" customHeight="1" thickBot="1" x14ac:dyDescent="0.2">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5" t="s">
        <v>621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514</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562</v>
      </c>
      <c r="AF5" s="725"/>
      <c r="AG5" s="725"/>
      <c r="AH5" s="725"/>
      <c r="AI5" s="725"/>
      <c r="AJ5" s="725"/>
      <c r="AK5" s="725"/>
      <c r="AL5" s="725"/>
      <c r="AM5" s="725"/>
      <c r="AN5" s="725"/>
      <c r="AO5" s="725"/>
      <c r="AP5" s="726"/>
      <c r="AQ5" s="727" t="s">
        <v>563</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564</v>
      </c>
      <c r="H7" s="838"/>
      <c r="I7" s="838"/>
      <c r="J7" s="838"/>
      <c r="K7" s="838"/>
      <c r="L7" s="838"/>
      <c r="M7" s="838"/>
      <c r="N7" s="838"/>
      <c r="O7" s="838"/>
      <c r="P7" s="838"/>
      <c r="Q7" s="838"/>
      <c r="R7" s="838"/>
      <c r="S7" s="838"/>
      <c r="T7" s="838"/>
      <c r="U7" s="838"/>
      <c r="V7" s="838"/>
      <c r="W7" s="838"/>
      <c r="X7" s="839"/>
      <c r="Y7" s="399" t="s">
        <v>392</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6" t="s">
        <v>567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79" t="s">
        <v>568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9"/>
    </row>
    <row r="13" spans="1:50" ht="21" customHeight="1" x14ac:dyDescent="0.15">
      <c r="A13" s="146"/>
      <c r="B13" s="147"/>
      <c r="C13" s="147"/>
      <c r="D13" s="147"/>
      <c r="E13" s="147"/>
      <c r="F13" s="148"/>
      <c r="G13" s="750" t="s">
        <v>6</v>
      </c>
      <c r="H13" s="751"/>
      <c r="I13" s="642" t="s">
        <v>7</v>
      </c>
      <c r="J13" s="643"/>
      <c r="K13" s="643"/>
      <c r="L13" s="643"/>
      <c r="M13" s="643"/>
      <c r="N13" s="643"/>
      <c r="O13" s="644"/>
      <c r="P13" s="116">
        <v>539</v>
      </c>
      <c r="Q13" s="117"/>
      <c r="R13" s="117"/>
      <c r="S13" s="117"/>
      <c r="T13" s="117"/>
      <c r="U13" s="117"/>
      <c r="V13" s="118"/>
      <c r="W13" s="116">
        <v>614</v>
      </c>
      <c r="X13" s="117"/>
      <c r="Y13" s="117"/>
      <c r="Z13" s="117"/>
      <c r="AA13" s="117"/>
      <c r="AB13" s="117"/>
      <c r="AC13" s="118"/>
      <c r="AD13" s="116">
        <v>565</v>
      </c>
      <c r="AE13" s="117"/>
      <c r="AF13" s="117"/>
      <c r="AG13" s="117"/>
      <c r="AH13" s="117"/>
      <c r="AI13" s="117"/>
      <c r="AJ13" s="118"/>
      <c r="AK13" s="116">
        <v>578</v>
      </c>
      <c r="AL13" s="117"/>
      <c r="AM13" s="117"/>
      <c r="AN13" s="117"/>
      <c r="AO13" s="117"/>
      <c r="AP13" s="117"/>
      <c r="AQ13" s="118"/>
      <c r="AR13" s="113">
        <v>416</v>
      </c>
      <c r="AS13" s="114"/>
      <c r="AT13" s="114"/>
      <c r="AU13" s="114"/>
      <c r="AV13" s="114"/>
      <c r="AW13" s="114"/>
      <c r="AX13" s="398"/>
    </row>
    <row r="14" spans="1:50" ht="21" customHeight="1" x14ac:dyDescent="0.15">
      <c r="A14" s="146"/>
      <c r="B14" s="147"/>
      <c r="C14" s="147"/>
      <c r="D14" s="147"/>
      <c r="E14" s="147"/>
      <c r="F14" s="148"/>
      <c r="G14" s="752"/>
      <c r="H14" s="753"/>
      <c r="I14" s="579" t="s">
        <v>8</v>
      </c>
      <c r="J14" s="633"/>
      <c r="K14" s="633"/>
      <c r="L14" s="633"/>
      <c r="M14" s="633"/>
      <c r="N14" s="633"/>
      <c r="O14" s="634"/>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411</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2"/>
      <c r="H15" s="753"/>
      <c r="I15" s="579" t="s">
        <v>51</v>
      </c>
      <c r="J15" s="580"/>
      <c r="K15" s="580"/>
      <c r="L15" s="580"/>
      <c r="M15" s="580"/>
      <c r="N15" s="580"/>
      <c r="O15" s="581"/>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570</v>
      </c>
      <c r="AL15" s="117"/>
      <c r="AM15" s="117"/>
      <c r="AN15" s="117"/>
      <c r="AO15" s="117"/>
      <c r="AP15" s="117"/>
      <c r="AQ15" s="118"/>
      <c r="AR15" s="116" t="s">
        <v>569</v>
      </c>
      <c r="AS15" s="117"/>
      <c r="AT15" s="117"/>
      <c r="AU15" s="117"/>
      <c r="AV15" s="117"/>
      <c r="AW15" s="117"/>
      <c r="AX15" s="632"/>
    </row>
    <row r="16" spans="1:50" ht="21" customHeight="1" x14ac:dyDescent="0.15">
      <c r="A16" s="146"/>
      <c r="B16" s="147"/>
      <c r="C16" s="147"/>
      <c r="D16" s="147"/>
      <c r="E16" s="147"/>
      <c r="F16" s="148"/>
      <c r="G16" s="752"/>
      <c r="H16" s="753"/>
      <c r="I16" s="579" t="s">
        <v>52</v>
      </c>
      <c r="J16" s="580"/>
      <c r="K16" s="580"/>
      <c r="L16" s="580"/>
      <c r="M16" s="580"/>
      <c r="N16" s="580"/>
      <c r="O16" s="581"/>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571</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2"/>
      <c r="H17" s="753"/>
      <c r="I17" s="579" t="s">
        <v>50</v>
      </c>
      <c r="J17" s="633"/>
      <c r="K17" s="633"/>
      <c r="L17" s="633"/>
      <c r="M17" s="633"/>
      <c r="N17" s="633"/>
      <c r="O17" s="634"/>
      <c r="P17" s="116" t="s">
        <v>569</v>
      </c>
      <c r="Q17" s="117"/>
      <c r="R17" s="117"/>
      <c r="S17" s="117"/>
      <c r="T17" s="117"/>
      <c r="U17" s="117"/>
      <c r="V17" s="118"/>
      <c r="W17" s="116" t="s">
        <v>569</v>
      </c>
      <c r="X17" s="117"/>
      <c r="Y17" s="117"/>
      <c r="Z17" s="117"/>
      <c r="AA17" s="117"/>
      <c r="AB17" s="117"/>
      <c r="AC17" s="118"/>
      <c r="AD17" s="116">
        <v>291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539</v>
      </c>
      <c r="Q18" s="123"/>
      <c r="R18" s="123"/>
      <c r="S18" s="123"/>
      <c r="T18" s="123"/>
      <c r="U18" s="123"/>
      <c r="V18" s="124"/>
      <c r="W18" s="122">
        <f>SUM(W13:AC17)</f>
        <v>614</v>
      </c>
      <c r="X18" s="123"/>
      <c r="Y18" s="123"/>
      <c r="Z18" s="123"/>
      <c r="AA18" s="123"/>
      <c r="AB18" s="123"/>
      <c r="AC18" s="124"/>
      <c r="AD18" s="122">
        <f>SUM(AD13:AJ17)</f>
        <v>856</v>
      </c>
      <c r="AE18" s="123"/>
      <c r="AF18" s="123"/>
      <c r="AG18" s="123"/>
      <c r="AH18" s="123"/>
      <c r="AI18" s="123"/>
      <c r="AJ18" s="124"/>
      <c r="AK18" s="122">
        <f>SUM(AK13:AQ17)</f>
        <v>578</v>
      </c>
      <c r="AL18" s="123"/>
      <c r="AM18" s="123"/>
      <c r="AN18" s="123"/>
      <c r="AO18" s="123"/>
      <c r="AP18" s="123"/>
      <c r="AQ18" s="124"/>
      <c r="AR18" s="122">
        <f>SUM(AR13:AX17)</f>
        <v>416</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382</v>
      </c>
      <c r="Q19" s="117"/>
      <c r="R19" s="117"/>
      <c r="S19" s="117"/>
      <c r="T19" s="117"/>
      <c r="U19" s="117"/>
      <c r="V19" s="118"/>
      <c r="W19" s="116">
        <v>583</v>
      </c>
      <c r="X19" s="117"/>
      <c r="Y19" s="117"/>
      <c r="Z19" s="117"/>
      <c r="AA19" s="117"/>
      <c r="AB19" s="117"/>
      <c r="AC19" s="118"/>
      <c r="AD19" s="116">
        <v>855</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0.70871985157699446</v>
      </c>
      <c r="Q20" s="543"/>
      <c r="R20" s="543"/>
      <c r="S20" s="543"/>
      <c r="T20" s="543"/>
      <c r="U20" s="543"/>
      <c r="V20" s="543"/>
      <c r="W20" s="543">
        <f>IF(W18=0, "-", SUM(W19)/W18)</f>
        <v>0.94951140065146578</v>
      </c>
      <c r="X20" s="543"/>
      <c r="Y20" s="543"/>
      <c r="Z20" s="543"/>
      <c r="AA20" s="543"/>
      <c r="AB20" s="543"/>
      <c r="AC20" s="543"/>
      <c r="AD20" s="543">
        <f>IF(AD18=0, "-", SUM(AD19)/AD18)</f>
        <v>0.99883177570093462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5" t="s">
        <v>356</v>
      </c>
      <c r="H21" s="936"/>
      <c r="I21" s="936"/>
      <c r="J21" s="936"/>
      <c r="K21" s="936"/>
      <c r="L21" s="936"/>
      <c r="M21" s="936"/>
      <c r="N21" s="936"/>
      <c r="O21" s="936"/>
      <c r="P21" s="543">
        <f>IF(P19=0, "-", SUM(P19)/SUM(P13,P14))</f>
        <v>0.70871985157699446</v>
      </c>
      <c r="Q21" s="543"/>
      <c r="R21" s="543"/>
      <c r="S21" s="543"/>
      <c r="T21" s="543"/>
      <c r="U21" s="543"/>
      <c r="V21" s="543"/>
      <c r="W21" s="543">
        <f>IF(W19=0, "-", SUM(W19)/SUM(W13,W14))</f>
        <v>0.94951140065146578</v>
      </c>
      <c r="X21" s="543"/>
      <c r="Y21" s="543"/>
      <c r="Z21" s="543"/>
      <c r="AA21" s="543"/>
      <c r="AB21" s="543"/>
      <c r="AC21" s="543"/>
      <c r="AD21" s="543">
        <f>IF(AD19=0, "-", SUM(AD19)/SUM(AD13,AD14))</f>
        <v>1.5132743362831858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578</v>
      </c>
      <c r="Q23" s="114"/>
      <c r="R23" s="114"/>
      <c r="S23" s="114"/>
      <c r="T23" s="114"/>
      <c r="U23" s="114"/>
      <c r="V23" s="115"/>
      <c r="W23" s="113">
        <v>416</v>
      </c>
      <c r="X23" s="114"/>
      <c r="Y23" s="114"/>
      <c r="Z23" s="114"/>
      <c r="AA23" s="114"/>
      <c r="AB23" s="114"/>
      <c r="AC23" s="115"/>
      <c r="AD23" s="207" t="s">
        <v>627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578</v>
      </c>
      <c r="Q29" s="117"/>
      <c r="R29" s="117"/>
      <c r="S29" s="117"/>
      <c r="T29" s="117"/>
      <c r="U29" s="117"/>
      <c r="V29" s="118"/>
      <c r="W29" s="222">
        <f>AR13</f>
        <v>416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351</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395</v>
      </c>
      <c r="AF30" s="391"/>
      <c r="AG30" s="391"/>
      <c r="AH30" s="392"/>
      <c r="AI30" s="390" t="s">
        <v>417</v>
      </c>
      <c r="AJ30" s="391"/>
      <c r="AK30" s="391"/>
      <c r="AL30" s="392"/>
      <c r="AM30" s="393" t="s">
        <v>422</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622</v>
      </c>
      <c r="AR31" s="140"/>
      <c r="AS31" s="141" t="s">
        <v>236</v>
      </c>
      <c r="AT31" s="176"/>
      <c r="AU31" s="275" t="s">
        <v>622</v>
      </c>
      <c r="AV31" s="275"/>
      <c r="AW31" s="383" t="s">
        <v>181</v>
      </c>
      <c r="AX31" s="384"/>
    </row>
    <row r="32" spans="1:50" ht="23.25" customHeight="1" x14ac:dyDescent="0.15">
      <c r="A32" s="519"/>
      <c r="B32" s="517"/>
      <c r="C32" s="517"/>
      <c r="D32" s="517"/>
      <c r="E32" s="517"/>
      <c r="F32" s="518"/>
      <c r="G32" s="544" t="s">
        <v>573</v>
      </c>
      <c r="H32" s="545"/>
      <c r="I32" s="545"/>
      <c r="J32" s="545"/>
      <c r="K32" s="545"/>
      <c r="L32" s="545"/>
      <c r="M32" s="545"/>
      <c r="N32" s="545"/>
      <c r="O32" s="546"/>
      <c r="P32" s="165" t="s">
        <v>574</v>
      </c>
      <c r="Q32" s="165"/>
      <c r="R32" s="165"/>
      <c r="S32" s="165"/>
      <c r="T32" s="165"/>
      <c r="U32" s="165"/>
      <c r="V32" s="165"/>
      <c r="W32" s="165"/>
      <c r="X32" s="236"/>
      <c r="Y32" s="342" t="s">
        <v>12</v>
      </c>
      <c r="Z32" s="553"/>
      <c r="AA32" s="554"/>
      <c r="AB32" s="555" t="s">
        <v>575</v>
      </c>
      <c r="AC32" s="555"/>
      <c r="AD32" s="555"/>
      <c r="AE32" s="368">
        <v>58</v>
      </c>
      <c r="AF32" s="369"/>
      <c r="AG32" s="369"/>
      <c r="AH32" s="369"/>
      <c r="AI32" s="368">
        <v>75</v>
      </c>
      <c r="AJ32" s="369"/>
      <c r="AK32" s="369"/>
      <c r="AL32" s="369"/>
      <c r="AM32" s="368">
        <v>60</v>
      </c>
      <c r="AN32" s="369"/>
      <c r="AO32" s="369"/>
      <c r="AP32" s="369"/>
      <c r="AQ32" s="119" t="s">
        <v>569</v>
      </c>
      <c r="AR32" s="120"/>
      <c r="AS32" s="120"/>
      <c r="AT32" s="121"/>
      <c r="AU32" s="369" t="s">
        <v>569</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575</v>
      </c>
      <c r="AC33" s="526"/>
      <c r="AD33" s="526"/>
      <c r="AE33" s="368">
        <v>58</v>
      </c>
      <c r="AF33" s="369"/>
      <c r="AG33" s="369"/>
      <c r="AH33" s="369"/>
      <c r="AI33" s="368">
        <v>75</v>
      </c>
      <c r="AJ33" s="369"/>
      <c r="AK33" s="369"/>
      <c r="AL33" s="369"/>
      <c r="AM33" s="368">
        <v>93</v>
      </c>
      <c r="AN33" s="369"/>
      <c r="AO33" s="369"/>
      <c r="AP33" s="369"/>
      <c r="AQ33" s="119" t="s">
        <v>569</v>
      </c>
      <c r="AR33" s="120"/>
      <c r="AS33" s="120"/>
      <c r="AT33" s="121"/>
      <c r="AU33" s="369" t="s">
        <v>569</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100</v>
      </c>
      <c r="AF34" s="369"/>
      <c r="AG34" s="369"/>
      <c r="AH34" s="369"/>
      <c r="AI34" s="368">
        <v>100</v>
      </c>
      <c r="AJ34" s="369"/>
      <c r="AK34" s="369"/>
      <c r="AL34" s="369"/>
      <c r="AM34" s="368">
        <v>65</v>
      </c>
      <c r="AN34" s="369"/>
      <c r="AO34" s="369"/>
      <c r="AP34" s="369"/>
      <c r="AQ34" s="119" t="s">
        <v>569</v>
      </c>
      <c r="AR34" s="120"/>
      <c r="AS34" s="120"/>
      <c r="AT34" s="121"/>
      <c r="AU34" s="369" t="s">
        <v>569</v>
      </c>
      <c r="AV34" s="369"/>
      <c r="AW34" s="369"/>
      <c r="AX34" s="371"/>
    </row>
    <row r="35" spans="1:50" ht="23.25" customHeight="1" x14ac:dyDescent="0.15">
      <c r="A35" s="905" t="s">
        <v>383</v>
      </c>
      <c r="B35" s="906"/>
      <c r="C35" s="906"/>
      <c r="D35" s="906"/>
      <c r="E35" s="906"/>
      <c r="F35" s="907"/>
      <c r="G35" s="911" t="s">
        <v>576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8" t="s">
        <v>351</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8" t="s">
        <v>351</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6" t="s">
        <v>351</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6" t="s">
        <v>351</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352</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347</v>
      </c>
      <c r="X65" s="878"/>
      <c r="Y65" s="881"/>
      <c r="Z65" s="881"/>
      <c r="AA65" s="882"/>
      <c r="AB65" s="875" t="s">
        <v>11</v>
      </c>
      <c r="AC65" s="871"/>
      <c r="AD65" s="872"/>
      <c r="AE65" s="372" t="s">
        <v>395</v>
      </c>
      <c r="AF65" s="373"/>
      <c r="AG65" s="373"/>
      <c r="AH65" s="374"/>
      <c r="AI65" s="372" t="s">
        <v>393</v>
      </c>
      <c r="AJ65" s="373"/>
      <c r="AK65" s="373"/>
      <c r="AL65" s="374"/>
      <c r="AM65" s="379" t="s">
        <v>422</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350</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373</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373</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374</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357</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372</v>
      </c>
      <c r="X70" s="953"/>
      <c r="Y70" s="958" t="s">
        <v>12</v>
      </c>
      <c r="Z70" s="958"/>
      <c r="AA70" s="959"/>
      <c r="AB70" s="960" t="s">
        <v>373</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373</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374</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352</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386</v>
      </c>
      <c r="B78" s="921"/>
      <c r="C78" s="921"/>
      <c r="D78" s="921"/>
      <c r="E78" s="918" t="s">
        <v>330</v>
      </c>
      <c r="F78" s="919"/>
      <c r="G78" s="56" t="s">
        <v>238</v>
      </c>
      <c r="H78" s="800"/>
      <c r="I78" s="248"/>
      <c r="J78" s="248"/>
      <c r="K78" s="248"/>
      <c r="L78" s="248"/>
      <c r="M78" s="248"/>
      <c r="N78" s="248"/>
      <c r="O78" s="801"/>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346</v>
      </c>
      <c r="AP79" s="153"/>
      <c r="AQ79" s="153"/>
      <c r="AR79" s="80" t="s">
        <v>344</v>
      </c>
      <c r="AS79" s="152"/>
      <c r="AT79" s="153"/>
      <c r="AU79" s="153"/>
      <c r="AV79" s="153"/>
      <c r="AW79" s="153"/>
      <c r="AX79" s="154"/>
    </row>
    <row r="80" spans="1:50" ht="18.75" hidden="1" customHeight="1" x14ac:dyDescent="0.15">
      <c r="A80" s="523" t="s">
        <v>147</v>
      </c>
      <c r="B80" s="854" t="s">
        <v>343</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7"/>
      <c r="R87" s="807"/>
      <c r="S87" s="807"/>
      <c r="T87" s="807"/>
      <c r="U87" s="807"/>
      <c r="V87" s="807"/>
      <c r="W87" s="807"/>
      <c r="X87" s="808"/>
      <c r="Y87" s="763" t="s">
        <v>62</v>
      </c>
      <c r="Z87" s="764"/>
      <c r="AA87" s="765"/>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9"/>
      <c r="Q88" s="809"/>
      <c r="R88" s="809"/>
      <c r="S88" s="809"/>
      <c r="T88" s="809"/>
      <c r="U88" s="809"/>
      <c r="V88" s="809"/>
      <c r="W88" s="809"/>
      <c r="X88" s="810"/>
      <c r="Y88" s="737" t="s">
        <v>54</v>
      </c>
      <c r="Z88" s="738"/>
      <c r="AA88" s="739"/>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1"/>
      <c r="Y89" s="737" t="s">
        <v>13</v>
      </c>
      <c r="Z89" s="738"/>
      <c r="AA89" s="739"/>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07"/>
      <c r="R92" s="807"/>
      <c r="S92" s="807"/>
      <c r="T92" s="807"/>
      <c r="U92" s="807"/>
      <c r="V92" s="807"/>
      <c r="W92" s="807"/>
      <c r="X92" s="808"/>
      <c r="Y92" s="763" t="s">
        <v>62</v>
      </c>
      <c r="Z92" s="764"/>
      <c r="AA92" s="765"/>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09"/>
      <c r="Q93" s="809"/>
      <c r="R93" s="809"/>
      <c r="S93" s="809"/>
      <c r="T93" s="809"/>
      <c r="U93" s="809"/>
      <c r="V93" s="809"/>
      <c r="W93" s="809"/>
      <c r="X93" s="810"/>
      <c r="Y93" s="737" t="s">
        <v>54</v>
      </c>
      <c r="Z93" s="738"/>
      <c r="AA93" s="739"/>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1"/>
      <c r="Y94" s="737" t="s">
        <v>13</v>
      </c>
      <c r="Z94" s="738"/>
      <c r="AA94" s="739"/>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6"/>
      <c r="C97" s="556"/>
      <c r="D97" s="556"/>
      <c r="E97" s="556"/>
      <c r="F97" s="557"/>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0" customHeight="1" x14ac:dyDescent="0.15">
      <c r="A100" s="840" t="s">
        <v>353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395</v>
      </c>
      <c r="AF100" s="832"/>
      <c r="AG100" s="832"/>
      <c r="AH100" s="833"/>
      <c r="AI100" s="831" t="s">
        <v>415</v>
      </c>
      <c r="AJ100" s="832"/>
      <c r="AK100" s="832"/>
      <c r="AL100" s="833"/>
      <c r="AM100" s="831" t="s">
        <v>422</v>
      </c>
      <c r="AN100" s="832"/>
      <c r="AO100" s="832"/>
      <c r="AP100" s="833"/>
      <c r="AQ100" s="937" t="s">
        <v>435</v>
      </c>
      <c r="AR100" s="938"/>
      <c r="AS100" s="938"/>
      <c r="AT100" s="939"/>
      <c r="AU100" s="937" t="s">
        <v>436</v>
      </c>
      <c r="AV100" s="938"/>
      <c r="AW100" s="938"/>
      <c r="AX100" s="940"/>
    </row>
    <row r="101" spans="1:60" ht="23.25" customHeight="1" x14ac:dyDescent="0.15">
      <c r="A101" s="495"/>
      <c r="B101" s="496"/>
      <c r="C101" s="496"/>
      <c r="D101" s="496"/>
      <c r="E101" s="496"/>
      <c r="F101" s="497"/>
      <c r="G101" s="165" t="s">
        <v>577</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555" t="s">
        <v>578</v>
      </c>
      <c r="AC101" s="555"/>
      <c r="AD101" s="555"/>
      <c r="AE101" s="368">
        <v>58</v>
      </c>
      <c r="AF101" s="369"/>
      <c r="AG101" s="369"/>
      <c r="AH101" s="370"/>
      <c r="AI101" s="368">
        <v>75</v>
      </c>
      <c r="AJ101" s="369"/>
      <c r="AK101" s="369"/>
      <c r="AL101" s="370"/>
      <c r="AM101" s="368">
        <v>93</v>
      </c>
      <c r="AN101" s="369"/>
      <c r="AO101" s="369"/>
      <c r="AP101" s="370"/>
      <c r="AQ101" s="368" t="s">
        <v>579</v>
      </c>
      <c r="AR101" s="369"/>
      <c r="AS101" s="369"/>
      <c r="AT101" s="370"/>
      <c r="AU101" s="368" t="s">
        <v>571</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578</v>
      </c>
      <c r="AC102" s="555"/>
      <c r="AD102" s="555"/>
      <c r="AE102" s="362">
        <v>63</v>
      </c>
      <c r="AF102" s="362"/>
      <c r="AG102" s="362"/>
      <c r="AH102" s="362"/>
      <c r="AI102" s="362">
        <v>65</v>
      </c>
      <c r="AJ102" s="362"/>
      <c r="AK102" s="362"/>
      <c r="AL102" s="362"/>
      <c r="AM102" s="362">
        <v>59</v>
      </c>
      <c r="AN102" s="362"/>
      <c r="AO102" s="362"/>
      <c r="AP102" s="362"/>
      <c r="AQ102" s="822">
        <v>77</v>
      </c>
      <c r="AR102" s="823"/>
      <c r="AS102" s="823"/>
      <c r="AT102" s="824"/>
      <c r="AU102" s="822">
        <v>52</v>
      </c>
      <c r="AV102" s="823"/>
      <c r="AW102" s="823"/>
      <c r="AX102" s="824"/>
    </row>
    <row r="103" spans="1:60" ht="31.5" hidden="1" customHeight="1" x14ac:dyDescent="0.15">
      <c r="A103" s="492" t="s">
        <v>353</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92" t="s">
        <v>353</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92" t="s">
        <v>353</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92" t="s">
        <v>353</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8">
        <v>7</v>
      </c>
      <c r="AF116" s="369"/>
      <c r="AG116" s="369"/>
      <c r="AH116" s="370"/>
      <c r="AI116" s="368">
        <v>8</v>
      </c>
      <c r="AJ116" s="369"/>
      <c r="AK116" s="369"/>
      <c r="AL116" s="370"/>
      <c r="AM116" s="362">
        <v>9</v>
      </c>
      <c r="AN116" s="362"/>
      <c r="AO116" s="362"/>
      <c r="AP116" s="362"/>
      <c r="AQ116" s="368">
        <v>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462" t="s">
        <v>582</v>
      </c>
      <c r="AF117" s="463"/>
      <c r="AG117" s="463"/>
      <c r="AH117" s="464"/>
      <c r="AI117" s="462" t="s">
        <v>583</v>
      </c>
      <c r="AJ117" s="463"/>
      <c r="AK117" s="463"/>
      <c r="AL117" s="464"/>
      <c r="AM117" s="310" t="s">
        <v>618</v>
      </c>
      <c r="AN117" s="310"/>
      <c r="AO117" s="310"/>
      <c r="AP117" s="310"/>
      <c r="AQ117" s="310" t="s">
        <v>584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410</v>
      </c>
      <c r="B130" s="1000"/>
      <c r="C130" s="999" t="s">
        <v>239</v>
      </c>
      <c r="D130" s="1000"/>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622</v>
      </c>
      <c r="AR133" s="275"/>
      <c r="AS133" s="141" t="s">
        <v>236</v>
      </c>
      <c r="AT133" s="176"/>
      <c r="AU133" s="140" t="s">
        <v>622</v>
      </c>
      <c r="AV133" s="140"/>
      <c r="AW133" s="141" t="s">
        <v>181</v>
      </c>
      <c r="AX133" s="142"/>
    </row>
    <row r="134" spans="1:50" ht="39.75" customHeight="1" x14ac:dyDescent="0.15">
      <c r="A134" s="1003"/>
      <c r="B134" s="256"/>
      <c r="C134" s="255"/>
      <c r="D134" s="256"/>
      <c r="E134" s="255"/>
      <c r="F134" s="318"/>
      <c r="G134" s="235" t="s">
        <v>622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622</v>
      </c>
      <c r="AC134" s="228"/>
      <c r="AD134" s="228"/>
      <c r="AE134" s="270" t="s">
        <v>622</v>
      </c>
      <c r="AF134" s="120"/>
      <c r="AG134" s="120"/>
      <c r="AH134" s="120"/>
      <c r="AI134" s="270" t="s">
        <v>622</v>
      </c>
      <c r="AJ134" s="120"/>
      <c r="AK134" s="120"/>
      <c r="AL134" s="120"/>
      <c r="AM134" s="270" t="s">
        <v>622</v>
      </c>
      <c r="AN134" s="120"/>
      <c r="AO134" s="120"/>
      <c r="AP134" s="120"/>
      <c r="AQ134" s="270" t="s">
        <v>622</v>
      </c>
      <c r="AR134" s="120"/>
      <c r="AS134" s="120"/>
      <c r="AT134" s="120"/>
      <c r="AU134" s="270" t="s">
        <v>622</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622</v>
      </c>
      <c r="AC135" s="137"/>
      <c r="AD135" s="137"/>
      <c r="AE135" s="270" t="s">
        <v>622</v>
      </c>
      <c r="AF135" s="120"/>
      <c r="AG135" s="120"/>
      <c r="AH135" s="120"/>
      <c r="AI135" s="270" t="s">
        <v>622</v>
      </c>
      <c r="AJ135" s="120"/>
      <c r="AK135" s="120"/>
      <c r="AL135" s="120"/>
      <c r="AM135" s="270" t="s">
        <v>622</v>
      </c>
      <c r="AN135" s="120"/>
      <c r="AO135" s="120"/>
      <c r="AP135" s="120"/>
      <c r="AQ135" s="270" t="s">
        <v>622</v>
      </c>
      <c r="AR135" s="120"/>
      <c r="AS135" s="120"/>
      <c r="AT135" s="120"/>
      <c r="AU135" s="270" t="s">
        <v>622</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587</v>
      </c>
      <c r="H154" s="165"/>
      <c r="I154" s="165"/>
      <c r="J154" s="165"/>
      <c r="K154" s="165"/>
      <c r="L154" s="165"/>
      <c r="M154" s="165"/>
      <c r="N154" s="165"/>
      <c r="O154" s="165"/>
      <c r="P154" s="236"/>
      <c r="Q154" s="164" t="s">
        <v>588</v>
      </c>
      <c r="R154" s="165"/>
      <c r="S154" s="165"/>
      <c r="T154" s="165"/>
      <c r="U154" s="165"/>
      <c r="V154" s="165"/>
      <c r="W154" s="165"/>
      <c r="X154" s="165"/>
      <c r="Y154" s="165"/>
      <c r="Z154" s="165"/>
      <c r="AA154" s="932"/>
      <c r="AB154" s="259" t="s">
        <v>569</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3"/>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3"/>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3"/>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3"/>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3"/>
      <c r="B430" s="256"/>
      <c r="C430" s="253" t="s">
        <v>425</v>
      </c>
      <c r="D430" s="254"/>
      <c r="E430" s="242" t="s">
        <v>403</v>
      </c>
      <c r="F430" s="452"/>
      <c r="G430" s="244" t="s">
        <v>255</v>
      </c>
      <c r="H430" s="162"/>
      <c r="I430" s="162"/>
      <c r="J430" s="245" t="s">
        <v>569</v>
      </c>
      <c r="K430" s="246"/>
      <c r="L430" s="246"/>
      <c r="M430" s="246"/>
      <c r="N430" s="246"/>
      <c r="O430" s="246"/>
      <c r="P430" s="246"/>
      <c r="Q430" s="246"/>
      <c r="R430" s="246"/>
      <c r="S430" s="246"/>
      <c r="T430" s="247"/>
      <c r="U430" s="248" t="s">
        <v>622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622</v>
      </c>
      <c r="AF432" s="140"/>
      <c r="AG432" s="141" t="s">
        <v>236</v>
      </c>
      <c r="AH432" s="176"/>
      <c r="AI432" s="186"/>
      <c r="AJ432" s="186"/>
      <c r="AK432" s="186"/>
      <c r="AL432" s="181"/>
      <c r="AM432" s="186"/>
      <c r="AN432" s="186"/>
      <c r="AO432" s="186"/>
      <c r="AP432" s="181"/>
      <c r="AQ432" s="215" t="s">
        <v>622</v>
      </c>
      <c r="AR432" s="140"/>
      <c r="AS432" s="141" t="s">
        <v>236</v>
      </c>
      <c r="AT432" s="176"/>
      <c r="AU432" s="140" t="s">
        <v>622</v>
      </c>
      <c r="AV432" s="140"/>
      <c r="AW432" s="141" t="s">
        <v>181</v>
      </c>
      <c r="AX432" s="142"/>
    </row>
    <row r="433" spans="1:50" ht="23.25" customHeight="1" x14ac:dyDescent="0.15">
      <c r="A433" s="1003"/>
      <c r="B433" s="256"/>
      <c r="C433" s="255"/>
      <c r="D433" s="256"/>
      <c r="E433" s="170"/>
      <c r="F433" s="171"/>
      <c r="G433" s="235" t="s">
        <v>622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622</v>
      </c>
      <c r="AF457" s="140"/>
      <c r="AG457" s="141" t="s">
        <v>236</v>
      </c>
      <c r="AH457" s="176"/>
      <c r="AI457" s="186"/>
      <c r="AJ457" s="186"/>
      <c r="AK457" s="186"/>
      <c r="AL457" s="181"/>
      <c r="AM457" s="186"/>
      <c r="AN457" s="186"/>
      <c r="AO457" s="186"/>
      <c r="AP457" s="181"/>
      <c r="AQ457" s="215" t="s">
        <v>622</v>
      </c>
      <c r="AR457" s="140"/>
      <c r="AS457" s="141" t="s">
        <v>236</v>
      </c>
      <c r="AT457" s="176"/>
      <c r="AU457" s="140" t="s">
        <v>622</v>
      </c>
      <c r="AV457" s="140"/>
      <c r="AW457" s="141" t="s">
        <v>181</v>
      </c>
      <c r="AX457" s="142"/>
    </row>
    <row r="458" spans="1:50" ht="23.25" customHeight="1" x14ac:dyDescent="0.15">
      <c r="A458" s="1003"/>
      <c r="B458" s="256"/>
      <c r="C458" s="255"/>
      <c r="D458" s="256"/>
      <c r="E458" s="170"/>
      <c r="F458" s="171"/>
      <c r="G458" s="235" t="s">
        <v>622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590</v>
      </c>
      <c r="AE702" s="904"/>
      <c r="AF702" s="904"/>
      <c r="AG702" s="893" t="s">
        <v>569</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590</v>
      </c>
      <c r="AE703" s="159"/>
      <c r="AF703" s="159"/>
      <c r="AG703" s="671" t="s">
        <v>569</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590</v>
      </c>
      <c r="AE704" s="590"/>
      <c r="AF704" s="590"/>
      <c r="AG704" s="432" t="s">
        <v>569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590</v>
      </c>
      <c r="AE705" s="741"/>
      <c r="AF705" s="741"/>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8"/>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8"/>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591</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590</v>
      </c>
      <c r="AE708" s="675"/>
      <c r="AF708" s="675"/>
      <c r="AG708" s="530" t="s">
        <v>622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590</v>
      </c>
      <c r="AE709" s="159"/>
      <c r="AF709" s="159"/>
      <c r="AG709" s="671" t="s">
        <v>622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590</v>
      </c>
      <c r="AE710" s="159"/>
      <c r="AF710" s="159"/>
      <c r="AG710" s="671" t="s">
        <v>622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590</v>
      </c>
      <c r="AE711" s="159"/>
      <c r="AF711" s="159"/>
      <c r="AG711" s="671" t="s">
        <v>622</v>
      </c>
      <c r="AH711" s="672"/>
      <c r="AI711" s="672"/>
      <c r="AJ711" s="672"/>
      <c r="AK711" s="672"/>
      <c r="AL711" s="672"/>
      <c r="AM711" s="672"/>
      <c r="AN711" s="672"/>
      <c r="AO711" s="672"/>
      <c r="AP711" s="672"/>
      <c r="AQ711" s="672"/>
      <c r="AR711" s="672"/>
      <c r="AS711" s="672"/>
      <c r="AT711" s="672"/>
      <c r="AU711" s="672"/>
      <c r="AV711" s="672"/>
      <c r="AW711" s="672"/>
      <c r="AX711" s="673"/>
    </row>
    <row r="712" spans="1:50" ht="67.5" customHeight="1" x14ac:dyDescent="0.15">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566</v>
      </c>
      <c r="AE712" s="590"/>
      <c r="AF712" s="590"/>
      <c r="AG712" s="598" t="s">
        <v>592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9" t="s">
        <v>326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590</v>
      </c>
      <c r="AE714" s="596"/>
      <c r="AF714" s="597"/>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590</v>
      </c>
      <c r="AE715" s="675"/>
      <c r="AF715" s="785"/>
      <c r="AG715" s="530" t="s">
        <v>569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590</v>
      </c>
      <c r="AE716" s="767"/>
      <c r="AF716" s="767"/>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590</v>
      </c>
      <c r="AE717" s="159"/>
      <c r="AF717" s="159"/>
      <c r="AG717" s="671" t="s">
        <v>569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590</v>
      </c>
      <c r="AE718" s="159"/>
      <c r="AF718" s="159"/>
      <c r="AG718" s="167" t="s">
        <v>569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590</v>
      </c>
      <c r="AE719" s="675"/>
      <c r="AF719" s="675"/>
      <c r="AG719" s="164" t="s">
        <v>593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7"/>
      <c r="B720" s="658"/>
      <c r="C720" s="944" t="s">
        <v>341</v>
      </c>
      <c r="D720" s="942"/>
      <c r="E720" s="942"/>
      <c r="F720" s="945"/>
      <c r="G720" s="941" t="s">
        <v>342</v>
      </c>
      <c r="H720" s="942"/>
      <c r="I720" s="942"/>
      <c r="J720" s="942"/>
      <c r="K720" s="942"/>
      <c r="L720" s="942"/>
      <c r="M720" s="942"/>
      <c r="N720" s="941" t="s">
        <v>345</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7"/>
      <c r="B721" s="658"/>
      <c r="C721" s="926"/>
      <c r="D721" s="927"/>
      <c r="E721" s="927"/>
      <c r="F721" s="928"/>
      <c r="G721" s="946"/>
      <c r="H721" s="947"/>
      <c r="I721" s="82" t="str">
        <f>IF(OR(G721="　", G721=""), "", "-")</f>
        <v/>
      </c>
      <c r="J721" s="925" t="s">
        <v>569</v>
      </c>
      <c r="K721" s="925"/>
      <c r="L721" s="82" t="str">
        <f>IF(M721="","","-")</f>
        <v/>
      </c>
      <c r="M721" s="83"/>
      <c r="N721" s="922" t="s">
        <v>569</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6"/>
      <c r="D722" s="927"/>
      <c r="E722" s="927"/>
      <c r="F722" s="928"/>
      <c r="G722" s="946"/>
      <c r="H722" s="947"/>
      <c r="I722" s="82" t="str">
        <f>IF(OR(G722="　", G722=""), "", "-")</f>
        <v/>
      </c>
      <c r="J722" s="925"/>
      <c r="K722" s="925"/>
      <c r="L722" s="82" t="str">
        <f>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6"/>
      <c r="D723" s="927"/>
      <c r="E723" s="927"/>
      <c r="F723" s="928"/>
      <c r="G723" s="946"/>
      <c r="H723" s="947"/>
      <c r="I723" s="82" t="str">
        <f>IF(OR(G723="　", G723=""), "", "-")</f>
        <v/>
      </c>
      <c r="J723" s="925"/>
      <c r="K723" s="925"/>
      <c r="L723" s="82" t="str">
        <f>IF(M723="","","-")</f>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6"/>
      <c r="D724" s="927"/>
      <c r="E724" s="927"/>
      <c r="F724" s="928"/>
      <c r="G724" s="946"/>
      <c r="H724" s="947"/>
      <c r="I724" s="82" t="str">
        <f>IF(OR(G724="　", G724=""), "", "-")</f>
        <v/>
      </c>
      <c r="J724" s="925"/>
      <c r="K724" s="925"/>
      <c r="L724" s="82" t="str">
        <f>IF(M724="","","-")</f>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9"/>
      <c r="D725" s="930"/>
      <c r="E725" s="930"/>
      <c r="F725" s="931"/>
      <c r="G725" s="968"/>
      <c r="H725" s="969"/>
      <c r="I725" s="84" t="str">
        <f>IF(OR(G725="　", G725=""), "", "-")</f>
        <v/>
      </c>
      <c r="J725" s="970"/>
      <c r="K725" s="970"/>
      <c r="L725" s="84" t="str">
        <f>IF(M725="","","-")</f>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47" t="s">
        <v>53</v>
      </c>
      <c r="D726" s="585"/>
      <c r="E726" s="585"/>
      <c r="F726" s="586"/>
      <c r="G726" s="805" t="s">
        <v>594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95" customHeight="1" thickBot="1" x14ac:dyDescent="0.2">
      <c r="A727" s="627"/>
      <c r="B727" s="628"/>
      <c r="C727" s="702" t="s">
        <v>57</v>
      </c>
      <c r="D727" s="703"/>
      <c r="E727" s="703"/>
      <c r="F727" s="704"/>
      <c r="G727" s="803" t="s">
        <v>595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
      <c r="A729" s="773" t="s">
        <v>623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450000000000003" customHeight="1" thickBot="1" x14ac:dyDescent="0.2">
      <c r="A731" s="622" t="s">
        <v>137</v>
      </c>
      <c r="B731" s="623"/>
      <c r="C731" s="623"/>
      <c r="D731" s="623"/>
      <c r="E731" s="624"/>
      <c r="F731" s="687" t="s">
        <v>624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
      <c r="A733" s="757" t="s">
        <v>625</v>
      </c>
      <c r="B733" s="758"/>
      <c r="C733" s="758"/>
      <c r="D733" s="758"/>
      <c r="E733" s="759"/>
      <c r="F733" s="774" t="s">
        <v>626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622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354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406</v>
      </c>
      <c r="B737" s="101"/>
      <c r="C737" s="101"/>
      <c r="D737" s="102"/>
      <c r="E737" s="103" t="s">
        <v>596</v>
      </c>
      <c r="F737" s="103"/>
      <c r="G737" s="103"/>
      <c r="H737" s="103"/>
      <c r="I737" s="103"/>
      <c r="J737" s="103"/>
      <c r="K737" s="103"/>
      <c r="L737" s="103"/>
      <c r="M737" s="103"/>
      <c r="N737" s="109" t="s">
        <v>401</v>
      </c>
      <c r="O737" s="109"/>
      <c r="P737" s="109"/>
      <c r="Q737" s="109"/>
      <c r="R737" s="103" t="s">
        <v>597</v>
      </c>
      <c r="S737" s="103"/>
      <c r="T737" s="103"/>
      <c r="U737" s="103"/>
      <c r="V737" s="103"/>
      <c r="W737" s="103"/>
      <c r="X737" s="103"/>
      <c r="Y737" s="103"/>
      <c r="Z737" s="103"/>
      <c r="AA737" s="109" t="s">
        <v>400</v>
      </c>
      <c r="AB737" s="109"/>
      <c r="AC737" s="109"/>
      <c r="AD737" s="109"/>
      <c r="AE737" s="103" t="s">
        <v>598</v>
      </c>
      <c r="AF737" s="103"/>
      <c r="AG737" s="103"/>
      <c r="AH737" s="103"/>
      <c r="AI737" s="103"/>
      <c r="AJ737" s="103"/>
      <c r="AK737" s="103"/>
      <c r="AL737" s="103"/>
      <c r="AM737" s="103"/>
      <c r="AN737" s="109" t="s">
        <v>399</v>
      </c>
      <c r="AO737" s="109"/>
      <c r="AP737" s="109"/>
      <c r="AQ737" s="109"/>
      <c r="AR737" s="110" t="s">
        <v>599</v>
      </c>
      <c r="AS737" s="111"/>
      <c r="AT737" s="111"/>
      <c r="AU737" s="111"/>
      <c r="AV737" s="111"/>
      <c r="AW737" s="111"/>
      <c r="AX737" s="112"/>
      <c r="AY737" s="88"/>
      <c r="AZ737" s="88"/>
    </row>
    <row r="738" spans="1:52" ht="24.75" customHeight="1" x14ac:dyDescent="0.15">
      <c r="A738" s="100" t="s">
        <v>398</v>
      </c>
      <c r="B738" s="101"/>
      <c r="C738" s="101"/>
      <c r="D738" s="102"/>
      <c r="E738" s="103" t="s">
        <v>601</v>
      </c>
      <c r="F738" s="103"/>
      <c r="G738" s="103"/>
      <c r="H738" s="103"/>
      <c r="I738" s="103"/>
      <c r="J738" s="103"/>
      <c r="K738" s="103"/>
      <c r="L738" s="103"/>
      <c r="M738" s="103"/>
      <c r="N738" s="109" t="s">
        <v>397</v>
      </c>
      <c r="O738" s="109"/>
      <c r="P738" s="109"/>
      <c r="Q738" s="109"/>
      <c r="R738" s="103" t="s">
        <v>602</v>
      </c>
      <c r="S738" s="103"/>
      <c r="T738" s="103"/>
      <c r="U738" s="103"/>
      <c r="V738" s="103"/>
      <c r="W738" s="103"/>
      <c r="X738" s="103"/>
      <c r="Y738" s="103"/>
      <c r="Z738" s="103"/>
      <c r="AA738" s="109" t="s">
        <v>396</v>
      </c>
      <c r="AB738" s="109"/>
      <c r="AC738" s="109"/>
      <c r="AD738" s="109"/>
      <c r="AE738" s="103" t="s">
        <v>603</v>
      </c>
      <c r="AF738" s="103"/>
      <c r="AG738" s="103"/>
      <c r="AH738" s="103"/>
      <c r="AI738" s="103"/>
      <c r="AJ738" s="103"/>
      <c r="AK738" s="103"/>
      <c r="AL738" s="103"/>
      <c r="AM738" s="103"/>
      <c r="AN738" s="109" t="s">
        <v>395</v>
      </c>
      <c r="AO738" s="109"/>
      <c r="AP738" s="109"/>
      <c r="AQ738" s="109"/>
      <c r="AR738" s="110" t="s">
        <v>600</v>
      </c>
      <c r="AS738" s="111"/>
      <c r="AT738" s="111"/>
      <c r="AU738" s="111"/>
      <c r="AV738" s="111"/>
      <c r="AW738" s="111"/>
      <c r="AX738" s="112"/>
    </row>
    <row r="739" spans="1:52" ht="24.75" customHeight="1" x14ac:dyDescent="0.15">
      <c r="A739" s="100" t="s">
        <v>394</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389</v>
      </c>
      <c r="B780" s="769"/>
      <c r="C780" s="769"/>
      <c r="D780" s="769"/>
      <c r="E780" s="769"/>
      <c r="F780" s="770"/>
      <c r="G780" s="443" t="s">
        <v>605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1"/>
      <c r="C782" s="771"/>
      <c r="D782" s="771"/>
      <c r="E782" s="771"/>
      <c r="F782" s="772"/>
      <c r="G782" s="453" t="s">
        <v>607</v>
      </c>
      <c r="H782" s="454"/>
      <c r="I782" s="454"/>
      <c r="J782" s="454"/>
      <c r="K782" s="455"/>
      <c r="L782" s="456" t="s">
        <v>608</v>
      </c>
      <c r="M782" s="457"/>
      <c r="N782" s="457"/>
      <c r="O782" s="457"/>
      <c r="P782" s="457"/>
      <c r="Q782" s="457"/>
      <c r="R782" s="457"/>
      <c r="S782" s="457"/>
      <c r="T782" s="457"/>
      <c r="U782" s="457"/>
      <c r="V782" s="457"/>
      <c r="W782" s="457"/>
      <c r="X782" s="458"/>
      <c r="Y782" s="459">
        <v>803</v>
      </c>
      <c r="Z782" s="460"/>
      <c r="AA782" s="460"/>
      <c r="AB782" s="561"/>
      <c r="AC782" s="453" t="s">
        <v>609</v>
      </c>
      <c r="AD782" s="454"/>
      <c r="AE782" s="454"/>
      <c r="AF782" s="454"/>
      <c r="AG782" s="455"/>
      <c r="AH782" s="456" t="s">
        <v>612</v>
      </c>
      <c r="AI782" s="457"/>
      <c r="AJ782" s="457"/>
      <c r="AK782" s="457"/>
      <c r="AL782" s="457"/>
      <c r="AM782" s="457"/>
      <c r="AN782" s="457"/>
      <c r="AO782" s="457"/>
      <c r="AP782" s="457"/>
      <c r="AQ782" s="457"/>
      <c r="AR782" s="457"/>
      <c r="AS782" s="457"/>
      <c r="AT782" s="458"/>
      <c r="AU782" s="459">
        <v>39</v>
      </c>
      <c r="AV782" s="460"/>
      <c r="AW782" s="460"/>
      <c r="AX782" s="461"/>
    </row>
    <row r="783" spans="1:50" ht="24.75" hidden="1" customHeight="1" x14ac:dyDescent="0.15">
      <c r="A783" s="560"/>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0"/>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803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39</v>
      </c>
      <c r="AV792" s="419"/>
      <c r="AW792" s="419"/>
      <c r="AX792" s="421"/>
    </row>
    <row r="793" spans="1:50" ht="24.75" customHeight="1" x14ac:dyDescent="0.15">
      <c r="A793" s="560"/>
      <c r="B793" s="771"/>
      <c r="C793" s="771"/>
      <c r="D793" s="771"/>
      <c r="E793" s="771"/>
      <c r="F793" s="772"/>
      <c r="G793" s="443" t="s">
        <v>619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411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60"/>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60"/>
      <c r="B795" s="771"/>
      <c r="C795" s="771"/>
      <c r="D795" s="771"/>
      <c r="E795" s="771"/>
      <c r="F795" s="772"/>
      <c r="G795" s="453" t="s">
        <v>610</v>
      </c>
      <c r="H795" s="454"/>
      <c r="I795" s="454"/>
      <c r="J795" s="454"/>
      <c r="K795" s="455"/>
      <c r="L795" s="456" t="s">
        <v>611</v>
      </c>
      <c r="M795" s="457"/>
      <c r="N795" s="457"/>
      <c r="O795" s="457"/>
      <c r="P795" s="457"/>
      <c r="Q795" s="457"/>
      <c r="R795" s="457"/>
      <c r="S795" s="457"/>
      <c r="T795" s="457"/>
      <c r="U795" s="457"/>
      <c r="V795" s="457"/>
      <c r="W795" s="457"/>
      <c r="X795" s="458"/>
      <c r="Y795" s="459">
        <v>13</v>
      </c>
      <c r="Z795" s="460"/>
      <c r="AA795" s="460"/>
      <c r="AB795" s="561"/>
      <c r="AC795" s="453" t="s">
        <v>613</v>
      </c>
      <c r="AD795" s="454"/>
      <c r="AE795" s="454"/>
      <c r="AF795" s="454"/>
      <c r="AG795" s="455"/>
      <c r="AH795" s="456" t="s">
        <v>593</v>
      </c>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60"/>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13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1"/>
      <c r="C806" s="771"/>
      <c r="D806" s="771"/>
      <c r="E806" s="771"/>
      <c r="F806" s="772"/>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346</v>
      </c>
      <c r="AM832" s="965"/>
      <c r="AN832" s="965"/>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614</v>
      </c>
      <c r="D838" s="422"/>
      <c r="E838" s="422"/>
      <c r="F838" s="422"/>
      <c r="G838" s="422"/>
      <c r="H838" s="422"/>
      <c r="I838" s="422"/>
      <c r="J838" s="423" t="s">
        <v>411</v>
      </c>
      <c r="K838" s="424"/>
      <c r="L838" s="424"/>
      <c r="M838" s="424"/>
      <c r="N838" s="424"/>
      <c r="O838" s="424"/>
      <c r="P838" s="429" t="s">
        <v>608</v>
      </c>
      <c r="Q838" s="321"/>
      <c r="R838" s="321"/>
      <c r="S838" s="321"/>
      <c r="T838" s="321"/>
      <c r="U838" s="321"/>
      <c r="V838" s="321"/>
      <c r="W838" s="321"/>
      <c r="X838" s="321"/>
      <c r="Y838" s="322">
        <v>803</v>
      </c>
      <c r="Z838" s="323"/>
      <c r="AA838" s="323"/>
      <c r="AB838" s="324"/>
      <c r="AC838" s="332" t="s">
        <v>80</v>
      </c>
      <c r="AD838" s="427"/>
      <c r="AE838" s="427"/>
      <c r="AF838" s="427"/>
      <c r="AG838" s="427"/>
      <c r="AH838" s="425" t="s">
        <v>411</v>
      </c>
      <c r="AI838" s="426"/>
      <c r="AJ838" s="426"/>
      <c r="AK838" s="426"/>
      <c r="AL838" s="329" t="s">
        <v>411</v>
      </c>
      <c r="AM838" s="330"/>
      <c r="AN838" s="330"/>
      <c r="AO838" s="331"/>
      <c r="AP838" s="325" t="s">
        <v>411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615</v>
      </c>
      <c r="D871" s="422"/>
      <c r="E871" s="422"/>
      <c r="F871" s="422"/>
      <c r="G871" s="422"/>
      <c r="H871" s="422"/>
      <c r="I871" s="422"/>
      <c r="J871" s="423" t="s">
        <v>411</v>
      </c>
      <c r="K871" s="424"/>
      <c r="L871" s="424"/>
      <c r="M871" s="424"/>
      <c r="N871" s="424"/>
      <c r="O871" s="424"/>
      <c r="P871" s="429" t="s">
        <v>608</v>
      </c>
      <c r="Q871" s="321"/>
      <c r="R871" s="321"/>
      <c r="S871" s="321"/>
      <c r="T871" s="321"/>
      <c r="U871" s="321"/>
      <c r="V871" s="321"/>
      <c r="W871" s="321"/>
      <c r="X871" s="321"/>
      <c r="Y871" s="322">
        <v>39</v>
      </c>
      <c r="Z871" s="323"/>
      <c r="AA871" s="323"/>
      <c r="AB871" s="324"/>
      <c r="AC871" s="332" t="s">
        <v>80</v>
      </c>
      <c r="AD871" s="427"/>
      <c r="AE871" s="427"/>
      <c r="AF871" s="427"/>
      <c r="AG871" s="427"/>
      <c r="AH871" s="425" t="s">
        <v>411</v>
      </c>
      <c r="AI871" s="426"/>
      <c r="AJ871" s="426"/>
      <c r="AK871" s="426"/>
      <c r="AL871" s="329" t="s">
        <v>411</v>
      </c>
      <c r="AM871" s="330"/>
      <c r="AN871" s="330"/>
      <c r="AO871" s="331"/>
      <c r="AP871" s="325" t="s">
        <v>411</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620</v>
      </c>
      <c r="D904" s="422"/>
      <c r="E904" s="422"/>
      <c r="F904" s="422"/>
      <c r="G904" s="422"/>
      <c r="H904" s="422"/>
      <c r="I904" s="422"/>
      <c r="J904" s="423" t="s">
        <v>411</v>
      </c>
      <c r="K904" s="424"/>
      <c r="L904" s="424"/>
      <c r="M904" s="424"/>
      <c r="N904" s="424"/>
      <c r="O904" s="424"/>
      <c r="P904" s="429" t="s">
        <v>608</v>
      </c>
      <c r="Q904" s="321"/>
      <c r="R904" s="321"/>
      <c r="S904" s="321"/>
      <c r="T904" s="321"/>
      <c r="U904" s="321"/>
      <c r="V904" s="321"/>
      <c r="W904" s="321"/>
      <c r="X904" s="321"/>
      <c r="Y904" s="322">
        <v>13</v>
      </c>
      <c r="Z904" s="323"/>
      <c r="AA904" s="323"/>
      <c r="AB904" s="324"/>
      <c r="AC904" s="332" t="s">
        <v>80</v>
      </c>
      <c r="AD904" s="427"/>
      <c r="AE904" s="427"/>
      <c r="AF904" s="427"/>
      <c r="AG904" s="427"/>
      <c r="AH904" s="425" t="s">
        <v>616</v>
      </c>
      <c r="AI904" s="426"/>
      <c r="AJ904" s="426"/>
      <c r="AK904" s="426"/>
      <c r="AL904" s="329" t="s">
        <v>617</v>
      </c>
      <c r="AM904" s="330"/>
      <c r="AN904" s="330"/>
      <c r="AO904" s="331"/>
      <c r="AP904" s="325" t="s">
        <v>411</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331</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346</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332</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3">
    <cfRule type="expression" dxfId="2803" priority="13887">
      <formula>IF(RIGHT(TEXT(Y783,"0.#"),1)=".",FALSE,TRUE)</formula>
    </cfRule>
    <cfRule type="expression" dxfId="2802" priority="13888">
      <formula>IF(RIGHT(TEXT(Y783,"0.#"),1)=".",TRUE,FALSE)</formula>
    </cfRule>
  </conditionalFormatting>
  <conditionalFormatting sqref="Y792">
    <cfRule type="expression" dxfId="2801" priority="13883">
      <formula>IF(RIGHT(TEXT(Y792,"0.#"),1)=".",FALSE,TRUE)</formula>
    </cfRule>
    <cfRule type="expression" dxfId="2800" priority="13884">
      <formula>IF(RIGHT(TEXT(Y792,"0.#"),1)=".",TRUE,FALSE)</formula>
    </cfRule>
  </conditionalFormatting>
  <conditionalFormatting sqref="Y823:Y830 Y821 Y810:Y817 Y808 Y797:Y804 Y795">
    <cfRule type="expression" dxfId="2799" priority="13665">
      <formula>IF(RIGHT(TEXT(Y795,"0.#"),1)=".",FALSE,TRUE)</formula>
    </cfRule>
    <cfRule type="expression" dxfId="2798" priority="13666">
      <formula>IF(RIGHT(TEXT(Y795,"0.#"),1)=".",TRUE,FALSE)</formula>
    </cfRule>
  </conditionalFormatting>
  <conditionalFormatting sqref="P16:AQ17 P15:AX15 P13:AX13 P14:AQ14">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4:Y791 Y782">
    <cfRule type="expression" dxfId="2791" priority="13689">
      <formula>IF(RIGHT(TEXT(Y782,"0.#"),1)=".",FALSE,TRUE)</formula>
    </cfRule>
    <cfRule type="expression" dxfId="2790" priority="13690">
      <formula>IF(RIGHT(TEXT(Y782,"0.#"),1)=".",TRUE,FALSE)</formula>
    </cfRule>
  </conditionalFormatting>
  <conditionalFormatting sqref="AU783">
    <cfRule type="expression" dxfId="2789" priority="13687">
      <formula>IF(RIGHT(TEXT(AU783,"0.#"),1)=".",FALSE,TRUE)</formula>
    </cfRule>
    <cfRule type="expression" dxfId="2788" priority="13688">
      <formula>IF(RIGHT(TEXT(AU783,"0.#"),1)=".",TRUE,FALSE)</formula>
    </cfRule>
  </conditionalFormatting>
  <conditionalFormatting sqref="AU792">
    <cfRule type="expression" dxfId="2787" priority="13685">
      <formula>IF(RIGHT(TEXT(AU792,"0.#"),1)=".",FALSE,TRUE)</formula>
    </cfRule>
    <cfRule type="expression" dxfId="2786" priority="13686">
      <formula>IF(RIGHT(TEXT(AU792,"0.#"),1)=".",TRUE,FALSE)</formula>
    </cfRule>
  </conditionalFormatting>
  <conditionalFormatting sqref="AU784:AU791 AU782">
    <cfRule type="expression" dxfId="2785" priority="13683">
      <formula>IF(RIGHT(TEXT(AU782,"0.#"),1)=".",FALSE,TRUE)</formula>
    </cfRule>
    <cfRule type="expression" dxfId="2784" priority="13684">
      <formula>IF(RIGHT(TEXT(AU782,"0.#"),1)=".",TRUE,FALSE)</formula>
    </cfRule>
  </conditionalFormatting>
  <conditionalFormatting sqref="Y822 Y809 Y796">
    <cfRule type="expression" dxfId="2783" priority="13669">
      <formula>IF(RIGHT(TEXT(Y796,"0.#"),1)=".",FALSE,TRUE)</formula>
    </cfRule>
    <cfRule type="expression" dxfId="2782" priority="13670">
      <formula>IF(RIGHT(TEXT(Y796,"0.#"),1)=".",TRUE,FALSE)</formula>
    </cfRule>
  </conditionalFormatting>
  <conditionalFormatting sqref="Y831 Y818 Y805">
    <cfRule type="expression" dxfId="2781" priority="13667">
      <formula>IF(RIGHT(TEXT(Y805,"0.#"),1)=".",FALSE,TRUE)</formula>
    </cfRule>
    <cfRule type="expression" dxfId="2780" priority="13668">
      <formula>IF(RIGHT(TEXT(Y805,"0.#"),1)=".",TRUE,FALSE)</formula>
    </cfRule>
  </conditionalFormatting>
  <conditionalFormatting sqref="AU822 AU809 AU796">
    <cfRule type="expression" dxfId="2779" priority="13663">
      <formula>IF(RIGHT(TEXT(AU796,"0.#"),1)=".",FALSE,TRUE)</formula>
    </cfRule>
    <cfRule type="expression" dxfId="2778" priority="13664">
      <formula>IF(RIGHT(TEXT(AU796,"0.#"),1)=".",TRUE,FALSE)</formula>
    </cfRule>
  </conditionalFormatting>
  <conditionalFormatting sqref="AU831 AU818 AU805">
    <cfRule type="expression" dxfId="2777" priority="13661">
      <formula>IF(RIGHT(TEXT(AU805,"0.#"),1)=".",FALSE,TRUE)</formula>
    </cfRule>
    <cfRule type="expression" dxfId="2776" priority="13662">
      <formula>IF(RIGHT(TEXT(AU805,"0.#"),1)=".",TRUE,FALSE)</formula>
    </cfRule>
  </conditionalFormatting>
  <conditionalFormatting sqref="AU823:AU830 AU821 AU810:AU817 AU808 AU797:AU804 AU795">
    <cfRule type="expression" dxfId="2775" priority="13659">
      <formula>IF(RIGHT(TEXT(AU795,"0.#"),1)=".",FALSE,TRUE)</formula>
    </cfRule>
    <cfRule type="expression" dxfId="2774" priority="13660">
      <formula>IF(RIGHT(TEXT(AU795,"0.#"),1)=".",TRUE,FALSE)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9:AO839">
    <cfRule type="expression" dxfId="2391" priority="2823">
      <formula>IF(AND(AL839&gt;=0, RIGHT(TEXT(AL839,"0.#"),1)&lt;&gt;"."),TRUE,FALSE)</formula>
    </cfRule>
    <cfRule type="expression" dxfId="2390" priority="2824">
      <formula>IF(AND(AL839&gt;=0, RIGHT(TEXT(AL839,"0.#"),1)="."),TRUE,FALSE)</formula>
    </cfRule>
    <cfRule type="expression" dxfId="2389" priority="2825">
      <formula>IF(AND(AL839&lt;0, RIGHT(TEXT(AL839,"0.#"),1)&lt;&gt;"."),TRUE,FALSE)</formula>
    </cfRule>
    <cfRule type="expression" dxfId="2388" priority="2826">
      <formula>IF(AND(AL839&lt;0, RIGHT(TEXT(AL839,"0.#"),1)="."),TRUE,FALSE)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2:AO872">
    <cfRule type="expression" dxfId="1967" priority="2077">
      <formula>IF(AND(AL872&gt;=0, RIGHT(TEXT(AL872,"0.#"),1)&lt;&gt;"."),TRUE,FALSE)</formula>
    </cfRule>
    <cfRule type="expression" dxfId="1966" priority="2078">
      <formula>IF(AND(AL872&gt;=0, RIGHT(TEXT(AL872,"0.#"),1)="."),TRUE,FALSE)</formula>
    </cfRule>
    <cfRule type="expression" dxfId="1965" priority="2079">
      <formula>IF(AND(AL872&lt;0, RIGHT(TEXT(AL872,"0.#"),1)&lt;&gt;"."),TRUE,FALSE)</formula>
    </cfRule>
    <cfRule type="expression" dxfId="1964" priority="2080">
      <formula>IF(AND(AL872&lt;0, RIGHT(TEXT(AL872,"0.#"),1)="."),TRUE,FALSE)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5:AO905">
    <cfRule type="expression" dxfId="1959" priority="2065">
      <formula>IF(AND(AL905&gt;=0, RIGHT(TEXT(AL905,"0.#"),1)&lt;&gt;"."),TRUE,FALSE)</formula>
    </cfRule>
    <cfRule type="expression" dxfId="1958" priority="2066">
      <formula>IF(AND(AL905&gt;=0, RIGHT(TEXT(AL905,"0.#"),1)="."),TRUE,FALSE)</formula>
    </cfRule>
    <cfRule type="expression" dxfId="1957" priority="2067">
      <formula>IF(AND(AL905&lt;0, RIGHT(TEXT(AL905,"0.#"),1)&lt;&gt;"."),TRUE,FALSE)</formula>
    </cfRule>
    <cfRule type="expression" dxfId="1956" priority="2068">
      <formula>IF(AND(AL905&lt;0, RIGHT(TEXT(AL905,"0.#"),1)="."),TRUE,FALSE)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29" max="16383" man="1"/>
    <brk id="699" max="16383" man="1"/>
    <brk id="735" max="16383" man="1"/>
    <brk id="805"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その他</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2"/>
      <c r="I4" s="1022"/>
      <c r="J4" s="1022"/>
      <c r="K4" s="1022"/>
      <c r="L4" s="1022"/>
      <c r="M4" s="1022"/>
      <c r="N4" s="1022"/>
      <c r="O4" s="1023"/>
      <c r="P4" s="165"/>
      <c r="Q4" s="1030"/>
      <c r="R4" s="1030"/>
      <c r="S4" s="1030"/>
      <c r="T4" s="1030"/>
      <c r="U4" s="1030"/>
      <c r="V4" s="1030"/>
      <c r="W4" s="1030"/>
      <c r="X4" s="1031"/>
      <c r="Y4" s="1008" t="s">
        <v>12</v>
      </c>
      <c r="Z4" s="1009"/>
      <c r="AA4" s="1010"/>
      <c r="AB4" s="555"/>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7" t="s">
        <v>54</v>
      </c>
      <c r="Z5" s="1005"/>
      <c r="AA5" s="1006"/>
      <c r="AB5" s="526"/>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6" t="s">
        <v>351</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5"/>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6"/>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6" t="s">
        <v>351</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5"/>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6"/>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6" t="s">
        <v>351</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5"/>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6"/>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6" t="s">
        <v>351</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5"/>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6"/>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6" t="s">
        <v>351</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5"/>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6"/>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6" t="s">
        <v>351</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5"/>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6"/>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6" t="s">
        <v>351</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5"/>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6"/>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6" t="s">
        <v>351</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5"/>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6"/>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6" t="s">
        <v>351</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5"/>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6"/>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0F7F52E-F1A4-4373-8F85-57F2DDBC24E7}">
  <ds:schemaRefs>
    <ds:schemaRef ds:uri="http://schemas.microsoft.com/sharepoint/v3/contenttype/forms"/>
  </ds:schemaRefs>
</ds:datastoreItem>
</file>

<file path=customXml/itemProps2.xml><?xml version="1.0" encoding="utf-8"?>
<ds:datastoreItem xmlns:ds="http://schemas.openxmlformats.org/officeDocument/2006/customXml" ds:itemID="{05A606F5-453C-4777-BBB8-C3179FD1A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C09D3E-6CCB-4FF2-8486-7709A0231A6F}">
  <ds:schemaRefs>
    <ds:schemaRef ds:uri="http://purl.org/dc/dcmitype/"/>
    <ds:schemaRef ds:uri="2d5f1945-286f-4658-a685-0dc25831e22f"/>
    <ds:schemaRef ds:uri="http://purl.org/dc/terms/"/>
    <ds:schemaRef ds:uri="http://schemas.microsoft.com/office/2006/metadata/properties"/>
    <ds:schemaRef ds:uri="http://schemas.openxmlformats.org/package/2006/metadata/core-properties"/>
    <ds:schemaRef ds:uri="http://schemas.microsoft.com/office/2006/documentManagement/types"/>
    <ds:schemaRef ds:uri="FBA1376E-82DB-4D6C-B33A-D646C0617999"/>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2020-10-07T10:13:24Z</cp:lastPrinted>
  <dcterms:created xsi:type="dcterms:W3CDTF">2012-03-13T00:50:25Z</dcterms:created>
  <dcterms:modified xsi:type="dcterms:W3CDTF">2020-10-07T10:13:30Z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