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<sst xmlns="http://schemas.openxmlformats.org/spreadsheetml/2006/main" count="2961" uniqueCount="632">
  <si>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</si>
  <si>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</si>
  <si>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</si>
  <si>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</si>
  <si>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</si>
  <si>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</si>
  <si>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</si>
  <si>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</si>
  <si>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</si>
  <si>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</si>
  <si>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</si>
  <si>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</si>
  <si>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</si>
  <si>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</si>
  <si>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</si>
  <si>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</si>
  <si>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</si>
  <si>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</si>
  <si>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</si>
  <si>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</si>
  <si>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</si>
  <si>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</si>
  <si>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</si>
  <si>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</si>
  <si>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</si>
  <si>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</si>
  <si>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</si>
  <si>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</si>
  <si>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</si>
  <si>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</si>
  <si>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</si>
  <si>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</si>
  <si>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</si>
  <si>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</si>
  <si>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</si>
  <si>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</si>
  <si>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</si>
  <si>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</si>
  <si>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</si>
  <si>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</si>
  <si>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</si>
  <si>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</si>
  <si>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</si>
  <si>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</si>
  <si>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</si>
  <si>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</si>
  <si>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</si>
  <si>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</si>
  <si>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</si>
  <si>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</si>
  <si>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</si>
  <si>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</si>
  <si>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</si>
  <si>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</si>
  <si>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</si>
  <si>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</si>
  <si>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</si>
  <si>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</si>
  <si>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</si>
  <si>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</si>
  <si>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</si>
  <si>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</si>
  <si>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</si>
  <si>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</si>
  <si>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</si>
  <si>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</si>
  <si>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</si>
  <si>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</si>
  <si>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</si>
  <si>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</si>
  <si>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</si>
  <si>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</si>
  <si>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</si>
  <si>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</si>
  <si>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</si>
  <si>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</si>
  <si>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</si>
  <si>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</si>
  <si>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</si>
  <si>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</si>
  <si>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</si>
  <si>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</si>
  <si>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</si>
  <si>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</si>
  <si>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</si>
  <si>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</si>
  <si>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</si>
  <si>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</si>
  <si>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</si>
  <si>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</si>
  <si>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</si>
  <si>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</si>
  <si>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</si>
  <si>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</si>
  <si>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</si>
  <si>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</si>
  <si>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</si>
  <si>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</si>
  <si>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</si>
  <si>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</si>
  <si>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</si>
  <si>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</si>
  <si>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</si>
  <si>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</si>
  <si>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</si>
  <si>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</si>
  <si>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</si>
  <si>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</si>
  <si>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</si>
  <si>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</si>
  <si>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</si>
  <si>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</si>
  <si>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</si>
  <si>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</si>
  <si>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</si>
  <si>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</si>
  <si>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</si>
  <si>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</si>
  <si>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</si>
  <si>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</si>
  <si>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</si>
  <si>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</si>
  <si>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</si>
  <si>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</si>
  <si>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</si>
  <si>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</si>
  <si>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</si>
  <si>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</si>
  <si>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</si>
  <si>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</si>
  <si>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</si>
  <si>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</si>
  <si>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</si>
  <si>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</si>
  <si>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</si>
  <si>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</si>
  <si>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</si>
  <si>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</si>
  <si>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</si>
  <si>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</si>
  <si>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</si>
  <si>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</si>
  <si>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</si>
  <si>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</si>
  <si>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</si>
  <si>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</si>
  <si>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</si>
  <si>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</si>
  <si>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</si>
  <si>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</si>
  <si>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</si>
  <si>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</si>
  <si>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</si>
  <si>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</si>
  <si>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</si>
  <si>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</si>
  <si>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</si>
  <si>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</si>
  <si>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</si>
  <si>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</si>
  <si>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</si>
  <si>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</si>
  <si>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</si>
  <si>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</si>
  <si>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</si>
  <si>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</si>
  <si>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</si>
  <si>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</si>
  <si>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</si>
  <si>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</si>
  <si>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</si>
  <si>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</si>
  <si>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</si>
  <si>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</si>
  <si>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</si>
  <si>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</si>
  <si>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</si>
  <si>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</si>
  <si>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</si>
  <si>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</si>
  <si>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</si>
  <si>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</si>
  <si>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</si>
  <si>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</si>
  <si>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</si>
  <si>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</si>
  <si>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</si>
  <si>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</si>
  <si>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</si>
  <si>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</si>
  <si>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</si>
  <si>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</si>
  <si>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</si>
  <si>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</si>
  <si>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</si>
  <si>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</si>
  <si>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</si>
  <si>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</si>
  <si>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</si>
  <si>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</si>
  <si>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</si>
  <si>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</si>
  <si>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</si>
  <si>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</si>
  <si>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</si>
  <si>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</si>
  <si>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</si>
  <si>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</si>
  <si>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</si>
  <si>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</si>
  <si>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</si>
  <si>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</si>
  <si>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</si>
  <si>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</si>
  <si>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</si>
  <si>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</si>
  <si>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</si>
  <si>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</si>
  <si>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</si>
  <si>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</si>
  <si>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</si>
  <si>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</si>
  <si>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</si>
  <si>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</si>
  <si>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</si>
  <si>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</si>
  <si>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</si>
  <si>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</si>
  <si>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</si>
  <si>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</si>
  <si>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</si>
  <si>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</si>
  <si>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</si>
  <si>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</si>
  <si>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</si>
  <si>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</si>
  <si>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</si>
  <si>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</si>
  <si>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</si>
  <si>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</si>
  <si>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</si>
  <si>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</si>
  <si>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</si>
  <si>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</si>
  <si>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</si>
  <si>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</si>
  <si>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</si>
  <si>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</si>
  <si>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</si>
  <si>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</si>
  <si>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</si>
  <si>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</si>
  <si>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</si>
  <si>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</si>
  <si>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</si>
  <si>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</si>
  <si>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</si>
  <si>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</si>
  <si>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</si>
  <si>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</si>
  <si>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</si>
  <si>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</si>
  <si>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</si>
  <si>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</si>
  <si>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</si>
  <si>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</si>
  <si>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</si>
  <si>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</si>
  <si>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</si>
  <si>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</si>
  <si>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</si>
  <si>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</si>
  <si>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</si>
  <si>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</si>
  <si>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</si>
  <si>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</si>
  <si>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</si>
  <si>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</si>
  <si>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</si>
  <si>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</si>
  <si>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</si>
  <si>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</si>
  <si>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</si>
  <si>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</si>
  <si>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</si>
  <si>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</si>
  <si>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</si>
  <si>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</si>
  <si>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</si>
  <si>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</si>
  <si>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</si>
  <si>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</si>
  <si>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</si>
  <si>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</si>
  <si>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</si>
  <si>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</si>
  <si>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</si>
  <si>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</si>
  <si>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</si>
  <si>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</si>
  <si>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</si>
  <si>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</si>
  <si>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</si>
  <si>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</si>
  <si>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</si>
  <si>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</si>
  <si>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</si>
  <si>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</si>
  <si>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</si>
  <si>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</si>
  <si>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</si>
  <si>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</si>
  <si>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</si>
  <si>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</si>
  <si>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</si>
  <si>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</si>
  <si>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</si>
  <si>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</si>
  <si>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</si>
  <si>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</si>
  <si>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</si>
  <si>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</si>
  <si>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</si>
  <si>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</si>
  <si>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</si>
  <si>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</si>
  <si>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</si>
  <si>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</si>
  <si>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</si>
  <si>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</si>
  <si>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</si>
  <si>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</si>
  <si>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</si>
  <si>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</si>
  <si>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</si>
  <si>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</si>
  <si>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</si>
  <si>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</si>
  <si>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</si>
  <si>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</si>
  <si>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</si>
  <si>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</si>
  <si>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</si>
  <si>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</si>
  <si>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</si>
  <si>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</si>
  <si>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</si>
  <si>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</si>
  <si>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</si>
  <si>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</si>
  <si>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</si>
  <si>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</si>
  <si>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</si>
  <si>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</si>
  <si>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</si>
  <si>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</si>
  <si>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</si>
  <si>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</si>
  <si>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</si>
  <si>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</si>
  <si>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</si>
  <si>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</si>
  <si>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</si>
  <si>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</si>
  <si>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</si>
  <si>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</si>
  <si>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</si>
  <si>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</si>
  <si>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</si>
  <si>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</si>
  <si>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</si>
  <si>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</si>
  <si>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</si>
  <si>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</si>
  <si>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</si>
  <si>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</si>
  <si>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</si>
  <si>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</si>
  <si>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</si>
  <si>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</si>
  <si>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</si>
  <si>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</si>
  <si>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</si>
  <si>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</si>
  <si>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</si>
  <si>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</si>
  <si>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</si>
  <si>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</si>
  <si>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</si>
  <si>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</si>
  <si>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</si>
  <si>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</si>
  <si>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</si>
  <si>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</si>
  <si>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</si>
  <si>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</si>
  <si>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</si>
  <si>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</si>
  <si>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</si>
  <si>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</si>
  <si>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</si>
  <si>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</si>
  <si>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</si>
  <si>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</si>
  <si>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</si>
  <si>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</si>
  <si>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</si>
  <si>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</si>
  <si>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</si>
  <si>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</si>
  <si>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</si>
  <si>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</si>
  <si>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</si>
  <si>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</si>
  <si>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</si>
  <si>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</si>
  <si>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</si>
  <si>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</si>
  <si>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</si>
  <si>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</si>
  <si>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</si>
  <si>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</si>
  <si>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</si>
  <si>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</si>
  <si>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</si>
  <si>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</si>
  <si>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</si>
  <si>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</si>
  <si>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</si>
  <si>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</si>
  <si>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</si>
  <si>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</si>
  <si>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</si>
  <si>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</si>
  <si>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</si>
  <si>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</si>
  <si>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</si>
  <si>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</si>
  <si>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</si>
  <si>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</si>
  <si>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</si>
  <si>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</si>
  <si>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</si>
  <si>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</si>
  <si>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</si>
  <si>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</si>
  <si>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</si>
  <si>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</si>
  <si>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</si>
  <si>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</si>
  <si>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</si>
  <si>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</si>
  <si>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</si>
  <si>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</si>
  <si>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</si>
  <si>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</si>
  <si>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</si>
  <si>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</si>
  <si>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</si>
  <si>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</si>
  <si>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</si>
  <si>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</si>
  <si>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</si>
  <si>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</si>
  <si>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</si>
  <si>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</si>
  <si>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</si>
  <si>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</si>
  <si>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</si>
  <si>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</si>
  <si>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</si>
  <si>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</si>
  <si>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</si>
  <si>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</si>
  <si>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</si>
  <si>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</si>
  <si>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</si>
  <si>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</si>
  <si>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</si>
  <si>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</si>
  <si>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</si>
  <si>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</si>
  <si>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</si>
  <si>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</si>
  <si>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</si>
  <si>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</si>
  <si>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</si>
  <si>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</si>
  <si>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</si>
  <si>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</si>
  <si>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</si>
  <si>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</si>
  <si>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</si>
  <si>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</si>
  <si>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</si>
  <si>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</si>
  <si>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</si>
  <si>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</si>
  <si>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</si>
  <si>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</si>
  <si>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</si>
  <si>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</si>
  <si>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</si>
  <si>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</si>
  <si>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</si>
  <si>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</si>
  <si>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</si>
  <si>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</si>
  <si>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</si>
  <si>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</si>
  <si>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</si>
  <si>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</si>
  <si>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</si>
  <si>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</si>
  <si>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</si>
  <si>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</si>
  <si>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</si>
  <si>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</si>
  <si>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</si>
  <si>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</si>
  <si>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</si>
  <si>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</si>
  <si>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</si>
  <si>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</si>
  <si>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</si>
  <si>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</si>
  <si>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</si>
  <si>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</si>
  <si>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</si>
  <si>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</si>
  <si>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</si>
  <si>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</si>
  <si>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</si>
  <si>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</si>
  <si>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</si>
  <si>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</si>
  <si>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</si>
  <si>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</si>
  <si>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</si>
  <si>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</si>
  <si>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</si>
  <si>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</si>
  <si>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</si>
  <si>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</si>
  <si>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</si>
  <si>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</si>
  <si>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</si>
  <si>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</si>
  <si>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</si>
  <si>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</si>
  <si>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</si>
  <si>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</si>
  <si>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</si>
  <si>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</si>
  <si>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</si>
  <si>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</si>
  <si>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</si>
  <si>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</si>
  <si>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</si>
  <si>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</si>
  <si>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</si>
  <si>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</si>
  <si>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</si>
  <si>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　　　　　　　　　　　　</t>
    <phoneticPr fontId="5"/>
  </si>
  <si>
    <t>中小企業庁経営支援部</t>
    <phoneticPr fontId="5"/>
  </si>
  <si>
    <t>小規模企業振興課</t>
    <phoneticPr fontId="5"/>
  </si>
  <si>
    <t>課長　岡田　智裕</t>
    <phoneticPr fontId="5"/>
  </si>
  <si>
    <t>○</t>
  </si>
  <si>
    <t>被災者の生活と生業の再建に向けた対策パッケージ</t>
    <phoneticPr fontId="5"/>
  </si>
  <si>
    <t>中小企業経営支援等対策費補助金</t>
    <phoneticPr fontId="5"/>
  </si>
  <si>
    <t>-</t>
  </si>
  <si>
    <t>-</t>
    <phoneticPr fontId="5"/>
  </si>
  <si>
    <t>都道府県からの事業実績報告</t>
    <rPh sb="7" eb="9">
      <t>ジギョウ</t>
    </rPh>
    <rPh sb="9" eb="11">
      <t>ジッセキ</t>
    </rPh>
    <rPh sb="11" eb="13">
      <t>ホウコク</t>
    </rPh>
    <phoneticPr fontId="5"/>
  </si>
  <si>
    <t>都道府県が再建支援を実施した中小企業者数</t>
    <rPh sb="5" eb="7">
      <t>サイケン</t>
    </rPh>
    <rPh sb="7" eb="9">
      <t>シエン</t>
    </rPh>
    <rPh sb="10" eb="12">
      <t>ジッシ</t>
    </rPh>
    <rPh sb="14" eb="16">
      <t>チュウショウ</t>
    </rPh>
    <rPh sb="16" eb="18">
      <t>キギョウ</t>
    </rPh>
    <rPh sb="18" eb="19">
      <t>シャ</t>
    </rPh>
    <rPh sb="19" eb="20">
      <t>カズ</t>
    </rPh>
    <phoneticPr fontId="5"/>
  </si>
  <si>
    <t>-</t>
    <phoneticPr fontId="5"/>
  </si>
  <si>
    <t>者</t>
    <rPh sb="0" eb="1">
      <t>モノ</t>
    </rPh>
    <phoneticPr fontId="5"/>
  </si>
  <si>
    <t>国庫補助執行額（X)／支援数（Y)</t>
    <phoneticPr fontId="5"/>
  </si>
  <si>
    <t>　　Ｘ/Ｙ</t>
    <phoneticPr fontId="5"/>
  </si>
  <si>
    <t>111百万円/50者</t>
    <rPh sb="3" eb="6">
      <t>ヒャクマンエン</t>
    </rPh>
    <rPh sb="9" eb="10">
      <t>モノ</t>
    </rPh>
    <phoneticPr fontId="5"/>
  </si>
  <si>
    <t>百万円</t>
    <rPh sb="0" eb="2">
      <t>ヒャクマン</t>
    </rPh>
    <phoneticPr fontId="5"/>
  </si>
  <si>
    <t>都道府県が支援した中小企業者のうち年度末時点で事業再建を果たした者の割合80％以上</t>
    <rPh sb="9" eb="11">
      <t>チュウショウ</t>
    </rPh>
    <rPh sb="11" eb="13">
      <t>キギョウ</t>
    </rPh>
    <rPh sb="13" eb="14">
      <t>シャ</t>
    </rPh>
    <rPh sb="17" eb="20">
      <t>ネンドマツ</t>
    </rPh>
    <rPh sb="20" eb="22">
      <t>ジテン</t>
    </rPh>
    <rPh sb="23" eb="25">
      <t>ジギョウ</t>
    </rPh>
    <rPh sb="25" eb="27">
      <t>サイケン</t>
    </rPh>
    <rPh sb="28" eb="29">
      <t>ハ</t>
    </rPh>
    <rPh sb="32" eb="33">
      <t>モノ</t>
    </rPh>
    <rPh sb="34" eb="36">
      <t>ワリアイ</t>
    </rPh>
    <rPh sb="39" eb="41">
      <t>イジョウ</t>
    </rPh>
    <phoneticPr fontId="5"/>
  </si>
  <si>
    <t>都道府県が支援した中小企業者のうち年度末時点で事業再建を果たした者の割合</t>
    <rPh sb="17" eb="20">
      <t>ネンドマツ</t>
    </rPh>
    <rPh sb="20" eb="22">
      <t>ジテン</t>
    </rPh>
    <phoneticPr fontId="5"/>
  </si>
  <si>
    <t>無</t>
  </si>
  <si>
    <t>‐</t>
  </si>
  <si>
    <t>概ね成果目標を達成している。</t>
    <rPh sb="0" eb="1">
      <t>オオム</t>
    </rPh>
    <rPh sb="2" eb="4">
      <t>セイカ</t>
    </rPh>
    <rPh sb="4" eb="6">
      <t>モクヒョウ</t>
    </rPh>
    <rPh sb="7" eb="9">
      <t>タッセイ</t>
    </rPh>
    <phoneticPr fontId="5"/>
  </si>
  <si>
    <t>-</t>
    <phoneticPr fontId="5"/>
  </si>
  <si>
    <t>補助金</t>
    <rPh sb="0" eb="3">
      <t>ホジョキン</t>
    </rPh>
    <phoneticPr fontId="5"/>
  </si>
  <si>
    <t>令和元年台風第15号・19号等によって被災した中小企業者の経営資源の確保を支援する施策の実行に要する経費</t>
    <rPh sb="44" eb="46">
      <t>ジッコウ</t>
    </rPh>
    <rPh sb="47" eb="48">
      <t>ヨウ</t>
    </rPh>
    <rPh sb="50" eb="52">
      <t>ケイヒ</t>
    </rPh>
    <phoneticPr fontId="5"/>
  </si>
  <si>
    <t>埼玉県</t>
    <rPh sb="0" eb="3">
      <t>サイタマケン</t>
    </rPh>
    <phoneticPr fontId="5"/>
  </si>
  <si>
    <t>静岡県</t>
    <rPh sb="0" eb="3">
      <t>シズオカケン</t>
    </rPh>
    <phoneticPr fontId="5"/>
  </si>
  <si>
    <t>神奈川県</t>
    <rPh sb="0" eb="4">
      <t>カナガワケン</t>
    </rPh>
    <phoneticPr fontId="5"/>
  </si>
  <si>
    <t>茨城県</t>
    <rPh sb="0" eb="3">
      <t>イバラキケン</t>
    </rPh>
    <phoneticPr fontId="5"/>
  </si>
  <si>
    <t>群馬県</t>
    <rPh sb="0" eb="3">
      <t>グンマケン</t>
    </rPh>
    <phoneticPr fontId="5"/>
  </si>
  <si>
    <t>山梨県</t>
    <rPh sb="0" eb="3">
      <t>ヤマナシケン</t>
    </rPh>
    <phoneticPr fontId="5"/>
  </si>
  <si>
    <t>福島県</t>
    <rPh sb="0" eb="3">
      <t>フクシマケン</t>
    </rPh>
    <phoneticPr fontId="5"/>
  </si>
  <si>
    <t>補助金等交付</t>
  </si>
  <si>
    <t>令和元年台風第15号・19号等によって被災した中小企業者の経営資源の確保を支援する施策の実行</t>
    <phoneticPr fontId="5"/>
  </si>
  <si>
    <t>災害時における中小企業政策・施策の設計に不慣れな都道府県がある。</t>
    <rPh sb="0" eb="2">
      <t>サイガイ</t>
    </rPh>
    <rPh sb="2" eb="3">
      <t>ジ</t>
    </rPh>
    <rPh sb="7" eb="9">
      <t>チュウショウ</t>
    </rPh>
    <rPh sb="9" eb="11">
      <t>キギョウ</t>
    </rPh>
    <rPh sb="11" eb="13">
      <t>セイサク</t>
    </rPh>
    <rPh sb="14" eb="16">
      <t>シサク</t>
    </rPh>
    <rPh sb="17" eb="19">
      <t>セッケイ</t>
    </rPh>
    <rPh sb="20" eb="22">
      <t>フナ</t>
    </rPh>
    <rPh sb="24" eb="28">
      <t>トドウフケン</t>
    </rPh>
    <phoneticPr fontId="5"/>
  </si>
  <si>
    <t>黒字中小企業・小規模事業者数</t>
    <phoneticPr fontId="5"/>
  </si>
  <si>
    <t>者</t>
    <rPh sb="0" eb="1">
      <t>モノ</t>
    </rPh>
    <phoneticPr fontId="5"/>
  </si>
  <si>
    <t>-</t>
    <phoneticPr fontId="5"/>
  </si>
  <si>
    <t>-</t>
    <phoneticPr fontId="5"/>
  </si>
  <si>
    <t>-</t>
    <phoneticPr fontId="5"/>
  </si>
  <si>
    <t>令和元年台風第15号・台風第19号等による地域経済の持続可能性に対するダメージを防止・軽減していくため、都道府県が地域企業の復旧・再建を支援していく取組を着実に実行できるようにしていくための支援措置を講じることもって、被災中小企業者の事業再建を促進し、地域の経済の早期復旧を目指す。</t>
    <rPh sb="0" eb="2">
      <t>レイワ</t>
    </rPh>
    <rPh sb="2" eb="4">
      <t>ガンネン</t>
    </rPh>
    <rPh sb="21" eb="23">
      <t>チイキ</t>
    </rPh>
    <rPh sb="23" eb="25">
      <t>ケイザイ</t>
    </rPh>
    <rPh sb="26" eb="28">
      <t>ジゾク</t>
    </rPh>
    <rPh sb="28" eb="31">
      <t>カノウセイ</t>
    </rPh>
    <rPh sb="32" eb="33">
      <t>タイ</t>
    </rPh>
    <rPh sb="40" eb="42">
      <t>ボウシ</t>
    </rPh>
    <rPh sb="43" eb="45">
      <t>ケイゲン</t>
    </rPh>
    <rPh sb="52" eb="56">
      <t>トドウフケン</t>
    </rPh>
    <rPh sb="95" eb="97">
      <t>シエン</t>
    </rPh>
    <rPh sb="97" eb="99">
      <t>ソチ</t>
    </rPh>
    <rPh sb="100" eb="101">
      <t>コウ</t>
    </rPh>
    <rPh sb="109" eb="111">
      <t>ヒサイ</t>
    </rPh>
    <rPh sb="111" eb="113">
      <t>チュウショウ</t>
    </rPh>
    <rPh sb="113" eb="115">
      <t>キギョウ</t>
    </rPh>
    <rPh sb="115" eb="116">
      <t>モノ</t>
    </rPh>
    <rPh sb="137" eb="139">
      <t>メザ</t>
    </rPh>
    <phoneticPr fontId="5"/>
  </si>
  <si>
    <t>岩手県</t>
    <rPh sb="0" eb="3">
      <t>イワテケン</t>
    </rPh>
    <phoneticPr fontId="5"/>
  </si>
  <si>
    <t>-</t>
    <phoneticPr fontId="5"/>
  </si>
  <si>
    <t>地域企業再建支援事業（自治体連携型補助金）</t>
    <rPh sb="0" eb="2">
      <t>チイキ</t>
    </rPh>
    <rPh sb="2" eb="4">
      <t>キギョウ</t>
    </rPh>
    <rPh sb="4" eb="6">
      <t>サイケン</t>
    </rPh>
    <rPh sb="6" eb="8">
      <t>シエン</t>
    </rPh>
    <rPh sb="8" eb="10">
      <t>ジギョウ</t>
    </rPh>
    <phoneticPr fontId="5"/>
  </si>
  <si>
    <t>中小企業基本法第6条
中小企業支援法第1条</t>
    <rPh sb="0" eb="2">
      <t>チュウショウ</t>
    </rPh>
    <rPh sb="2" eb="4">
      <t>キギョウ</t>
    </rPh>
    <rPh sb="4" eb="7">
      <t>キホンホウ</t>
    </rPh>
    <rPh sb="7" eb="8">
      <t>ダイ</t>
    </rPh>
    <rPh sb="9" eb="10">
      <t>ジョウ</t>
    </rPh>
    <rPh sb="12" eb="14">
      <t>チュウショウ</t>
    </rPh>
    <rPh sb="14" eb="16">
      <t>キギョウ</t>
    </rPh>
    <rPh sb="16" eb="18">
      <t>シエン</t>
    </rPh>
    <rPh sb="18" eb="19">
      <t>ホウ</t>
    </rPh>
    <rPh sb="19" eb="20">
      <t>ダイ</t>
    </rPh>
    <rPh sb="21" eb="22">
      <t>ジョウ</t>
    </rPh>
    <phoneticPr fontId="5"/>
  </si>
  <si>
    <t>令和元年台風第15号・第19号等によって中小企業被害が生じた都道府県が、中小企業基本法第6条に規定される責務に基づき、災害による影響を踏まえ、その区域の自然的経済的社会的諸条件に応じて策定した施策について、その実行に要する経費の一部を国庫補助することにより、中小企業支援法に基づく中小企業支援事業の実効性を確保するとともに、地域経済の基盤となる中小企業者の被災からの再建を促進し、もって災害によって毀損した地域経済の持続可能性の回復を図る。</t>
    <rPh sb="0" eb="2">
      <t>レイワ</t>
    </rPh>
    <rPh sb="2" eb="4">
      <t>ガンネン</t>
    </rPh>
    <rPh sb="4" eb="6">
      <t>タイフウ</t>
    </rPh>
    <rPh sb="6" eb="7">
      <t>ダイ</t>
    </rPh>
    <rPh sb="9" eb="10">
      <t>ゴウ</t>
    </rPh>
    <rPh sb="11" eb="12">
      <t>ダイ</t>
    </rPh>
    <rPh sb="14" eb="15">
      <t>ゴウ</t>
    </rPh>
    <rPh sb="15" eb="16">
      <t>ナド</t>
    </rPh>
    <rPh sb="43" eb="44">
      <t>ダイ</t>
    </rPh>
    <rPh sb="45" eb="46">
      <t>ジョウ</t>
    </rPh>
    <rPh sb="108" eb="109">
      <t>ヨウ</t>
    </rPh>
    <rPh sb="111" eb="113">
      <t>ケイヒ</t>
    </rPh>
    <rPh sb="114" eb="116">
      <t>イチブ</t>
    </rPh>
    <rPh sb="117" eb="119">
      <t>コッコ</t>
    </rPh>
    <rPh sb="119" eb="121">
      <t>ホジョ</t>
    </rPh>
    <phoneticPr fontId="5"/>
  </si>
  <si>
    <t>-</t>
    <phoneticPr fontId="5"/>
  </si>
  <si>
    <t>事業主体が都道府県であるため、地方自治法等に基づく議会承認手続、監査を経ることを前提とした設計となっている。</t>
    <rPh sb="25" eb="27">
      <t>ギカイ</t>
    </rPh>
    <rPh sb="27" eb="29">
      <t>ショウニン</t>
    </rPh>
    <rPh sb="29" eb="31">
      <t>テツヅ</t>
    </rPh>
    <rPh sb="32" eb="34">
      <t>カンサ</t>
    </rPh>
    <rPh sb="35" eb="36">
      <t>ヘ</t>
    </rPh>
    <rPh sb="40" eb="42">
      <t>ゼンテイ</t>
    </rPh>
    <rPh sb="45" eb="47">
      <t>セッケイ</t>
    </rPh>
    <phoneticPr fontId="5"/>
  </si>
  <si>
    <t>-</t>
    <phoneticPr fontId="5"/>
  </si>
  <si>
    <t>A.埼玉県</t>
    <phoneticPr fontId="5"/>
  </si>
  <si>
    <t>-</t>
    <phoneticPr fontId="5"/>
  </si>
  <si>
    <t>国の地方公共団体への支援として、いかなる予算執行が適当なものであるか検証して欲しい。</t>
    <phoneticPr fontId="5"/>
  </si>
  <si>
    <t>有識者のご指摘を踏まえて、所要の対応を行うこと。</t>
    <phoneticPr fontId="5"/>
  </si>
  <si>
    <t>事業実施主体は、台風15号・19号等の被災都県に限定されており、また、実行する事業計画に対して、外部有識者による事前審査を行っていることから妥当と言える。</t>
    <rPh sb="0" eb="2">
      <t>ジギョウ</t>
    </rPh>
    <rPh sb="2" eb="4">
      <t>ジッシ</t>
    </rPh>
    <rPh sb="4" eb="6">
      <t>シュタイ</t>
    </rPh>
    <rPh sb="8" eb="10">
      <t>タイフウ</t>
    </rPh>
    <rPh sb="12" eb="13">
      <t>ゴウ</t>
    </rPh>
    <rPh sb="16" eb="17">
      <t>ゴウ</t>
    </rPh>
    <rPh sb="17" eb="18">
      <t>ナド</t>
    </rPh>
    <rPh sb="19" eb="21">
      <t>ヒサイ</t>
    </rPh>
    <rPh sb="21" eb="23">
      <t>トケン</t>
    </rPh>
    <rPh sb="24" eb="26">
      <t>ゲンテイ</t>
    </rPh>
    <rPh sb="35" eb="37">
      <t>ジッコウ</t>
    </rPh>
    <rPh sb="39" eb="41">
      <t>ジギョウ</t>
    </rPh>
    <rPh sb="41" eb="43">
      <t>ケイカク</t>
    </rPh>
    <rPh sb="44" eb="45">
      <t>タイ</t>
    </rPh>
    <rPh sb="48" eb="50">
      <t>ガイブ</t>
    </rPh>
    <rPh sb="50" eb="53">
      <t>ユウシキシャ</t>
    </rPh>
    <rPh sb="56" eb="58">
      <t>ジゼン</t>
    </rPh>
    <rPh sb="58" eb="60">
      <t>シンサ</t>
    </rPh>
    <rPh sb="61" eb="62">
      <t>オコナ</t>
    </rPh>
    <rPh sb="70" eb="72">
      <t>ダトウ</t>
    </rPh>
    <rPh sb="73" eb="74">
      <t>イ</t>
    </rPh>
    <phoneticPr fontId="5"/>
  </si>
  <si>
    <t>災害によって中小企業被害が生じた都道府県に対して、その被害の大きさに応じて一定程度の自己負担を求めており、受益者との負担関係は妥当である。</t>
    <rPh sb="0" eb="2">
      <t>サイガイ</t>
    </rPh>
    <rPh sb="6" eb="8">
      <t>チュウショウ</t>
    </rPh>
    <rPh sb="8" eb="10">
      <t>キギョウ</t>
    </rPh>
    <rPh sb="10" eb="12">
      <t>ヒガイ</t>
    </rPh>
    <rPh sb="13" eb="14">
      <t>ショウ</t>
    </rPh>
    <rPh sb="16" eb="20">
      <t>トドウフケン</t>
    </rPh>
    <rPh sb="21" eb="22">
      <t>タイ</t>
    </rPh>
    <rPh sb="27" eb="29">
      <t>ヒガイ</t>
    </rPh>
    <rPh sb="30" eb="31">
      <t>オオ</t>
    </rPh>
    <rPh sb="34" eb="35">
      <t>オウ</t>
    </rPh>
    <rPh sb="37" eb="39">
      <t>イッテイ</t>
    </rPh>
    <rPh sb="39" eb="41">
      <t>テイド</t>
    </rPh>
    <rPh sb="42" eb="44">
      <t>ジコ</t>
    </rPh>
    <rPh sb="44" eb="46">
      <t>フタン</t>
    </rPh>
    <rPh sb="47" eb="48">
      <t>モト</t>
    </rPh>
    <rPh sb="53" eb="56">
      <t>ジュエキシャ</t>
    </rPh>
    <rPh sb="58" eb="60">
      <t>フタン</t>
    </rPh>
    <rPh sb="60" eb="62">
      <t>カンケイ</t>
    </rPh>
    <rPh sb="63" eb="65">
      <t>ダトウ</t>
    </rPh>
    <phoneticPr fontId="5"/>
  </si>
  <si>
    <t>都道府県が実行する事業計画について、外部有識者による事前審査を行い、単位当たりコストについても適切であるか確認をとるなど、外部説明性のある申請がなされるよう設計しており、妥当な水準となっている。</t>
    <rPh sb="5" eb="7">
      <t>ジッコウ</t>
    </rPh>
    <rPh sb="9" eb="11">
      <t>ジギョウ</t>
    </rPh>
    <rPh sb="11" eb="13">
      <t>ケイカク</t>
    </rPh>
    <rPh sb="26" eb="28">
      <t>ジゼン</t>
    </rPh>
    <rPh sb="31" eb="32">
      <t>オコナ</t>
    </rPh>
    <rPh sb="34" eb="36">
      <t>タンイ</t>
    </rPh>
    <rPh sb="36" eb="37">
      <t>ア</t>
    </rPh>
    <rPh sb="47" eb="49">
      <t>テキセツ</t>
    </rPh>
    <rPh sb="53" eb="55">
      <t>カクニン</t>
    </rPh>
    <rPh sb="85" eb="87">
      <t>ダトウ</t>
    </rPh>
    <rPh sb="88" eb="90">
      <t>スイジュン</t>
    </rPh>
    <phoneticPr fontId="5"/>
  </si>
  <si>
    <t>令和元年台風第15号・19号等の影響による地域経済の持続可能性に対するダメージを防止・軽減していくため、都道府県が地域の実情に応じて地域企業の再建復旧を図る取り組みを支援する事業であり、地域社会のニーズが反映されている。</t>
    <rPh sb="60" eb="62">
      <t>ジツジョウ</t>
    </rPh>
    <rPh sb="71" eb="73">
      <t>サイケン</t>
    </rPh>
    <rPh sb="73" eb="75">
      <t>フッキュウ</t>
    </rPh>
    <phoneticPr fontId="5"/>
  </si>
  <si>
    <t>都道府県が地域の実情に応じて、令和元年台風第15号・19号等の被害を受けた中小企業の再建復旧を図る支援施策に対して、着実な実行を支援するための国庫補助事業、奨励的施策であり、地域経済の持続可能性の回復のため効果的・効率的な事業遂行が可能となる。</t>
    <rPh sb="8" eb="10">
      <t>ジツジョウ</t>
    </rPh>
    <rPh sb="31" eb="33">
      <t>ヒガイ</t>
    </rPh>
    <rPh sb="42" eb="44">
      <t>サイケン</t>
    </rPh>
    <rPh sb="44" eb="46">
      <t>フッキュウ</t>
    </rPh>
    <rPh sb="47" eb="48">
      <t>ハカ</t>
    </rPh>
    <phoneticPr fontId="5"/>
  </si>
  <si>
    <t>５ 中小企業・地域経済</t>
  </si>
  <si>
    <t>５－１ 経営革新・創業促進</t>
  </si>
  <si>
    <t>都道府県が令和元年台風第15号・19号等の被害を踏まえ、地域の実情に応じた中小企業支援施策を講じるための事業であり、災害からの早期復旧及び地域経済の持続可能性を回復させるためには必要かつ適切であり、優先度も高い事業である。</t>
    <rPh sb="21" eb="23">
      <t>ヒガイ</t>
    </rPh>
    <rPh sb="31" eb="33">
      <t>ジツジョウ</t>
    </rPh>
    <rPh sb="58" eb="60">
      <t>サイガイ</t>
    </rPh>
    <rPh sb="63" eb="65">
      <t>ソウキ</t>
    </rPh>
    <rPh sb="65" eb="67">
      <t>フッキュウ</t>
    </rPh>
    <rPh sb="67" eb="68">
      <t>オヨ</t>
    </rPh>
    <phoneticPr fontId="5"/>
  </si>
  <si>
    <t>都道府県が実行する事業計画については、外部有識者による事前審査を行っており、審査で指摘のあったコスト削減や効率化に関する意見を都道府県に伝え、事業執行時に反映させるよう制度設計している。</t>
    <phoneticPr fontId="5"/>
  </si>
  <si>
    <t>我が国の中小企業・小規模事業者は、地域の経済を雇用を支える重要な存在であり、黒字となる中小企業・小規模事業者を増加させていくことが、施策の目標となっているところ。その達成のためにも、令和元年台風第15号・第19号等によって被災した中小企業者の事業再建を促進していく必要がある。</t>
    <rPh sb="91" eb="93">
      <t>レイワ</t>
    </rPh>
    <rPh sb="93" eb="95">
      <t>ガンネン</t>
    </rPh>
    <rPh sb="95" eb="97">
      <t>タイフウ</t>
    </rPh>
    <rPh sb="97" eb="98">
      <t>ダイ</t>
    </rPh>
    <rPh sb="100" eb="101">
      <t>ゴウ</t>
    </rPh>
    <rPh sb="102" eb="103">
      <t>ダイ</t>
    </rPh>
    <rPh sb="105" eb="106">
      <t>ゴウ</t>
    </rPh>
    <rPh sb="106" eb="107">
      <t>ナド</t>
    </rPh>
    <rPh sb="111" eb="113">
      <t>ヒサイ</t>
    </rPh>
    <rPh sb="115" eb="117">
      <t>チュウショウ</t>
    </rPh>
    <rPh sb="117" eb="119">
      <t>キギョウ</t>
    </rPh>
    <rPh sb="119" eb="120">
      <t>モノ</t>
    </rPh>
    <rPh sb="121" eb="123">
      <t>ジギョウ</t>
    </rPh>
    <rPh sb="123" eb="125">
      <t>サイケン</t>
    </rPh>
    <rPh sb="126" eb="128">
      <t>ソクシン</t>
    </rPh>
    <rPh sb="132" eb="134">
      <t>ヒツヨウ</t>
    </rPh>
    <phoneticPr fontId="5"/>
  </si>
  <si>
    <t>都道府県からの求めや進捗確認など国からの助言を実施する。</t>
    <rPh sb="0" eb="4">
      <t>トドウフケン</t>
    </rPh>
    <rPh sb="7" eb="8">
      <t>モト</t>
    </rPh>
    <rPh sb="10" eb="12">
      <t>シンチョク</t>
    </rPh>
    <rPh sb="12" eb="14">
      <t>カクニン</t>
    </rPh>
    <rPh sb="16" eb="17">
      <t>クニ</t>
    </rPh>
    <rPh sb="20" eb="22">
      <t>ジョゲン</t>
    </rPh>
    <rPh sb="23" eb="25">
      <t>ジッシ</t>
    </rPh>
    <phoneticPr fontId="5"/>
  </si>
  <si>
    <t>都道府県が実行する事業計画については、外部有識者による事前審査を行っており、審査で中間段階での支出合理性に指摘があった場合には、その意見を都道府県に伝え、事業執行時に反映させるよう制度設計している。</t>
    <rPh sb="0" eb="4">
      <t>トドウフケン</t>
    </rPh>
    <rPh sb="5" eb="7">
      <t>ジッコウ</t>
    </rPh>
    <rPh sb="9" eb="11">
      <t>ジギョウ</t>
    </rPh>
    <rPh sb="11" eb="13">
      <t>ケイカク</t>
    </rPh>
    <rPh sb="19" eb="21">
      <t>ガイブ</t>
    </rPh>
    <rPh sb="21" eb="24">
      <t>ユウシキシャ</t>
    </rPh>
    <rPh sb="27" eb="29">
      <t>ジゼン</t>
    </rPh>
    <rPh sb="29" eb="31">
      <t>シンサ</t>
    </rPh>
    <rPh sb="32" eb="33">
      <t>オコナ</t>
    </rPh>
    <rPh sb="38" eb="40">
      <t>シンサ</t>
    </rPh>
    <rPh sb="41" eb="43">
      <t>チュウカン</t>
    </rPh>
    <rPh sb="43" eb="45">
      <t>ダンカイ</t>
    </rPh>
    <rPh sb="47" eb="49">
      <t>シシュツ</t>
    </rPh>
    <rPh sb="49" eb="52">
      <t>ゴウリセイ</t>
    </rPh>
    <rPh sb="53" eb="55">
      <t>シテキ</t>
    </rPh>
    <rPh sb="59" eb="61">
      <t>バアイ</t>
    </rPh>
    <rPh sb="66" eb="68">
      <t>イケン</t>
    </rPh>
    <rPh sb="69" eb="73">
      <t>トドウフケン</t>
    </rPh>
    <rPh sb="74" eb="75">
      <t>ツタ</t>
    </rPh>
    <rPh sb="77" eb="79">
      <t>ジギョウ</t>
    </rPh>
    <rPh sb="79" eb="81">
      <t>シッコウ</t>
    </rPh>
    <rPh sb="81" eb="82">
      <t>ジ</t>
    </rPh>
    <rPh sb="83" eb="85">
      <t>ハンエイ</t>
    </rPh>
    <rPh sb="90" eb="92">
      <t>セイド</t>
    </rPh>
    <rPh sb="92" eb="94">
      <t>セッケイ</t>
    </rPh>
    <phoneticPr fontId="5"/>
  </si>
  <si>
    <t>インフラの復旧の遅れにより、復旧場所が確定できない、復旧工事を行う施工業者・資材が不足している等の都道府県及び被災中小企業者の責めに帰さない事由が発生しているため。</t>
    <rPh sb="5" eb="7">
      <t>フッキュウ</t>
    </rPh>
    <rPh sb="8" eb="9">
      <t>オク</t>
    </rPh>
    <rPh sb="14" eb="16">
      <t>フッキュウ</t>
    </rPh>
    <rPh sb="16" eb="18">
      <t>バショ</t>
    </rPh>
    <rPh sb="19" eb="21">
      <t>カクテイ</t>
    </rPh>
    <rPh sb="26" eb="28">
      <t>フッキュウ</t>
    </rPh>
    <rPh sb="28" eb="30">
      <t>コウジ</t>
    </rPh>
    <rPh sb="31" eb="32">
      <t>オコナ</t>
    </rPh>
    <rPh sb="33" eb="35">
      <t>セコウ</t>
    </rPh>
    <rPh sb="35" eb="37">
      <t>ギョウシャ</t>
    </rPh>
    <rPh sb="38" eb="40">
      <t>シザイ</t>
    </rPh>
    <rPh sb="41" eb="43">
      <t>フソク</t>
    </rPh>
    <rPh sb="47" eb="48">
      <t>ナド</t>
    </rPh>
    <rPh sb="49" eb="53">
      <t>トドウフケン</t>
    </rPh>
    <rPh sb="53" eb="54">
      <t>オヨ</t>
    </rPh>
    <rPh sb="55" eb="57">
      <t>ヒサイ</t>
    </rPh>
    <rPh sb="57" eb="59">
      <t>チュウショウ</t>
    </rPh>
    <rPh sb="59" eb="62">
      <t>キギョウシャ</t>
    </rPh>
    <rPh sb="63" eb="64">
      <t>セ</t>
    </rPh>
    <rPh sb="66" eb="67">
      <t>キ</t>
    </rPh>
    <rPh sb="70" eb="72">
      <t>ジユウ</t>
    </rPh>
    <rPh sb="73" eb="75">
      <t>ハッセイ</t>
    </rPh>
    <phoneticPr fontId="5"/>
  </si>
  <si>
    <t>令和元年度における当初の申請見込み額に対して、インフラ復旧の遅れや施行業者・資材の不足による事業規模縮小に加え、地震保険等の受領により補助金申請額が低くなったことから、執行額が見込み額を下回ったため。</t>
    <rPh sb="0" eb="2">
      <t>レイワ</t>
    </rPh>
    <rPh sb="2" eb="4">
      <t>ガンネン</t>
    </rPh>
    <rPh sb="9" eb="11">
      <t>トウショ</t>
    </rPh>
    <rPh sb="12" eb="14">
      <t>シンセイ</t>
    </rPh>
    <rPh sb="14" eb="16">
      <t>ミコ</t>
    </rPh>
    <rPh sb="53" eb="54">
      <t>クワ</t>
    </rPh>
    <rPh sb="70" eb="72">
      <t>シンセイ</t>
    </rPh>
    <rPh sb="74" eb="75">
      <t>ヒク</t>
    </rPh>
    <rPh sb="84" eb="86">
      <t>シッコウ</t>
    </rPh>
    <rPh sb="88" eb="90">
      <t>ミコ</t>
    </rPh>
    <rPh sb="91" eb="92">
      <t>ガク</t>
    </rPh>
    <phoneticPr fontId="5"/>
  </si>
  <si>
    <t>本事業を通じた被災事業者の再建支援による成果の把握及び事業を総括するため、その分析方法も含めて検討を行い、所要の対応を行う。</t>
    <rPh sb="13" eb="15">
      <t>サイケン</t>
    </rPh>
    <rPh sb="50" eb="51">
      <t>オコナ</t>
    </rPh>
    <rPh sb="53" eb="55">
      <t>ショヨウ</t>
    </rPh>
    <rPh sb="56" eb="58">
      <t>タイオウ</t>
    </rPh>
    <rPh sb="59" eb="6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</si>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</sst>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742</xdr:row>
      <xdr:rowOff>180975</xdr:rowOff>
    </xdr:from>
    <xdr:to>
      <xdr:col>33</xdr:col>
      <xdr:colOff>187838</xdr:colOff>
      <xdr:row>745</xdr:row>
      <xdr:rowOff>141615</xdr:rowOff>
    </xdr:to>
    <xdr:sp macro="" textlink="">
      <xdr:nvSpPr>
        <xdr:cNvPr id="3" name="正方形/長方形 2"/>
        <xdr:cNvSpPr/>
      </xdr:nvSpPr>
      <xdr:spPr>
        <a:xfrm>
          <a:off x="4219575" y="40595550"/>
          <a:ext cx="2569088" cy="10179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111</a:t>
          </a:r>
          <a:r>
            <a:rPr kumimoji="1" lang="ja-JP" altLang="en-US" sz="1400">
              <a:solidFill>
                <a:schemeClr val="tx1"/>
              </a:solidFill>
            </a:rPr>
            <a:t>百万円</a:t>
          </a:r>
        </a:p>
      </xdr:txBody>
    </xdr:sp>
    <xdr:clientData/>
  </xdr:twoCellAnchor>
  <xdr:twoCellAnchor>
    <xdr:from>
      <xdr:col>18</xdr:col>
      <xdr:colOff>23812</xdr:colOff>
      <xdr:row>747</xdr:row>
      <xdr:rowOff>200025</xdr:rowOff>
    </xdr:from>
    <xdr:to>
      <xdr:col>37</xdr:col>
      <xdr:colOff>130969</xdr:colOff>
      <xdr:row>749</xdr:row>
      <xdr:rowOff>200025</xdr:rowOff>
    </xdr:to>
    <xdr:sp macro="" textlink="">
      <xdr:nvSpPr>
        <xdr:cNvPr id="4" name="正方形/長方形 3"/>
        <xdr:cNvSpPr/>
      </xdr:nvSpPr>
      <xdr:spPr>
        <a:xfrm>
          <a:off x="3667125" y="43145869"/>
          <a:ext cx="3952875" cy="7143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Ａ．被災都道府県（８者）</a:t>
          </a:r>
          <a:endParaRPr kumimoji="1" lang="en-US" altLang="ja-JP" sz="1400">
            <a:solidFill>
              <a:schemeClr val="tx1"/>
            </a:solidFill>
          </a:endParaRPr>
        </a:p>
        <a:p>
          <a:pPr algn="ctr"/>
          <a:r>
            <a:rPr kumimoji="1" lang="en-US" altLang="ja-JP" sz="1400">
              <a:solidFill>
                <a:schemeClr val="tx1"/>
              </a:solidFill>
            </a:rPr>
            <a:t>111</a:t>
          </a:r>
          <a:r>
            <a:rPr kumimoji="1" lang="ja-JP" altLang="en-US" sz="1400">
              <a:solidFill>
                <a:schemeClr val="tx1"/>
              </a:solidFill>
            </a:rPr>
            <a:t>百万円</a:t>
          </a:r>
        </a:p>
      </xdr:txBody>
    </xdr:sp>
    <xdr:clientData/>
  </xdr:twoCellAnchor>
  <xdr:twoCellAnchor>
    <xdr:from>
      <xdr:col>27</xdr:col>
      <xdr:colOff>85725</xdr:colOff>
      <xdr:row>745</xdr:row>
      <xdr:rowOff>152400</xdr:rowOff>
    </xdr:from>
    <xdr:to>
      <xdr:col>27</xdr:col>
      <xdr:colOff>95250</xdr:colOff>
      <xdr:row>747</xdr:row>
      <xdr:rowOff>152400</xdr:rowOff>
    </xdr:to>
    <xdr:cxnSp macro="">
      <xdr:nvCxnSpPr>
        <xdr:cNvPr id="5" name="直線矢印コネクタ 4"/>
        <xdr:cNvCxnSpPr/>
      </xdr:nvCxnSpPr>
      <xdr:spPr>
        <a:xfrm>
          <a:off x="5486400" y="41624250"/>
          <a:ext cx="9525"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746</xdr:row>
      <xdr:rowOff>47625</xdr:rowOff>
    </xdr:from>
    <xdr:to>
      <xdr:col>35</xdr:col>
      <xdr:colOff>148478</xdr:colOff>
      <xdr:row>747</xdr:row>
      <xdr:rowOff>24243</xdr:rowOff>
    </xdr:to>
    <xdr:sp macro="" textlink="">
      <xdr:nvSpPr>
        <xdr:cNvPr id="6" name="テキスト ボックス 5"/>
        <xdr:cNvSpPr txBox="1"/>
      </xdr:nvSpPr>
      <xdr:spPr>
        <a:xfrm>
          <a:off x="5438775" y="41871900"/>
          <a:ext cx="1710578" cy="32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16</xdr:col>
      <xdr:colOff>133351</xdr:colOff>
      <xdr:row>749</xdr:row>
      <xdr:rowOff>209550</xdr:rowOff>
    </xdr:from>
    <xdr:to>
      <xdr:col>39</xdr:col>
      <xdr:colOff>95250</xdr:colOff>
      <xdr:row>751</xdr:row>
      <xdr:rowOff>257175</xdr:rowOff>
    </xdr:to>
    <xdr:sp macro="" textlink="">
      <xdr:nvSpPr>
        <xdr:cNvPr id="7" name="大かっこ 6"/>
        <xdr:cNvSpPr/>
      </xdr:nvSpPr>
      <xdr:spPr>
        <a:xfrm>
          <a:off x="3333751" y="41833800"/>
          <a:ext cx="4562474"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令和元年台風第</a:t>
          </a:r>
          <a:r>
            <a:rPr kumimoji="1" lang="en-US" altLang="ja-JP" sz="1200"/>
            <a:t>15</a:t>
          </a:r>
          <a:r>
            <a:rPr kumimoji="1" lang="ja-JP" altLang="en-US" sz="1200"/>
            <a:t>号・</a:t>
          </a:r>
          <a:r>
            <a:rPr kumimoji="1" lang="en-US" altLang="ja-JP" sz="1200"/>
            <a:t>19</a:t>
          </a:r>
          <a:r>
            <a:rPr kumimoji="1" lang="ja-JP" altLang="en-US" sz="1200"/>
            <a:t>号等によって被災した中小企業者の</a:t>
          </a:r>
          <a:endParaRPr kumimoji="1" lang="en-US" altLang="ja-JP" sz="1200"/>
        </a:p>
        <a:p>
          <a:pPr algn="ctr"/>
          <a:r>
            <a:rPr kumimoji="1" lang="ja-JP" altLang="en-US" sz="1200"/>
            <a:t>経営資源の確保を支援する施策を実行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133</v>
      </c>
      <c r="AT2" s="970"/>
      <c r="AU2" s="970"/>
      <c r="AV2" s="51" t="str">
        <f>IF(AW2="", "", "-")</f>
        <v/>
      </c>
      <c r="AW2" s="915"/>
      <c r="AX2" s="915"/>
    </row>
    <row r="3" spans="1:50" ht="21" customHeight="1" thickBot="1" x14ac:dyDescent="0.2">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606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422</v>
      </c>
      <c r="H5" s="843"/>
      <c r="I5" s="843"/>
      <c r="J5" s="843"/>
      <c r="K5" s="843"/>
      <c r="L5" s="843"/>
      <c r="M5" s="844" t="s">
        <v>66</v>
      </c>
      <c r="N5" s="845"/>
      <c r="O5" s="845"/>
      <c r="P5" s="845"/>
      <c r="Q5" s="845"/>
      <c r="R5" s="846"/>
      <c r="S5" s="847" t="s">
        <v>533</v>
      </c>
      <c r="T5" s="843"/>
      <c r="U5" s="843"/>
      <c r="V5" s="843"/>
      <c r="W5" s="843"/>
      <c r="X5" s="848"/>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8" t="s">
        <v>22</v>
      </c>
      <c r="B7" s="499"/>
      <c r="C7" s="499"/>
      <c r="D7" s="499"/>
      <c r="E7" s="499"/>
      <c r="F7" s="500"/>
      <c r="G7" s="501" t="s">
        <v>607</v>
      </c>
      <c r="H7" s="502"/>
      <c r="I7" s="502"/>
      <c r="J7" s="502"/>
      <c r="K7" s="502"/>
      <c r="L7" s="502"/>
      <c r="M7" s="502"/>
      <c r="N7" s="502"/>
      <c r="O7" s="502"/>
      <c r="P7" s="502"/>
      <c r="Q7" s="502"/>
      <c r="R7" s="502"/>
      <c r="S7" s="502"/>
      <c r="T7" s="502"/>
      <c r="U7" s="502"/>
      <c r="V7" s="502"/>
      <c r="W7" s="502"/>
      <c r="X7" s="503"/>
      <c r="Y7" s="924" t="s">
        <v>394</v>
      </c>
      <c r="Z7" s="446"/>
      <c r="AA7" s="446"/>
      <c r="AB7" s="446"/>
      <c r="AC7" s="446"/>
      <c r="AD7" s="925"/>
      <c r="AE7" s="916" t="s">
        <v>568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8" t="str">
        <f>入力規則等!A27</f>
        <v>-</v>
      </c>
      <c r="H8" s="723"/>
      <c r="I8" s="723"/>
      <c r="J8" s="723"/>
      <c r="K8" s="723"/>
      <c r="L8" s="723"/>
      <c r="M8" s="723"/>
      <c r="N8" s="723"/>
      <c r="O8" s="723"/>
      <c r="P8" s="723"/>
      <c r="Q8" s="723"/>
      <c r="R8" s="723"/>
      <c r="S8" s="723"/>
      <c r="T8" s="723"/>
      <c r="U8" s="723"/>
      <c r="V8" s="723"/>
      <c r="W8" s="723"/>
      <c r="X8" s="939"/>
      <c r="Y8" s="849" t="s">
        <v>260</v>
      </c>
      <c r="Z8" s="850"/>
      <c r="AA8" s="850"/>
      <c r="AB8" s="850"/>
      <c r="AC8" s="850"/>
      <c r="AD8" s="851"/>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603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2.6" customHeight="1" x14ac:dyDescent="0.15">
      <c r="A10" s="660" t="s">
        <v>30</v>
      </c>
      <c r="B10" s="661"/>
      <c r="C10" s="661"/>
      <c r="D10" s="661"/>
      <c r="E10" s="661"/>
      <c r="F10" s="661"/>
      <c r="G10" s="757" t="s">
        <v>608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0" t="s">
        <v>24</v>
      </c>
      <c r="B12" s="981"/>
      <c r="C12" s="981"/>
      <c r="D12" s="981"/>
      <c r="E12" s="981"/>
      <c r="F12" s="982"/>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t="s">
        <v>609</v>
      </c>
      <c r="Q13" s="709"/>
      <c r="R13" s="709"/>
      <c r="S13" s="709"/>
      <c r="T13" s="709"/>
      <c r="U13" s="709"/>
      <c r="V13" s="710"/>
      <c r="W13" s="657" t="s">
        <v>609</v>
      </c>
      <c r="X13" s="658"/>
      <c r="Y13" s="658"/>
      <c r="Z13" s="658"/>
      <c r="AA13" s="658"/>
      <c r="AB13" s="658"/>
      <c r="AC13" s="659"/>
      <c r="AD13" s="708">
        <v>0</v>
      </c>
      <c r="AE13" s="709"/>
      <c r="AF13" s="709"/>
      <c r="AG13" s="709"/>
      <c r="AH13" s="709"/>
      <c r="AI13" s="709"/>
      <c r="AJ13" s="710"/>
      <c r="AK13" s="708">
        <v>0</v>
      </c>
      <c r="AL13" s="709"/>
      <c r="AM13" s="709"/>
      <c r="AN13" s="709"/>
      <c r="AO13" s="709"/>
      <c r="AP13" s="709"/>
      <c r="AQ13" s="710"/>
      <c r="AR13" s="657" t="s">
        <v>609</v>
      </c>
      <c r="AS13" s="658"/>
      <c r="AT13" s="658"/>
      <c r="AU13" s="658"/>
      <c r="AV13" s="658"/>
      <c r="AW13" s="658"/>
      <c r="AX13" s="923"/>
    </row>
    <row r="14" spans="1:50" ht="21" customHeight="1" x14ac:dyDescent="0.15">
      <c r="A14" s="614"/>
      <c r="B14" s="615"/>
      <c r="C14" s="615"/>
      <c r="D14" s="615"/>
      <c r="E14" s="615"/>
      <c r="F14" s="616"/>
      <c r="G14" s="728"/>
      <c r="H14" s="729"/>
      <c r="I14" s="714" t="s">
        <v>8</v>
      </c>
      <c r="J14" s="765"/>
      <c r="K14" s="765"/>
      <c r="L14" s="765"/>
      <c r="M14" s="765"/>
      <c r="N14" s="765"/>
      <c r="O14" s="766"/>
      <c r="P14" s="708" t="s">
        <v>609</v>
      </c>
      <c r="Q14" s="709"/>
      <c r="R14" s="709"/>
      <c r="S14" s="709"/>
      <c r="T14" s="709"/>
      <c r="U14" s="709"/>
      <c r="V14" s="710"/>
      <c r="W14" s="708" t="s">
        <v>609</v>
      </c>
      <c r="X14" s="709"/>
      <c r="Y14" s="709"/>
      <c r="Z14" s="709"/>
      <c r="AA14" s="709"/>
      <c r="AB14" s="709"/>
      <c r="AC14" s="710"/>
      <c r="AD14" s="708">
        <v>4100</v>
      </c>
      <c r="AE14" s="709"/>
      <c r="AF14" s="709"/>
      <c r="AG14" s="709"/>
      <c r="AH14" s="709"/>
      <c r="AI14" s="709"/>
      <c r="AJ14" s="710"/>
      <c r="AK14" s="708">
        <v>0</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609</v>
      </c>
      <c r="Q15" s="709"/>
      <c r="R15" s="709"/>
      <c r="S15" s="709"/>
      <c r="T15" s="709"/>
      <c r="U15" s="709"/>
      <c r="V15" s="710"/>
      <c r="W15" s="708" t="s">
        <v>609</v>
      </c>
      <c r="X15" s="709"/>
      <c r="Y15" s="709"/>
      <c r="Z15" s="709"/>
      <c r="AA15" s="709"/>
      <c r="AB15" s="709"/>
      <c r="AC15" s="710"/>
      <c r="AD15" s="708">
        <v>0</v>
      </c>
      <c r="AE15" s="709"/>
      <c r="AF15" s="709"/>
      <c r="AG15" s="709"/>
      <c r="AH15" s="709"/>
      <c r="AI15" s="709"/>
      <c r="AJ15" s="710"/>
      <c r="AK15" s="708">
        <v>9235</v>
      </c>
      <c r="AL15" s="709"/>
      <c r="AM15" s="709"/>
      <c r="AN15" s="709"/>
      <c r="AO15" s="709"/>
      <c r="AP15" s="709"/>
      <c r="AQ15" s="710"/>
      <c r="AR15" s="708" t="s">
        <v>609</v>
      </c>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609</v>
      </c>
      <c r="Q16" s="709"/>
      <c r="R16" s="709"/>
      <c r="S16" s="709"/>
      <c r="T16" s="709"/>
      <c r="U16" s="709"/>
      <c r="V16" s="710"/>
      <c r="W16" s="708" t="s">
        <v>609</v>
      </c>
      <c r="X16" s="709"/>
      <c r="Y16" s="709"/>
      <c r="Z16" s="709"/>
      <c r="AA16" s="709"/>
      <c r="AB16" s="709"/>
      <c r="AC16" s="710"/>
      <c r="AD16" s="708">
        <v>-9235</v>
      </c>
      <c r="AE16" s="709"/>
      <c r="AF16" s="709"/>
      <c r="AG16" s="709"/>
      <c r="AH16" s="709"/>
      <c r="AI16" s="709"/>
      <c r="AJ16" s="710"/>
      <c r="AK16" s="708">
        <v>0</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609</v>
      </c>
      <c r="Q17" s="709"/>
      <c r="R17" s="709"/>
      <c r="S17" s="709"/>
      <c r="T17" s="709"/>
      <c r="U17" s="709"/>
      <c r="V17" s="710"/>
      <c r="W17" s="708" t="s">
        <v>609</v>
      </c>
      <c r="X17" s="709"/>
      <c r="Y17" s="709"/>
      <c r="Z17" s="709"/>
      <c r="AA17" s="709"/>
      <c r="AB17" s="709"/>
      <c r="AC17" s="710"/>
      <c r="AD17" s="708">
        <v>5285</v>
      </c>
      <c r="AE17" s="709"/>
      <c r="AF17" s="709"/>
      <c r="AG17" s="709"/>
      <c r="AH17" s="709"/>
      <c r="AI17" s="709"/>
      <c r="AJ17" s="710"/>
      <c r="AK17" s="708">
        <v>0</v>
      </c>
      <c r="AL17" s="709"/>
      <c r="AM17" s="709"/>
      <c r="AN17" s="709"/>
      <c r="AO17" s="709"/>
      <c r="AP17" s="709"/>
      <c r="AQ17" s="710"/>
      <c r="AR17" s="921"/>
      <c r="AS17" s="921"/>
      <c r="AT17" s="921"/>
      <c r="AU17" s="921"/>
      <c r="AV17" s="921"/>
      <c r="AW17" s="921"/>
      <c r="AX17" s="922"/>
    </row>
    <row r="18" spans="1:50" ht="24.75" customHeight="1" x14ac:dyDescent="0.15">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150</v>
      </c>
      <c r="AE18" s="882"/>
      <c r="AF18" s="882"/>
      <c r="AG18" s="882"/>
      <c r="AH18" s="882"/>
      <c r="AI18" s="882"/>
      <c r="AJ18" s="883"/>
      <c r="AK18" s="881">
        <f>SUM(AK13:AQ17)</f>
        <v>9235</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0</v>
      </c>
      <c r="Q19" s="709"/>
      <c r="R19" s="709"/>
      <c r="S19" s="709"/>
      <c r="T19" s="709"/>
      <c r="U19" s="709"/>
      <c r="V19" s="710"/>
      <c r="W19" s="708">
        <v>0</v>
      </c>
      <c r="X19" s="709"/>
      <c r="Y19" s="709"/>
      <c r="Z19" s="709"/>
      <c r="AA19" s="709"/>
      <c r="AB19" s="709"/>
      <c r="AC19" s="710"/>
      <c r="AD19" s="708">
        <v>111</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2.7073170731707317E-2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433</v>
      </c>
      <c r="B22" s="951"/>
      <c r="C22" s="951"/>
      <c r="D22" s="951"/>
      <c r="E22" s="951"/>
      <c r="F22" s="952"/>
      <c r="G22" s="988"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569</v>
      </c>
      <c r="H23" s="990"/>
      <c r="I23" s="990"/>
      <c r="J23" s="990"/>
      <c r="K23" s="990"/>
      <c r="L23" s="990"/>
      <c r="M23" s="990"/>
      <c r="N23" s="990"/>
      <c r="O23" s="991"/>
      <c r="P23" s="657">
        <v>0</v>
      </c>
      <c r="Q23" s="658"/>
      <c r="R23" s="658"/>
      <c r="S23" s="658"/>
      <c r="T23" s="658"/>
      <c r="U23" s="658"/>
      <c r="V23" s="659"/>
      <c r="W23" s="657" t="s">
        <v>613</v>
      </c>
      <c r="X23" s="658"/>
      <c r="Y23" s="658"/>
      <c r="Z23" s="658"/>
      <c r="AA23" s="658"/>
      <c r="AB23" s="658"/>
      <c r="AC23" s="659"/>
      <c r="AD23" s="960" t="s">
        <v>571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708"/>
      <c r="Q24" s="709"/>
      <c r="R24" s="709"/>
      <c r="S24" s="709"/>
      <c r="T24" s="709"/>
      <c r="U24" s="709"/>
      <c r="V24" s="710"/>
      <c r="W24" s="708"/>
      <c r="X24" s="709"/>
      <c r="Y24" s="709"/>
      <c r="Z24" s="709"/>
      <c r="AA24" s="709"/>
      <c r="AB24" s="709"/>
      <c r="AC24" s="71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708"/>
      <c r="Q25" s="709"/>
      <c r="R25" s="709"/>
      <c r="S25" s="709"/>
      <c r="T25" s="709"/>
      <c r="U25" s="709"/>
      <c r="V25" s="710"/>
      <c r="W25" s="708"/>
      <c r="X25" s="709"/>
      <c r="Y25" s="709"/>
      <c r="Z25" s="709"/>
      <c r="AA25" s="709"/>
      <c r="AB25" s="709"/>
      <c r="AC25" s="71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708"/>
      <c r="Q26" s="709"/>
      <c r="R26" s="709"/>
      <c r="S26" s="709"/>
      <c r="T26" s="709"/>
      <c r="U26" s="709"/>
      <c r="V26" s="710"/>
      <c r="W26" s="708"/>
      <c r="X26" s="709"/>
      <c r="Y26" s="709"/>
      <c r="Z26" s="709"/>
      <c r="AA26" s="709"/>
      <c r="AB26" s="709"/>
      <c r="AC26" s="71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708"/>
      <c r="Q27" s="709"/>
      <c r="R27" s="709"/>
      <c r="S27" s="709"/>
      <c r="T27" s="709"/>
      <c r="U27" s="709"/>
      <c r="V27" s="710"/>
      <c r="W27" s="708"/>
      <c r="X27" s="709"/>
      <c r="Y27" s="709"/>
      <c r="Z27" s="709"/>
      <c r="AA27" s="709"/>
      <c r="AB27" s="709"/>
      <c r="AC27" s="71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81">
        <f>P29-SUM(P23:P27)</f>
        <v>0</v>
      </c>
      <c r="Q28" s="882"/>
      <c r="R28" s="882"/>
      <c r="S28" s="882"/>
      <c r="T28" s="882"/>
      <c r="U28" s="882"/>
      <c r="V28" s="883"/>
      <c r="W28" s="881" t="e">
        <f>W29-SUM(W23:W27)</f>
        <v>#VALUE!</v>
      </c>
      <c r="X28" s="882"/>
      <c r="Y28" s="882"/>
      <c r="Z28" s="882"/>
      <c r="AA28" s="882"/>
      <c r="AB28" s="882"/>
      <c r="AC28" s="883"/>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708">
        <f>AK13</f>
        <v>0</v>
      </c>
      <c r="Q29" s="709"/>
      <c r="R29" s="709"/>
      <c r="S29" s="709"/>
      <c r="T29" s="709"/>
      <c r="U29" s="709"/>
      <c r="V29" s="710"/>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9" t="s">
        <v>424</v>
      </c>
      <c r="AN30" s="919"/>
      <c r="AO30" s="919"/>
      <c r="AP30" s="861"/>
      <c r="AQ30" s="770" t="s">
        <v>235</v>
      </c>
      <c r="AR30" s="771"/>
      <c r="AS30" s="771"/>
      <c r="AT30" s="772"/>
      <c r="AU30" s="777" t="s">
        <v>134</v>
      </c>
      <c r="AV30" s="777"/>
      <c r="AW30" s="777"/>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v>2</v>
      </c>
      <c r="AV31" s="198"/>
      <c r="AW31" s="398" t="s">
        <v>181</v>
      </c>
      <c r="AX31" s="399"/>
    </row>
    <row r="32" spans="1:50" ht="23.25" customHeight="1" x14ac:dyDescent="0.15">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14</v>
      </c>
      <c r="AC32" s="464"/>
      <c r="AD32" s="464"/>
      <c r="AE32" s="216" t="s">
        <v>571</v>
      </c>
      <c r="AF32" s="217"/>
      <c r="AG32" s="217"/>
      <c r="AH32" s="217"/>
      <c r="AI32" s="216" t="s">
        <v>571</v>
      </c>
      <c r="AJ32" s="217"/>
      <c r="AK32" s="217"/>
      <c r="AL32" s="217"/>
      <c r="AM32" s="216">
        <v>76</v>
      </c>
      <c r="AN32" s="217"/>
      <c r="AO32" s="217"/>
      <c r="AP32" s="217"/>
      <c r="AQ32" s="340" t="s">
        <v>571</v>
      </c>
      <c r="AR32" s="206"/>
      <c r="AS32" s="206"/>
      <c r="AT32" s="341"/>
      <c r="AU32" s="217" t="s">
        <v>571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571</v>
      </c>
      <c r="AF33" s="217"/>
      <c r="AG33" s="217"/>
      <c r="AH33" s="217"/>
      <c r="AI33" s="216" t="s">
        <v>571</v>
      </c>
      <c r="AJ33" s="217"/>
      <c r="AK33" s="217"/>
      <c r="AL33" s="217"/>
      <c r="AM33" s="216">
        <v>80</v>
      </c>
      <c r="AN33" s="217"/>
      <c r="AO33" s="217"/>
      <c r="AP33" s="217"/>
      <c r="AQ33" s="340" t="s">
        <v>571</v>
      </c>
      <c r="AR33" s="206"/>
      <c r="AS33" s="206"/>
      <c r="AT33" s="341"/>
      <c r="AU33" s="217">
        <v>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f>76/80*100</f>
        <v>95</v>
      </c>
      <c r="AN34" s="217"/>
      <c r="AO34" s="217"/>
      <c r="AP34" s="217"/>
      <c r="AQ34" s="340" t="s">
        <v>571</v>
      </c>
      <c r="AR34" s="206"/>
      <c r="AS34" s="206"/>
      <c r="AT34" s="341"/>
      <c r="AU34" s="217" t="s">
        <v>571</v>
      </c>
      <c r="AV34" s="217"/>
      <c r="AW34" s="217"/>
      <c r="AX34" s="219"/>
    </row>
    <row r="35" spans="1:50" ht="23.25" customHeight="1" x14ac:dyDescent="0.15">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t="s">
        <v>571</v>
      </c>
      <c r="AF101" s="217"/>
      <c r="AG101" s="217"/>
      <c r="AH101" s="218"/>
      <c r="AI101" s="216" t="s">
        <v>571</v>
      </c>
      <c r="AJ101" s="217"/>
      <c r="AK101" s="217"/>
      <c r="AL101" s="218"/>
      <c r="AM101" s="216">
        <v>50</v>
      </c>
      <c r="AN101" s="217"/>
      <c r="AO101" s="217"/>
      <c r="AP101" s="218"/>
      <c r="AQ101" s="216" t="s">
        <v>571</v>
      </c>
      <c r="AR101" s="217"/>
      <c r="AS101" s="217"/>
      <c r="AT101" s="218"/>
      <c r="AU101" s="216" t="s">
        <v>571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421" t="s">
        <v>574</v>
      </c>
      <c r="AF102" s="421"/>
      <c r="AG102" s="421"/>
      <c r="AH102" s="421"/>
      <c r="AI102" s="421" t="s">
        <v>571</v>
      </c>
      <c r="AJ102" s="421"/>
      <c r="AK102" s="421"/>
      <c r="AL102" s="421"/>
      <c r="AM102" s="421" t="s">
        <v>571</v>
      </c>
      <c r="AN102" s="421"/>
      <c r="AO102" s="421"/>
      <c r="AP102" s="421"/>
      <c r="AQ102" s="271" t="s">
        <v>571</v>
      </c>
      <c r="AR102" s="272"/>
      <c r="AS102" s="272"/>
      <c r="AT102" s="317"/>
      <c r="AU102" s="271" t="s">
        <v>574</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579</v>
      </c>
      <c r="AC116" s="466"/>
      <c r="AD116" s="467"/>
      <c r="AE116" s="421" t="s">
        <v>571</v>
      </c>
      <c r="AF116" s="421"/>
      <c r="AG116" s="421"/>
      <c r="AH116" s="421"/>
      <c r="AI116" s="421" t="s">
        <v>571</v>
      </c>
      <c r="AJ116" s="421"/>
      <c r="AK116" s="421"/>
      <c r="AL116" s="421"/>
      <c r="AM116" s="421">
        <v>2.2000000000000002</v>
      </c>
      <c r="AN116" s="421"/>
      <c r="AO116" s="421"/>
      <c r="AP116" s="421"/>
      <c r="AQ116" s="216" t="s">
        <v>571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554" t="s">
        <v>574</v>
      </c>
      <c r="AF117" s="554"/>
      <c r="AG117" s="554"/>
      <c r="AH117" s="554"/>
      <c r="AI117" s="554" t="s">
        <v>571</v>
      </c>
      <c r="AJ117" s="554"/>
      <c r="AK117" s="554"/>
      <c r="AL117" s="554"/>
      <c r="AM117" s="554" t="s">
        <v>578</v>
      </c>
      <c r="AN117" s="554"/>
      <c r="AO117" s="554"/>
      <c r="AP117" s="554"/>
      <c r="AQ117" s="554" t="s">
        <v>571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563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563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621</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45" customHeight="1" x14ac:dyDescent="0.15">
      <c r="A131" s="188"/>
      <c r="B131" s="185"/>
      <c r="C131" s="179"/>
      <c r="D131" s="185"/>
      <c r="E131" s="173" t="s">
        <v>267</v>
      </c>
      <c r="F131" s="174"/>
      <c r="G131" s="933" t="s">
        <v>622</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7"/>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605</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599</v>
      </c>
      <c r="AC134" s="204"/>
      <c r="AD134" s="204"/>
      <c r="AE134" s="205">
        <v>990983</v>
      </c>
      <c r="AF134" s="206"/>
      <c r="AG134" s="206"/>
      <c r="AH134" s="206"/>
      <c r="AI134" s="205">
        <v>1017415</v>
      </c>
      <c r="AJ134" s="206"/>
      <c r="AK134" s="206"/>
      <c r="AL134" s="206"/>
      <c r="AM134" s="205" t="s">
        <v>571</v>
      </c>
      <c r="AN134" s="206"/>
      <c r="AO134" s="206"/>
      <c r="AP134" s="206"/>
      <c r="AQ134" s="205" t="s">
        <v>601</v>
      </c>
      <c r="AR134" s="206"/>
      <c r="AS134" s="206"/>
      <c r="AT134" s="206"/>
      <c r="AU134" s="205" t="s">
        <v>601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601</v>
      </c>
      <c r="AF135" s="206"/>
      <c r="AG135" s="206"/>
      <c r="AH135" s="206"/>
      <c r="AI135" s="205" t="s">
        <v>601</v>
      </c>
      <c r="AJ135" s="206"/>
      <c r="AK135" s="206"/>
      <c r="AL135" s="206"/>
      <c r="AM135" s="205" t="s">
        <v>601</v>
      </c>
      <c r="AN135" s="206"/>
      <c r="AO135" s="206"/>
      <c r="AP135" s="206"/>
      <c r="AQ135" s="205" t="s">
        <v>600</v>
      </c>
      <c r="AR135" s="206"/>
      <c r="AS135" s="206"/>
      <c r="AT135" s="206"/>
      <c r="AU135" s="205">
        <v>1400000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7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6"/>
      <c r="E430" s="173" t="s">
        <v>405</v>
      </c>
      <c r="F430" s="901"/>
      <c r="G430" s="902" t="s">
        <v>255</v>
      </c>
      <c r="H430" s="122"/>
      <c r="I430" s="122"/>
      <c r="J430" s="903" t="s">
        <v>570</v>
      </c>
      <c r="K430" s="904"/>
      <c r="L430" s="904"/>
      <c r="M430" s="904"/>
      <c r="N430" s="904"/>
      <c r="O430" s="904"/>
      <c r="P430" s="904"/>
      <c r="Q430" s="904"/>
      <c r="R430" s="904"/>
      <c r="S430" s="904"/>
      <c r="T430" s="905"/>
      <c r="U430" s="906"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571</v>
      </c>
      <c r="AR432" s="199"/>
      <c r="AS432" s="132" t="s">
        <v>236</v>
      </c>
      <c r="AT432" s="133"/>
      <c r="AU432" s="199" t="s">
        <v>574</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602</v>
      </c>
      <c r="AF434" s="206"/>
      <c r="AG434" s="206"/>
      <c r="AH434" s="341"/>
      <c r="AI434" s="340" t="s">
        <v>571</v>
      </c>
      <c r="AJ434" s="206"/>
      <c r="AK434" s="206"/>
      <c r="AL434" s="206"/>
      <c r="AM434" s="340" t="s">
        <v>571</v>
      </c>
      <c r="AN434" s="206"/>
      <c r="AO434" s="206"/>
      <c r="AP434" s="341"/>
      <c r="AQ434" s="340" t="s">
        <v>585</v>
      </c>
      <c r="AR434" s="206"/>
      <c r="AS434" s="206"/>
      <c r="AT434" s="341"/>
      <c r="AU434" s="206" t="s">
        <v>585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574</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602</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602</v>
      </c>
      <c r="AJ460" s="206"/>
      <c r="AK460" s="206"/>
      <c r="AL460" s="206"/>
      <c r="AM460" s="340" t="s">
        <v>585</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7.900000000000006"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567</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83.2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567</v>
      </c>
      <c r="AE704" s="786"/>
      <c r="AF704" s="786"/>
      <c r="AG704" s="166" t="s">
        <v>623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567</v>
      </c>
      <c r="AE705" s="718"/>
      <c r="AF705" s="718"/>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582</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567</v>
      </c>
      <c r="AE708" s="605"/>
      <c r="AF708" s="605"/>
      <c r="AG708" s="745" t="s">
        <v>617</v>
      </c>
      <c r="AH708" s="746"/>
      <c r="AI708" s="746"/>
      <c r="AJ708" s="746"/>
      <c r="AK708" s="746"/>
      <c r="AL708" s="746"/>
      <c r="AM708" s="746"/>
      <c r="AN708" s="746"/>
      <c r="AO708" s="746"/>
      <c r="AP708" s="746"/>
      <c r="AQ708" s="746"/>
      <c r="AR708" s="746"/>
      <c r="AS708" s="746"/>
      <c r="AT708" s="746"/>
      <c r="AU708" s="746"/>
      <c r="AV708" s="746"/>
      <c r="AW708" s="746"/>
      <c r="AX708" s="747"/>
    </row>
    <row r="709" spans="1:50" ht="70.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93"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627</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69"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567</v>
      </c>
      <c r="AE712" s="786"/>
      <c r="AF712" s="786"/>
      <c r="AG712" s="813" t="s">
        <v>629</v>
      </c>
      <c r="AH712" s="814"/>
      <c r="AI712" s="814"/>
      <c r="AJ712" s="814"/>
      <c r="AK712" s="814"/>
      <c r="AL712" s="814"/>
      <c r="AM712" s="814"/>
      <c r="AN712" s="814"/>
      <c r="AO712" s="814"/>
      <c r="AP712" s="814"/>
      <c r="AQ712" s="814"/>
      <c r="AR712" s="814"/>
      <c r="AS712" s="814"/>
      <c r="AT712" s="814"/>
      <c r="AU712" s="814"/>
      <c r="AV712" s="814"/>
      <c r="AW712" s="814"/>
      <c r="AX712" s="815"/>
    </row>
    <row r="713" spans="1:50" ht="54" customHeight="1" x14ac:dyDescent="0.15">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567</v>
      </c>
      <c r="AE713" s="327"/>
      <c r="AF713" s="663"/>
      <c r="AG713" s="100" t="s">
        <v>628</v>
      </c>
      <c r="AH713" s="101"/>
      <c r="AI713" s="101"/>
      <c r="AJ713" s="101"/>
      <c r="AK713" s="101"/>
      <c r="AL713" s="101"/>
      <c r="AM713" s="101"/>
      <c r="AN713" s="101"/>
      <c r="AO713" s="101"/>
      <c r="AP713" s="101"/>
      <c r="AQ713" s="101"/>
      <c r="AR713" s="101"/>
      <c r="AS713" s="101"/>
      <c r="AT713" s="101"/>
      <c r="AU713" s="101"/>
      <c r="AV713" s="101"/>
      <c r="AW713" s="101"/>
      <c r="AX713" s="102"/>
    </row>
    <row r="714" spans="1:50" ht="62.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567</v>
      </c>
      <c r="AE714" s="811"/>
      <c r="AF714" s="812"/>
      <c r="AG714" s="739" t="s">
        <v>624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567</v>
      </c>
      <c r="AE715" s="605"/>
      <c r="AF715" s="656"/>
      <c r="AG715" s="745" t="s">
        <v>584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0" t="s">
        <v>585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583</v>
      </c>
      <c r="AE717" s="327"/>
      <c r="AF717" s="327"/>
      <c r="AG717" s="100" t="s">
        <v>571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583</v>
      </c>
      <c r="AE718" s="327"/>
      <c r="AF718" s="327"/>
      <c r="AG718" s="126" t="s">
        <v>571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hidden="1"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15" customHeight="1" x14ac:dyDescent="0.15">
      <c r="A726" s="640" t="s">
        <v>48</v>
      </c>
      <c r="B726" s="805"/>
      <c r="C726" s="818" t="s">
        <v>53</v>
      </c>
      <c r="D726" s="840"/>
      <c r="E726" s="840"/>
      <c r="F726" s="841"/>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15" customHeight="1" thickBot="1" x14ac:dyDescent="0.2">
      <c r="A727" s="806"/>
      <c r="B727" s="807"/>
      <c r="C727" s="751" t="s">
        <v>57</v>
      </c>
      <c r="D727" s="752"/>
      <c r="E727" s="752"/>
      <c r="F727" s="753"/>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65" customHeight="1" thickBot="1" x14ac:dyDescent="0.2">
      <c r="A731" s="802" t="s">
        <v>137</v>
      </c>
      <c r="B731" s="803"/>
      <c r="C731" s="803"/>
      <c r="D731" s="803"/>
      <c r="E731" s="804"/>
      <c r="F731" s="732" t="s">
        <v>615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3" t="s">
        <v>387</v>
      </c>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408</v>
      </c>
      <c r="B737" s="209"/>
      <c r="C737" s="209"/>
      <c r="D737" s="210"/>
      <c r="E737" s="993" t="s">
        <v>611</v>
      </c>
      <c r="F737" s="993"/>
      <c r="G737" s="993"/>
      <c r="H737" s="993"/>
      <c r="I737" s="993"/>
      <c r="J737" s="993"/>
      <c r="K737" s="993"/>
      <c r="L737" s="993"/>
      <c r="M737" s="993"/>
      <c r="N737" s="365" t="s">
        <v>403</v>
      </c>
      <c r="O737" s="365"/>
      <c r="P737" s="365"/>
      <c r="Q737" s="365"/>
      <c r="R737" s="993" t="s">
        <v>611</v>
      </c>
      <c r="S737" s="993"/>
      <c r="T737" s="993"/>
      <c r="U737" s="993"/>
      <c r="V737" s="993"/>
      <c r="W737" s="993"/>
      <c r="X737" s="993"/>
      <c r="Y737" s="993"/>
      <c r="Z737" s="993"/>
      <c r="AA737" s="365" t="s">
        <v>402</v>
      </c>
      <c r="AB737" s="365"/>
      <c r="AC737" s="365"/>
      <c r="AD737" s="365"/>
      <c r="AE737" s="993" t="s">
        <v>611</v>
      </c>
      <c r="AF737" s="993"/>
      <c r="AG737" s="993"/>
      <c r="AH737" s="993"/>
      <c r="AI737" s="993"/>
      <c r="AJ737" s="993"/>
      <c r="AK737" s="993"/>
      <c r="AL737" s="993"/>
      <c r="AM737" s="993"/>
      <c r="AN737" s="365" t="s">
        <v>401</v>
      </c>
      <c r="AO737" s="365"/>
      <c r="AP737" s="365"/>
      <c r="AQ737" s="365"/>
      <c r="AR737" s="999" t="s">
        <v>611</v>
      </c>
      <c r="AS737" s="1000"/>
      <c r="AT737" s="1000"/>
      <c r="AU737" s="1000"/>
      <c r="AV737" s="1000"/>
      <c r="AW737" s="1000"/>
      <c r="AX737" s="1001"/>
      <c r="AY737" s="88"/>
      <c r="AZ737" s="88"/>
    </row>
    <row r="738" spans="1:52" ht="24.75" customHeight="1" x14ac:dyDescent="0.15">
      <c r="A738" s="992" t="s">
        <v>400</v>
      </c>
      <c r="B738" s="209"/>
      <c r="C738" s="209"/>
      <c r="D738" s="210"/>
      <c r="E738" s="993" t="s">
        <v>611</v>
      </c>
      <c r="F738" s="993"/>
      <c r="G738" s="993"/>
      <c r="H738" s="993"/>
      <c r="I738" s="993"/>
      <c r="J738" s="993"/>
      <c r="K738" s="993"/>
      <c r="L738" s="993"/>
      <c r="M738" s="993"/>
      <c r="N738" s="365" t="s">
        <v>399</v>
      </c>
      <c r="O738" s="365"/>
      <c r="P738" s="365"/>
      <c r="Q738" s="365"/>
      <c r="R738" s="993" t="s">
        <v>611</v>
      </c>
      <c r="S738" s="993"/>
      <c r="T738" s="993"/>
      <c r="U738" s="993"/>
      <c r="V738" s="993"/>
      <c r="W738" s="993"/>
      <c r="X738" s="993"/>
      <c r="Y738" s="993"/>
      <c r="Z738" s="993"/>
      <c r="AA738" s="365" t="s">
        <v>398</v>
      </c>
      <c r="AB738" s="365"/>
      <c r="AC738" s="365"/>
      <c r="AD738" s="365"/>
      <c r="AE738" s="993" t="s">
        <v>611</v>
      </c>
      <c r="AF738" s="993"/>
      <c r="AG738" s="993"/>
      <c r="AH738" s="993"/>
      <c r="AI738" s="993"/>
      <c r="AJ738" s="993"/>
      <c r="AK738" s="993"/>
      <c r="AL738" s="993"/>
      <c r="AM738" s="993"/>
      <c r="AN738" s="365" t="s">
        <v>397</v>
      </c>
      <c r="AO738" s="365"/>
      <c r="AP738" s="365"/>
      <c r="AQ738" s="365"/>
      <c r="AR738" s="999" t="s">
        <v>611</v>
      </c>
      <c r="AS738" s="1000"/>
      <c r="AT738" s="1000"/>
      <c r="AU738" s="1000"/>
      <c r="AV738" s="1000"/>
      <c r="AW738" s="1000"/>
      <c r="AX738" s="1001"/>
    </row>
    <row r="739" spans="1:52" ht="24.75" customHeight="1" x14ac:dyDescent="0.15">
      <c r="A739" s="992" t="s">
        <v>396</v>
      </c>
      <c r="B739" s="209"/>
      <c r="C739" s="209"/>
      <c r="D739" s="210"/>
      <c r="E739" s="993" t="s">
        <v>611</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420</v>
      </c>
      <c r="B740" s="975"/>
      <c r="C740" s="975"/>
      <c r="D740" s="976"/>
      <c r="E740" s="977"/>
      <c r="F740" s="978"/>
      <c r="G740" s="978"/>
      <c r="H740" s="92" t="str">
        <f>IF(E740="", "", "(")</f>
        <v/>
      </c>
      <c r="I740" s="978"/>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15">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4.25" customHeight="1" x14ac:dyDescent="0.15">
      <c r="A782" s="631"/>
      <c r="B782" s="632"/>
      <c r="C782" s="632"/>
      <c r="D782" s="632"/>
      <c r="E782" s="632"/>
      <c r="F782" s="633"/>
      <c r="G782" s="670" t="s">
        <v>586</v>
      </c>
      <c r="H782" s="671"/>
      <c r="I782" s="671"/>
      <c r="J782" s="671"/>
      <c r="K782" s="672"/>
      <c r="L782" s="664" t="s">
        <v>587</v>
      </c>
      <c r="M782" s="665"/>
      <c r="N782" s="665"/>
      <c r="O782" s="665"/>
      <c r="P782" s="665"/>
      <c r="Q782" s="665"/>
      <c r="R782" s="665"/>
      <c r="S782" s="665"/>
      <c r="T782" s="665"/>
      <c r="U782" s="665"/>
      <c r="V782" s="665"/>
      <c r="W782" s="665"/>
      <c r="X782" s="666"/>
      <c r="Y782" s="388">
        <v>43</v>
      </c>
      <c r="Z782" s="389"/>
      <c r="AA782" s="389"/>
      <c r="AB782" s="808"/>
      <c r="AC782" s="670" t="s">
        <v>611</v>
      </c>
      <c r="AD782" s="671"/>
      <c r="AE782" s="671"/>
      <c r="AF782" s="671"/>
      <c r="AG782" s="672"/>
      <c r="AH782" s="664" t="s">
        <v>611</v>
      </c>
      <c r="AI782" s="665"/>
      <c r="AJ782" s="665"/>
      <c r="AK782" s="665"/>
      <c r="AL782" s="665"/>
      <c r="AM782" s="665"/>
      <c r="AN782" s="665"/>
      <c r="AO782" s="665"/>
      <c r="AP782" s="665"/>
      <c r="AQ782" s="665"/>
      <c r="AR782" s="665"/>
      <c r="AS782" s="665"/>
      <c r="AT782" s="666"/>
      <c r="AU782" s="388" t="s">
        <v>611</v>
      </c>
      <c r="AV782" s="389"/>
      <c r="AW782" s="389"/>
      <c r="AX782" s="390"/>
    </row>
    <row r="783" spans="1:50" ht="24.75" customHeight="1" x14ac:dyDescent="0.15">
      <c r="A783" s="631"/>
      <c r="B783" s="632"/>
      <c r="C783" s="632"/>
      <c r="D783" s="632"/>
      <c r="E783" s="632"/>
      <c r="F783" s="633"/>
      <c r="G783" s="606" t="s">
        <v>631</v>
      </c>
      <c r="H783" s="607"/>
      <c r="I783" s="607"/>
      <c r="J783" s="607"/>
      <c r="K783" s="608"/>
      <c r="L783" s="598" t="s">
        <v>631</v>
      </c>
      <c r="M783" s="599"/>
      <c r="N783" s="599"/>
      <c r="O783" s="599"/>
      <c r="P783" s="599"/>
      <c r="Q783" s="599"/>
      <c r="R783" s="599"/>
      <c r="S783" s="599"/>
      <c r="T783" s="599"/>
      <c r="U783" s="599"/>
      <c r="V783" s="599"/>
      <c r="W783" s="599"/>
      <c r="X783" s="600"/>
      <c r="Y783" s="601" t="s">
        <v>631</v>
      </c>
      <c r="Z783" s="602"/>
      <c r="AA783" s="602"/>
      <c r="AB783" s="612"/>
      <c r="AC783" s="606" t="s">
        <v>631</v>
      </c>
      <c r="AD783" s="607"/>
      <c r="AE783" s="607"/>
      <c r="AF783" s="607"/>
      <c r="AG783" s="608"/>
      <c r="AH783" s="598" t="s">
        <v>631</v>
      </c>
      <c r="AI783" s="599"/>
      <c r="AJ783" s="599"/>
      <c r="AK783" s="599"/>
      <c r="AL783" s="599"/>
      <c r="AM783" s="599"/>
      <c r="AN783" s="599"/>
      <c r="AO783" s="599"/>
      <c r="AP783" s="599"/>
      <c r="AQ783" s="599"/>
      <c r="AR783" s="599"/>
      <c r="AS783" s="599"/>
      <c r="AT783" s="600"/>
      <c r="AU783" s="601" t="s">
        <v>631</v>
      </c>
      <c r="AV783" s="602"/>
      <c r="AW783" s="602"/>
      <c r="AX783" s="603"/>
    </row>
    <row r="784" spans="1:50" ht="24.75" customHeight="1" x14ac:dyDescent="0.15">
      <c r="A784" s="631"/>
      <c r="B784" s="632"/>
      <c r="C784" s="632"/>
      <c r="D784" s="632"/>
      <c r="E784" s="632"/>
      <c r="F784" s="633"/>
      <c r="G784" s="606" t="s">
        <v>631</v>
      </c>
      <c r="H784" s="607"/>
      <c r="I784" s="607"/>
      <c r="J784" s="607"/>
      <c r="K784" s="608"/>
      <c r="L784" s="598" t="s">
        <v>631</v>
      </c>
      <c r="M784" s="599"/>
      <c r="N784" s="599"/>
      <c r="O784" s="599"/>
      <c r="P784" s="599"/>
      <c r="Q784" s="599"/>
      <c r="R784" s="599"/>
      <c r="S784" s="599"/>
      <c r="T784" s="599"/>
      <c r="U784" s="599"/>
      <c r="V784" s="599"/>
      <c r="W784" s="599"/>
      <c r="X784" s="600"/>
      <c r="Y784" s="601" t="s">
        <v>631</v>
      </c>
      <c r="Z784" s="602"/>
      <c r="AA784" s="602"/>
      <c r="AB784" s="612"/>
      <c r="AC784" s="606" t="s">
        <v>631</v>
      </c>
      <c r="AD784" s="607"/>
      <c r="AE784" s="607"/>
      <c r="AF784" s="607"/>
      <c r="AG784" s="608"/>
      <c r="AH784" s="598" t="s">
        <v>631</v>
      </c>
      <c r="AI784" s="599"/>
      <c r="AJ784" s="599"/>
      <c r="AK784" s="599"/>
      <c r="AL784" s="599"/>
      <c r="AM784" s="599"/>
      <c r="AN784" s="599"/>
      <c r="AO784" s="599"/>
      <c r="AP784" s="599"/>
      <c r="AQ784" s="599"/>
      <c r="AR784" s="599"/>
      <c r="AS784" s="599"/>
      <c r="AT784" s="600"/>
      <c r="AU784" s="601" t="s">
        <v>631</v>
      </c>
      <c r="AV784" s="602"/>
      <c r="AW784" s="602"/>
      <c r="AX784" s="603"/>
    </row>
    <row r="785" spans="1:50" ht="24.75" customHeight="1" x14ac:dyDescent="0.15">
      <c r="A785" s="631"/>
      <c r="B785" s="632"/>
      <c r="C785" s="632"/>
      <c r="D785" s="632"/>
      <c r="E785" s="632"/>
      <c r="F785" s="633"/>
      <c r="G785" s="606" t="s">
        <v>631</v>
      </c>
      <c r="H785" s="607"/>
      <c r="I785" s="607"/>
      <c r="J785" s="607"/>
      <c r="K785" s="608"/>
      <c r="L785" s="598" t="s">
        <v>631</v>
      </c>
      <c r="M785" s="599"/>
      <c r="N785" s="599"/>
      <c r="O785" s="599"/>
      <c r="P785" s="599"/>
      <c r="Q785" s="599"/>
      <c r="R785" s="599"/>
      <c r="S785" s="599"/>
      <c r="T785" s="599"/>
      <c r="U785" s="599"/>
      <c r="V785" s="599"/>
      <c r="W785" s="599"/>
      <c r="X785" s="600"/>
      <c r="Y785" s="601" t="s">
        <v>631</v>
      </c>
      <c r="Z785" s="602"/>
      <c r="AA785" s="602"/>
      <c r="AB785" s="612"/>
      <c r="AC785" s="606" t="s">
        <v>631</v>
      </c>
      <c r="AD785" s="607"/>
      <c r="AE785" s="607"/>
      <c r="AF785" s="607"/>
      <c r="AG785" s="608"/>
      <c r="AH785" s="598" t="s">
        <v>631</v>
      </c>
      <c r="AI785" s="599"/>
      <c r="AJ785" s="599"/>
      <c r="AK785" s="599"/>
      <c r="AL785" s="599"/>
      <c r="AM785" s="599"/>
      <c r="AN785" s="599"/>
      <c r="AO785" s="599"/>
      <c r="AP785" s="599"/>
      <c r="AQ785" s="599"/>
      <c r="AR785" s="599"/>
      <c r="AS785" s="599"/>
      <c r="AT785" s="600"/>
      <c r="AU785" s="601" t="s">
        <v>631</v>
      </c>
      <c r="AV785" s="602"/>
      <c r="AW785" s="602"/>
      <c r="AX785" s="603"/>
    </row>
    <row r="786" spans="1:50" ht="24.75" customHeight="1" x14ac:dyDescent="0.15">
      <c r="A786" s="631"/>
      <c r="B786" s="632"/>
      <c r="C786" s="632"/>
      <c r="D786" s="632"/>
      <c r="E786" s="632"/>
      <c r="F786" s="633"/>
      <c r="G786" s="606" t="s">
        <v>631</v>
      </c>
      <c r="H786" s="607"/>
      <c r="I786" s="607"/>
      <c r="J786" s="607"/>
      <c r="K786" s="608"/>
      <c r="L786" s="598" t="s">
        <v>631</v>
      </c>
      <c r="M786" s="599"/>
      <c r="N786" s="599"/>
      <c r="O786" s="599"/>
      <c r="P786" s="599"/>
      <c r="Q786" s="599"/>
      <c r="R786" s="599"/>
      <c r="S786" s="599"/>
      <c r="T786" s="599"/>
      <c r="U786" s="599"/>
      <c r="V786" s="599"/>
      <c r="W786" s="599"/>
      <c r="X786" s="600"/>
      <c r="Y786" s="601" t="s">
        <v>631</v>
      </c>
      <c r="Z786" s="602"/>
      <c r="AA786" s="602"/>
      <c r="AB786" s="612"/>
      <c r="AC786" s="606" t="s">
        <v>631</v>
      </c>
      <c r="AD786" s="607"/>
      <c r="AE786" s="607"/>
      <c r="AF786" s="607"/>
      <c r="AG786" s="608"/>
      <c r="AH786" s="598" t="s">
        <v>631</v>
      </c>
      <c r="AI786" s="599"/>
      <c r="AJ786" s="599"/>
      <c r="AK786" s="599"/>
      <c r="AL786" s="599"/>
      <c r="AM786" s="599"/>
      <c r="AN786" s="599"/>
      <c r="AO786" s="599"/>
      <c r="AP786" s="599"/>
      <c r="AQ786" s="599"/>
      <c r="AR786" s="599"/>
      <c r="AS786" s="599"/>
      <c r="AT786" s="600"/>
      <c r="AU786" s="601" t="s">
        <v>631</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43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1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15">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15">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63.75" customHeight="1" x14ac:dyDescent="0.15">
      <c r="A838" s="376">
        <v>1</v>
      </c>
      <c r="B838" s="376">
        <v>1</v>
      </c>
      <c r="C838" s="361" t="s">
        <v>588</v>
      </c>
      <c r="D838" s="347"/>
      <c r="E838" s="347"/>
      <c r="F838" s="347"/>
      <c r="G838" s="347"/>
      <c r="H838" s="347"/>
      <c r="I838" s="347"/>
      <c r="J838" s="348">
        <v>1000020110001</v>
      </c>
      <c r="K838" s="349"/>
      <c r="L838" s="349"/>
      <c r="M838" s="349"/>
      <c r="N838" s="349"/>
      <c r="O838" s="349"/>
      <c r="P838" s="362" t="s">
        <v>596</v>
      </c>
      <c r="Q838" s="350"/>
      <c r="R838" s="350"/>
      <c r="S838" s="350"/>
      <c r="T838" s="350"/>
      <c r="U838" s="350"/>
      <c r="V838" s="350"/>
      <c r="W838" s="350"/>
      <c r="X838" s="350"/>
      <c r="Y838" s="351">
        <v>43</v>
      </c>
      <c r="Z838" s="352"/>
      <c r="AA838" s="352"/>
      <c r="AB838" s="353"/>
      <c r="AC838" s="363" t="s">
        <v>595</v>
      </c>
      <c r="AD838" s="371"/>
      <c r="AE838" s="371"/>
      <c r="AF838" s="371"/>
      <c r="AG838" s="371"/>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63.75" customHeight="1" x14ac:dyDescent="0.15">
      <c r="A839" s="376">
        <v>2</v>
      </c>
      <c r="B839" s="376">
        <v>1</v>
      </c>
      <c r="C839" s="361" t="s">
        <v>589</v>
      </c>
      <c r="D839" s="347"/>
      <c r="E839" s="347"/>
      <c r="F839" s="347"/>
      <c r="G839" s="347"/>
      <c r="H839" s="347"/>
      <c r="I839" s="347"/>
      <c r="J839" s="348">
        <v>7000020220001</v>
      </c>
      <c r="K839" s="349"/>
      <c r="L839" s="349"/>
      <c r="M839" s="349"/>
      <c r="N839" s="349"/>
      <c r="O839" s="349"/>
      <c r="P839" s="362" t="s">
        <v>596</v>
      </c>
      <c r="Q839" s="350"/>
      <c r="R839" s="350"/>
      <c r="S839" s="350"/>
      <c r="T839" s="350"/>
      <c r="U839" s="350"/>
      <c r="V839" s="350"/>
      <c r="W839" s="350"/>
      <c r="X839" s="350"/>
      <c r="Y839" s="351">
        <v>39</v>
      </c>
      <c r="Z839" s="352"/>
      <c r="AA839" s="352"/>
      <c r="AB839" s="353"/>
      <c r="AC839" s="363" t="s">
        <v>595</v>
      </c>
      <c r="AD839" s="371"/>
      <c r="AE839" s="371"/>
      <c r="AF839" s="371"/>
      <c r="AG839" s="371"/>
      <c r="AH839" s="372" t="s">
        <v>571</v>
      </c>
      <c r="AI839" s="373"/>
      <c r="AJ839" s="373"/>
      <c r="AK839" s="373"/>
      <c r="AL839" s="357" t="s">
        <v>571</v>
      </c>
      <c r="AM839" s="358"/>
      <c r="AN839" s="358"/>
      <c r="AO839" s="359"/>
      <c r="AP839" s="360" t="s">
        <v>571</v>
      </c>
      <c r="AQ839" s="360"/>
      <c r="AR839" s="360"/>
      <c r="AS839" s="360"/>
      <c r="AT839" s="360"/>
      <c r="AU839" s="360"/>
      <c r="AV839" s="360"/>
      <c r="AW839" s="360"/>
      <c r="AX839" s="360"/>
    </row>
    <row r="840" spans="1:50" ht="63.75" customHeight="1" x14ac:dyDescent="0.15">
      <c r="A840" s="376">
        <v>3</v>
      </c>
      <c r="B840" s="376">
        <v>1</v>
      </c>
      <c r="C840" s="361" t="s">
        <v>590</v>
      </c>
      <c r="D840" s="347"/>
      <c r="E840" s="347"/>
      <c r="F840" s="347"/>
      <c r="G840" s="347"/>
      <c r="H840" s="347"/>
      <c r="I840" s="347"/>
      <c r="J840" s="348">
        <v>1000020140007</v>
      </c>
      <c r="K840" s="349"/>
      <c r="L840" s="349"/>
      <c r="M840" s="349"/>
      <c r="N840" s="349"/>
      <c r="O840" s="349"/>
      <c r="P840" s="362" t="s">
        <v>596</v>
      </c>
      <c r="Q840" s="350"/>
      <c r="R840" s="350"/>
      <c r="S840" s="350"/>
      <c r="T840" s="350"/>
      <c r="U840" s="350"/>
      <c r="V840" s="350"/>
      <c r="W840" s="350"/>
      <c r="X840" s="350"/>
      <c r="Y840" s="351">
        <v>12</v>
      </c>
      <c r="Z840" s="352"/>
      <c r="AA840" s="352"/>
      <c r="AB840" s="353"/>
      <c r="AC840" s="363" t="s">
        <v>595</v>
      </c>
      <c r="AD840" s="371"/>
      <c r="AE840" s="371"/>
      <c r="AF840" s="371"/>
      <c r="AG840" s="371"/>
      <c r="AH840" s="372" t="s">
        <v>571</v>
      </c>
      <c r="AI840" s="373"/>
      <c r="AJ840" s="373"/>
      <c r="AK840" s="373"/>
      <c r="AL840" s="357" t="s">
        <v>571</v>
      </c>
      <c r="AM840" s="358"/>
      <c r="AN840" s="358"/>
      <c r="AO840" s="359"/>
      <c r="AP840" s="360" t="s">
        <v>571</v>
      </c>
      <c r="AQ840" s="360"/>
      <c r="AR840" s="360"/>
      <c r="AS840" s="360"/>
      <c r="AT840" s="360"/>
      <c r="AU840" s="360"/>
      <c r="AV840" s="360"/>
      <c r="AW840" s="360"/>
      <c r="AX840" s="360"/>
    </row>
    <row r="841" spans="1:50" ht="63.75" customHeight="1" x14ac:dyDescent="0.15">
      <c r="A841" s="376">
        <v>4</v>
      </c>
      <c r="B841" s="376">
        <v>1</v>
      </c>
      <c r="C841" s="361" t="s">
        <v>591</v>
      </c>
      <c r="D841" s="347"/>
      <c r="E841" s="347"/>
      <c r="F841" s="347"/>
      <c r="G841" s="347"/>
      <c r="H841" s="347"/>
      <c r="I841" s="347"/>
      <c r="J841" s="348">
        <v>2000020080004</v>
      </c>
      <c r="K841" s="349"/>
      <c r="L841" s="349"/>
      <c r="M841" s="349"/>
      <c r="N841" s="349"/>
      <c r="O841" s="349"/>
      <c r="P841" s="362" t="s">
        <v>596</v>
      </c>
      <c r="Q841" s="350"/>
      <c r="R841" s="350"/>
      <c r="S841" s="350"/>
      <c r="T841" s="350"/>
      <c r="U841" s="350"/>
      <c r="V841" s="350"/>
      <c r="W841" s="350"/>
      <c r="X841" s="350"/>
      <c r="Y841" s="351">
        <v>9</v>
      </c>
      <c r="Z841" s="352"/>
      <c r="AA841" s="352"/>
      <c r="AB841" s="353"/>
      <c r="AC841" s="363" t="s">
        <v>595</v>
      </c>
      <c r="AD841" s="371"/>
      <c r="AE841" s="371"/>
      <c r="AF841" s="371"/>
      <c r="AG841" s="371"/>
      <c r="AH841" s="372" t="s">
        <v>571</v>
      </c>
      <c r="AI841" s="373"/>
      <c r="AJ841" s="373"/>
      <c r="AK841" s="373"/>
      <c r="AL841" s="357" t="s">
        <v>571</v>
      </c>
      <c r="AM841" s="358"/>
      <c r="AN841" s="358"/>
      <c r="AO841" s="359"/>
      <c r="AP841" s="360" t="s">
        <v>571</v>
      </c>
      <c r="AQ841" s="360"/>
      <c r="AR841" s="360"/>
      <c r="AS841" s="360"/>
      <c r="AT841" s="360"/>
      <c r="AU841" s="360"/>
      <c r="AV841" s="360"/>
      <c r="AW841" s="360"/>
      <c r="AX841" s="360"/>
    </row>
    <row r="842" spans="1:50" ht="63.75" customHeight="1" x14ac:dyDescent="0.15">
      <c r="A842" s="376">
        <v>5</v>
      </c>
      <c r="B842" s="376">
        <v>1</v>
      </c>
      <c r="C842" s="361" t="s">
        <v>592</v>
      </c>
      <c r="D842" s="347"/>
      <c r="E842" s="347"/>
      <c r="F842" s="347"/>
      <c r="G842" s="347"/>
      <c r="H842" s="347"/>
      <c r="I842" s="347"/>
      <c r="J842" s="348">
        <v>7000020100005</v>
      </c>
      <c r="K842" s="349"/>
      <c r="L842" s="349"/>
      <c r="M842" s="349"/>
      <c r="N842" s="349"/>
      <c r="O842" s="349"/>
      <c r="P842" s="362" t="s">
        <v>596</v>
      </c>
      <c r="Q842" s="350"/>
      <c r="R842" s="350"/>
      <c r="S842" s="350"/>
      <c r="T842" s="350"/>
      <c r="U842" s="350"/>
      <c r="V842" s="350"/>
      <c r="W842" s="350"/>
      <c r="X842" s="350"/>
      <c r="Y842" s="351">
        <v>5</v>
      </c>
      <c r="Z842" s="352"/>
      <c r="AA842" s="352"/>
      <c r="AB842" s="353"/>
      <c r="AC842" s="363" t="s">
        <v>595</v>
      </c>
      <c r="AD842" s="371"/>
      <c r="AE842" s="371"/>
      <c r="AF842" s="371"/>
      <c r="AG842" s="371"/>
      <c r="AH842" s="372" t="s">
        <v>571</v>
      </c>
      <c r="AI842" s="373"/>
      <c r="AJ842" s="373"/>
      <c r="AK842" s="373"/>
      <c r="AL842" s="357" t="s">
        <v>571</v>
      </c>
      <c r="AM842" s="358"/>
      <c r="AN842" s="358"/>
      <c r="AO842" s="359"/>
      <c r="AP842" s="360" t="s">
        <v>571</v>
      </c>
      <c r="AQ842" s="360"/>
      <c r="AR842" s="360"/>
      <c r="AS842" s="360"/>
      <c r="AT842" s="360"/>
      <c r="AU842" s="360"/>
      <c r="AV842" s="360"/>
      <c r="AW842" s="360"/>
      <c r="AX842" s="360"/>
    </row>
    <row r="843" spans="1:50" ht="63.75" customHeight="1" x14ac:dyDescent="0.15">
      <c r="A843" s="376">
        <v>6</v>
      </c>
      <c r="B843" s="376">
        <v>1</v>
      </c>
      <c r="C843" s="361" t="s">
        <v>593</v>
      </c>
      <c r="D843" s="347"/>
      <c r="E843" s="347"/>
      <c r="F843" s="347"/>
      <c r="G843" s="347"/>
      <c r="H843" s="347"/>
      <c r="I843" s="347"/>
      <c r="J843" s="348">
        <v>8000020190004</v>
      </c>
      <c r="K843" s="349"/>
      <c r="L843" s="349"/>
      <c r="M843" s="349"/>
      <c r="N843" s="349"/>
      <c r="O843" s="349"/>
      <c r="P843" s="362" t="s">
        <v>596</v>
      </c>
      <c r="Q843" s="350"/>
      <c r="R843" s="350"/>
      <c r="S843" s="350"/>
      <c r="T843" s="350"/>
      <c r="U843" s="350"/>
      <c r="V843" s="350"/>
      <c r="W843" s="350"/>
      <c r="X843" s="350"/>
      <c r="Y843" s="351">
        <v>3</v>
      </c>
      <c r="Z843" s="352"/>
      <c r="AA843" s="352"/>
      <c r="AB843" s="353"/>
      <c r="AC843" s="363" t="s">
        <v>595</v>
      </c>
      <c r="AD843" s="371"/>
      <c r="AE843" s="371"/>
      <c r="AF843" s="371"/>
      <c r="AG843" s="371"/>
      <c r="AH843" s="372" t="s">
        <v>571</v>
      </c>
      <c r="AI843" s="373"/>
      <c r="AJ843" s="373"/>
      <c r="AK843" s="373"/>
      <c r="AL843" s="357" t="s">
        <v>571</v>
      </c>
      <c r="AM843" s="358"/>
      <c r="AN843" s="358"/>
      <c r="AO843" s="359"/>
      <c r="AP843" s="360" t="s">
        <v>571</v>
      </c>
      <c r="AQ843" s="360"/>
      <c r="AR843" s="360"/>
      <c r="AS843" s="360"/>
      <c r="AT843" s="360"/>
      <c r="AU843" s="360"/>
      <c r="AV843" s="360"/>
      <c r="AW843" s="360"/>
      <c r="AX843" s="360"/>
    </row>
    <row r="844" spans="1:50" ht="63.75" customHeight="1" x14ac:dyDescent="0.15">
      <c r="A844" s="376">
        <v>7</v>
      </c>
      <c r="B844" s="376">
        <v>1</v>
      </c>
      <c r="C844" s="361" t="s">
        <v>604</v>
      </c>
      <c r="D844" s="347"/>
      <c r="E844" s="347"/>
      <c r="F844" s="347"/>
      <c r="G844" s="347"/>
      <c r="H844" s="347"/>
      <c r="I844" s="347"/>
      <c r="J844" s="348">
        <v>4000020030007</v>
      </c>
      <c r="K844" s="349"/>
      <c r="L844" s="349"/>
      <c r="M844" s="349"/>
      <c r="N844" s="349"/>
      <c r="O844" s="349"/>
      <c r="P844" s="362" t="s">
        <v>596</v>
      </c>
      <c r="Q844" s="350"/>
      <c r="R844" s="350"/>
      <c r="S844" s="350"/>
      <c r="T844" s="350"/>
      <c r="U844" s="350"/>
      <c r="V844" s="350"/>
      <c r="W844" s="350"/>
      <c r="X844" s="350"/>
      <c r="Y844" s="351">
        <v>0.6</v>
      </c>
      <c r="Z844" s="352"/>
      <c r="AA844" s="352"/>
      <c r="AB844" s="353"/>
      <c r="AC844" s="363" t="s">
        <v>595</v>
      </c>
      <c r="AD844" s="371"/>
      <c r="AE844" s="371"/>
      <c r="AF844" s="371"/>
      <c r="AG844" s="371"/>
      <c r="AH844" s="372" t="s">
        <v>571</v>
      </c>
      <c r="AI844" s="373"/>
      <c r="AJ844" s="373"/>
      <c r="AK844" s="373"/>
      <c r="AL844" s="357" t="s">
        <v>571</v>
      </c>
      <c r="AM844" s="358"/>
      <c r="AN844" s="358"/>
      <c r="AO844" s="359"/>
      <c r="AP844" s="360" t="s">
        <v>571</v>
      </c>
      <c r="AQ844" s="360"/>
      <c r="AR844" s="360"/>
      <c r="AS844" s="360"/>
      <c r="AT844" s="360"/>
      <c r="AU844" s="360"/>
      <c r="AV844" s="360"/>
      <c r="AW844" s="360"/>
      <c r="AX844" s="360"/>
    </row>
    <row r="845" spans="1:50" ht="63.75" customHeight="1" x14ac:dyDescent="0.15">
      <c r="A845" s="376">
        <v>8</v>
      </c>
      <c r="B845" s="376">
        <v>1</v>
      </c>
      <c r="C845" s="361" t="s">
        <v>594</v>
      </c>
      <c r="D845" s="347"/>
      <c r="E845" s="347"/>
      <c r="F845" s="347"/>
      <c r="G845" s="347"/>
      <c r="H845" s="347"/>
      <c r="I845" s="347"/>
      <c r="J845" s="348">
        <v>7000020070009</v>
      </c>
      <c r="K845" s="349"/>
      <c r="L845" s="349"/>
      <c r="M845" s="349"/>
      <c r="N845" s="349"/>
      <c r="O845" s="349"/>
      <c r="P845" s="362" t="s">
        <v>596</v>
      </c>
      <c r="Q845" s="350"/>
      <c r="R845" s="350"/>
      <c r="S845" s="350"/>
      <c r="T845" s="350"/>
      <c r="U845" s="350"/>
      <c r="V845" s="350"/>
      <c r="W845" s="350"/>
      <c r="X845" s="350"/>
      <c r="Y845" s="351">
        <v>0.4</v>
      </c>
      <c r="Z845" s="352"/>
      <c r="AA845" s="352"/>
      <c r="AB845" s="353"/>
      <c r="AC845" s="363" t="s">
        <v>595</v>
      </c>
      <c r="AD845" s="371"/>
      <c r="AE845" s="371"/>
      <c r="AF845" s="371"/>
      <c r="AG845" s="371"/>
      <c r="AH845" s="372" t="s">
        <v>413</v>
      </c>
      <c r="AI845" s="373"/>
      <c r="AJ845" s="373"/>
      <c r="AK845" s="373"/>
      <c r="AL845" s="357" t="s">
        <v>413</v>
      </c>
      <c r="AM845" s="358"/>
      <c r="AN845" s="358"/>
      <c r="AO845" s="359"/>
      <c r="AP845" s="360" t="s">
        <v>413</v>
      </c>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21" priority="14029">
      <formula>IF(RIGHT(TEXT(AD14,"0.#"),1)=".",FALSE,TRUE)</formula>
    </cfRule>
    <cfRule type="expression" dxfId="2820" priority="14030">
      <formula>IF(RIGHT(TEXT(AD14,"0.#"),1)=".",TRUE,FALSE)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3">
    <cfRule type="expression" dxfId="2815" priority="13901">
      <formula>IF(RIGHT(TEXT(Y783,"0.#"),1)=".",FALSE,TRUE)</formula>
    </cfRule>
    <cfRule type="expression" dxfId="2814" priority="13902">
      <formula>IF(RIGHT(TEXT(Y783,"0.#"),1)=".",TRUE,FALSE)</formula>
    </cfRule>
  </conditionalFormatting>
  <conditionalFormatting sqref="Y792">
    <cfRule type="expression" dxfId="2813" priority="13897">
      <formula>IF(RIGHT(TEXT(Y792,"0.#"),1)=".",FALSE,TRUE)</formula>
    </cfRule>
    <cfRule type="expression" dxfId="2812" priority="13898">
      <formula>IF(RIGHT(TEXT(Y792,"0.#"),1)=".",TRUE,FALSE)</formula>
    </cfRule>
  </conditionalFormatting>
  <conditionalFormatting sqref="Y823:Y830 Y821 Y810:Y817 Y808 Y797:Y804 Y795">
    <cfRule type="expression" dxfId="2811" priority="13679">
      <formula>IF(RIGHT(TEXT(Y795,"0.#"),1)=".",FALSE,TRUE)</formula>
    </cfRule>
    <cfRule type="expression" dxfId="2810" priority="13680">
      <formula>IF(RIGHT(TEXT(Y795,"0.#"),1)=".",TRUE,FALSE)</formula>
    </cfRule>
  </conditionalFormatting>
  <conditionalFormatting sqref="AD16:AQ17 AK15:AX15 AK13:AX13">
    <cfRule type="expression" dxfId="2809" priority="13727">
      <formula>IF(RIGHT(TEXT(AD13,"0.#"),1)=".",FALSE,TRUE)</formula>
    </cfRule>
    <cfRule type="expression" dxfId="2808" priority="13728">
      <formula>IF(RIGHT(TEXT(AD13,"0.#"),1)=".",TRUE,FALSE)</formula>
    </cfRule>
  </conditionalFormatting>
  <conditionalFormatting sqref="AD19:AJ19">
    <cfRule type="expression" dxfId="2807" priority="13725">
      <formula>IF(RIGHT(TEXT(AD19,"0.#"),1)=".",FALSE,TRUE)</formula>
    </cfRule>
    <cfRule type="expression" dxfId="2806" priority="13726">
      <formula>IF(RIGHT(TEXT(AD19,"0.#"),1)=".",TRUE,FALSE)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4:Y791 Y782">
    <cfRule type="expression" dxfId="2803" priority="13703">
      <formula>IF(RIGHT(TEXT(Y782,"0.#"),1)=".",FALSE,TRUE)</formula>
    </cfRule>
    <cfRule type="expression" dxfId="2802" priority="13704">
      <formula>IF(RIGHT(TEXT(Y782,"0.#"),1)=".",TRUE,FALSE)</formula>
    </cfRule>
  </conditionalFormatting>
  <conditionalFormatting sqref="AU783">
    <cfRule type="expression" dxfId="2801" priority="13701">
      <formula>IF(RIGHT(TEXT(AU783,"0.#"),1)=".",FALSE,TRUE)</formula>
    </cfRule>
    <cfRule type="expression" dxfId="2800" priority="13702">
      <formula>IF(RIGHT(TEXT(AU783,"0.#"),1)=".",TRUE,FALSE)</formula>
    </cfRule>
  </conditionalFormatting>
  <conditionalFormatting sqref="AU792">
    <cfRule type="expression" dxfId="2799" priority="13699">
      <formula>IF(RIGHT(TEXT(AU792,"0.#"),1)=".",FALSE,TRUE)</formula>
    </cfRule>
    <cfRule type="expression" dxfId="2798" priority="13700">
      <formula>IF(RIGHT(TEXT(AU792,"0.#"),1)=".",TRUE,FALSE)</formula>
    </cfRule>
  </conditionalFormatting>
  <conditionalFormatting sqref="AU784:AU791 AU782">
    <cfRule type="expression" dxfId="2797" priority="13697">
      <formula>IF(RIGHT(TEXT(AU782,"0.#"),1)=".",FALSE,TRUE)</formula>
    </cfRule>
    <cfRule type="expression" dxfId="2796" priority="13698">
      <formula>IF(RIGHT(TEXT(AU782,"0.#"),1)=".",TRUE,FALSE)</formula>
    </cfRule>
  </conditionalFormatting>
  <conditionalFormatting sqref="Y822 Y809 Y796">
    <cfRule type="expression" dxfId="2795" priority="13683">
      <formula>IF(RIGHT(TEXT(Y796,"0.#"),1)=".",FALSE,TRUE)</formula>
    </cfRule>
    <cfRule type="expression" dxfId="2794" priority="13684">
      <formula>IF(RIGHT(TEXT(Y796,"0.#"),1)=".",TRUE,FALSE)</formula>
    </cfRule>
  </conditionalFormatting>
  <conditionalFormatting sqref="Y831 Y818 Y805">
    <cfRule type="expression" dxfId="2793" priority="13681">
      <formula>IF(RIGHT(TEXT(Y805,"0.#"),1)=".",FALSE,TRUE)</formula>
    </cfRule>
    <cfRule type="expression" dxfId="2792" priority="13682">
      <formula>IF(RIGHT(TEXT(Y805,"0.#"),1)=".",TRUE,FALSE)</formula>
    </cfRule>
  </conditionalFormatting>
  <conditionalFormatting sqref="AU822 AU809 AU796">
    <cfRule type="expression" dxfId="2791" priority="13677">
      <formula>IF(RIGHT(TEXT(AU796,"0.#"),1)=".",FALSE,TRUE)</formula>
    </cfRule>
    <cfRule type="expression" dxfId="2790" priority="13678">
      <formula>IF(RIGHT(TEXT(AU796,"0.#"),1)=".",TRUE,FALSE)</formula>
    </cfRule>
  </conditionalFormatting>
  <conditionalFormatting sqref="AU831 AU818 AU805">
    <cfRule type="expression" dxfId="2789" priority="13675">
      <formula>IF(RIGHT(TEXT(AU805,"0.#"),1)=".",FALSE,TRUE)</formula>
    </cfRule>
    <cfRule type="expression" dxfId="2788" priority="13676">
      <formula>IF(RIGHT(TEXT(AU805,"0.#"),1)=".",TRUE,FALSE)</formula>
    </cfRule>
  </conditionalFormatting>
  <conditionalFormatting sqref="AU823:AU830 AU821 AU810:AU817 AU808 AU797:AU804 AU795">
    <cfRule type="expression" dxfId="2787" priority="13673">
      <formula>IF(RIGHT(TEXT(AU795,"0.#"),1)=".",FALSE,TRUE)</formula>
    </cfRule>
    <cfRule type="expression" dxfId="2786" priority="13674">
      <formula>IF(RIGHT(TEXT(AU795,"0.#"),1)=".",TRUE,FALSE)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6:AO867">
    <cfRule type="expression" dxfId="2523" priority="6651">
      <formula>IF(AND(AL846&gt;=0, RIGHT(TEXT(AL846,"0.#"),1)&lt;&gt;"."),TRUE,FALSE)</formula>
    </cfRule>
    <cfRule type="expression" dxfId="2522" priority="6652">
      <formula>IF(AND(AL846&gt;=0, RIGHT(TEXT(AL846,"0.#"),1)="."),TRUE,FALSE)</formula>
    </cfRule>
    <cfRule type="expression" dxfId="2521" priority="6653">
      <formula>IF(AND(AL846&lt;0, RIGHT(TEXT(AL846,"0.#"),1)&lt;&gt;"."),TRUE,FALSE)</formula>
    </cfRule>
    <cfRule type="expression" dxfId="2520" priority="6654">
      <formula>IF(AND(AL846&lt;0, RIGHT(TEXT(AL846,"0.#"),1)="."),TRUE,FALSE)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44 Y846: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44">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P13:V13 P15:V17">
    <cfRule type="expression" dxfId="723" priority="23">
      <formula>IF(RIGHT(TEXT(P13,"0.#"),1)=".",FALSE,TRUE)</formula>
    </cfRule>
    <cfRule type="expression" dxfId="722" priority="24">
      <formula>IF(RIGHT(TEXT(P13,"0.#"),1)=".",TRUE,FALSE)</formula>
    </cfRule>
  </conditionalFormatting>
  <conditionalFormatting sqref="P19:V19">
    <cfRule type="expression" dxfId="721" priority="21">
      <formula>IF(RIGHT(TEXT(P19,"0.#"),1)=".",FALSE,TRUE)</formula>
    </cfRule>
    <cfRule type="expression" dxfId="720" priority="22">
      <formula>IF(RIGHT(TEXT(P19,"0.#"),1)=".",TRUE,FALSE)</formula>
    </cfRule>
  </conditionalFormatting>
  <conditionalFormatting sqref="W13:AC13 W17:AC17">
    <cfRule type="expression" dxfId="719" priority="19">
      <formula>IF(RIGHT(TEXT(W13,"0.#"),1)=".",FALSE,TRUE)</formula>
    </cfRule>
    <cfRule type="expression" dxfId="718" priority="20">
      <formula>IF(RIGHT(TEXT(W13,"0.#"),1)=".",TRUE,FALSE)</formula>
    </cfRule>
  </conditionalFormatting>
  <conditionalFormatting sqref="W14:AC15">
    <cfRule type="expression" dxfId="717" priority="17">
      <formula>IF(RIGHT(TEXT(W14,"0.#"),1)=".",FALSE,TRUE)</formula>
    </cfRule>
    <cfRule type="expression" dxfId="716" priority="18">
      <formula>IF(RIGHT(TEXT(W14,"0.#"),1)=".",TRUE,FALSE)</formula>
    </cfRule>
  </conditionalFormatting>
  <conditionalFormatting sqref="W16:AC16">
    <cfRule type="expression" dxfId="715" priority="15">
      <formula>IF(RIGHT(TEXT(W16,"0.#"),1)=".",FALSE,TRUE)</formula>
    </cfRule>
    <cfRule type="expression" dxfId="714" priority="16">
      <formula>IF(RIGHT(TEXT(W16,"0.#"),1)=".",TRUE,FALSE)</formula>
    </cfRule>
  </conditionalFormatting>
  <conditionalFormatting sqref="W19:AC19">
    <cfRule type="expression" dxfId="713" priority="13">
      <formula>IF(RIGHT(TEXT(W19,"0.#"),1)=".",FALSE,TRUE)</formula>
    </cfRule>
    <cfRule type="expression" dxfId="712" priority="14">
      <formula>IF(RIGHT(TEXT(W19,"0.#"),1)=".",TRUE,FALSE)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AD15:AJ15">
    <cfRule type="expression" dxfId="709" priority="9">
      <formula>IF(RIGHT(TEXT(AD15,"0.#"),1)=".",FALSE,TRUE)</formula>
    </cfRule>
    <cfRule type="expression" dxfId="708" priority="10">
      <formula>IF(RIGHT(TEXT(AD15,"0.#"),1)=".",TRUE,FALSE)</formula>
    </cfRule>
  </conditionalFormatting>
  <conditionalFormatting sqref="AE134:AE135 AI134:AI135 AQ134:AQ135 AU134:AU135 AM134:AM135">
    <cfRule type="expression" dxfId="707" priority="7">
      <formula>IF(RIGHT(TEXT(AE134,"0.#"),1)=".",FALSE,TRUE)</formula>
    </cfRule>
    <cfRule type="expression" dxfId="706" priority="8">
      <formula>IF(RIGHT(TEXT(AE134,"0.#"),1)=".",TRUE,FALSE)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27" max="49" man="1"/>
    <brk id="75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F22" sqref="F2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2"/>
      <c r="AA2" s="833"/>
      <c r="AB2" s="1035" t="s">
        <v>11</v>
      </c>
      <c r="AC2" s="1036"/>
      <c r="AD2" s="1037"/>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2"/>
      <c r="AA9" s="833"/>
      <c r="AB9" s="1035" t="s">
        <v>11</v>
      </c>
      <c r="AC9" s="1036"/>
      <c r="AD9" s="1037"/>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2"/>
      <c r="AA16" s="833"/>
      <c r="AB16" s="1035" t="s">
        <v>11</v>
      </c>
      <c r="AC16" s="1036"/>
      <c r="AD16" s="1037"/>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2"/>
      <c r="AA23" s="833"/>
      <c r="AB23" s="1035" t="s">
        <v>11</v>
      </c>
      <c r="AC23" s="1036"/>
      <c r="AD23" s="1037"/>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2"/>
      <c r="AA30" s="833"/>
      <c r="AB30" s="1035" t="s">
        <v>11</v>
      </c>
      <c r="AC30" s="1036"/>
      <c r="AD30" s="1037"/>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2"/>
      <c r="AA37" s="833"/>
      <c r="AB37" s="1035" t="s">
        <v>11</v>
      </c>
      <c r="AC37" s="1036"/>
      <c r="AD37" s="1037"/>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2"/>
      <c r="AA44" s="833"/>
      <c r="AB44" s="1035" t="s">
        <v>11</v>
      </c>
      <c r="AC44" s="1036"/>
      <c r="AD44" s="1037"/>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2"/>
      <c r="AA51" s="833"/>
      <c r="AB51" s="242" t="s">
        <v>11</v>
      </c>
      <c r="AC51" s="1036"/>
      <c r="AD51" s="1037"/>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2"/>
      <c r="AA58" s="833"/>
      <c r="AB58" s="1035" t="s">
        <v>11</v>
      </c>
      <c r="AC58" s="1036"/>
      <c r="AD58" s="1037"/>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2"/>
      <c r="AA65" s="833"/>
      <c r="AB65" s="1035" t="s">
        <v>11</v>
      </c>
      <c r="AC65" s="1036"/>
      <c r="AD65" s="1037"/>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3"/>
      <c r="B16" s="1054"/>
      <c r="C16" s="1054"/>
      <c r="D16" s="1054"/>
      <c r="E16" s="1054"/>
      <c r="F16" s="1055"/>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3"/>
      <c r="B29" s="1054"/>
      <c r="C29" s="1054"/>
      <c r="D29" s="1054"/>
      <c r="E29" s="1054"/>
      <c r="F29" s="1055"/>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3"/>
      <c r="B42" s="1054"/>
      <c r="C42" s="1054"/>
      <c r="D42" s="1054"/>
      <c r="E42" s="1054"/>
      <c r="F42" s="1055"/>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3"/>
      <c r="B56" s="1054"/>
      <c r="C56" s="1054"/>
      <c r="D56" s="1054"/>
      <c r="E56" s="1054"/>
      <c r="F56" s="1055"/>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3"/>
      <c r="B69" s="1054"/>
      <c r="C69" s="1054"/>
      <c r="D69" s="1054"/>
      <c r="E69" s="1054"/>
      <c r="F69" s="1055"/>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3"/>
      <c r="B82" s="1054"/>
      <c r="C82" s="1054"/>
      <c r="D82" s="1054"/>
      <c r="E82" s="1054"/>
      <c r="F82" s="1055"/>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3"/>
      <c r="B95" s="1054"/>
      <c r="C95" s="1054"/>
      <c r="D95" s="1054"/>
      <c r="E95" s="1054"/>
      <c r="F95" s="1055"/>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3"/>
      <c r="B109" s="1054"/>
      <c r="C109" s="1054"/>
      <c r="D109" s="1054"/>
      <c r="E109" s="1054"/>
      <c r="F109" s="1055"/>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3"/>
      <c r="B122" s="1054"/>
      <c r="C122" s="1054"/>
      <c r="D122" s="1054"/>
      <c r="E122" s="1054"/>
      <c r="F122" s="1055"/>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3"/>
      <c r="B135" s="1054"/>
      <c r="C135" s="1054"/>
      <c r="D135" s="1054"/>
      <c r="E135" s="1054"/>
      <c r="F135" s="1055"/>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3"/>
      <c r="B148" s="1054"/>
      <c r="C148" s="1054"/>
      <c r="D148" s="1054"/>
      <c r="E148" s="1054"/>
      <c r="F148" s="1055"/>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3"/>
      <c r="B162" s="1054"/>
      <c r="C162" s="1054"/>
      <c r="D162" s="1054"/>
      <c r="E162" s="1054"/>
      <c r="F162" s="1055"/>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3"/>
      <c r="B175" s="1054"/>
      <c r="C175" s="1054"/>
      <c r="D175" s="1054"/>
      <c r="E175" s="1054"/>
      <c r="F175" s="1055"/>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3"/>
      <c r="B188" s="1054"/>
      <c r="C188" s="1054"/>
      <c r="D188" s="1054"/>
      <c r="E188" s="1054"/>
      <c r="F188" s="1055"/>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3"/>
      <c r="B201" s="1054"/>
      <c r="C201" s="1054"/>
      <c r="D201" s="1054"/>
      <c r="E201" s="1054"/>
      <c r="F201" s="1055"/>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3"/>
      <c r="B215" s="1054"/>
      <c r="C215" s="1054"/>
      <c r="D215" s="1054"/>
      <c r="E215" s="1054"/>
      <c r="F215" s="1055"/>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3"/>
      <c r="B228" s="1054"/>
      <c r="C228" s="1054"/>
      <c r="D228" s="1054"/>
      <c r="E228" s="1054"/>
      <c r="F228" s="1055"/>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3"/>
      <c r="B241" s="1054"/>
      <c r="C241" s="1054"/>
      <c r="D241" s="1054"/>
      <c r="E241" s="1054"/>
      <c r="F241" s="1055"/>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3"/>
      <c r="B254" s="1054"/>
      <c r="C254" s="1054"/>
      <c r="D254" s="1054"/>
      <c r="E254" s="1054"/>
      <c r="F254" s="1055"/>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73F608D-D8AC-496F-A914-DC04923064A9}">
  <ds:schemaRefs>
    <ds:schemaRef ds:uri="http://schemas.microsoft.com/sharepoint/v3/contenttype/forms"/>
  </ds:schemaRefs>
</ds:datastoreItem>
</file>

<file path=customXml/itemProps2.xml><?xml version="1.0" encoding="utf-8"?>
<ds:datastoreItem xmlns:ds="http://schemas.openxmlformats.org/officeDocument/2006/customXml" ds:itemID="{15E0E0BF-B783-4CE2-92DD-FCBB60136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BB150-685F-4118-9186-9912AF053664}">
  <ds:schemaRefs>
    <ds:schemaRef ds:uri="http://purl.org/dc/terms/"/>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2020-10-07T06:42:04Z</cp:lastPrinted>
  <dcterms:created xsi:type="dcterms:W3CDTF">2012-03-13T00:50:25Z</dcterms:created>
  <dcterms:modified xsi:type="dcterms:W3CDTF">2020-10-07T06:42:09Z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