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1600" windowHeight="9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<sst xmlns="http://schemas.openxmlformats.org/spreadsheetml/2006/main" count="2909" uniqueCount="639">
  <si>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</si>
  <si>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</si>
  <si>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</si>
  <si>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</si>
  <si>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</si>
  <si>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</si>
  <si>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</si>
  <si>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</si>
  <si>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</si>
  <si>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</si>
  <si>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</si>
  <si>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</si>
  <si>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</si>
  <si>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</si>
  <si>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</si>
  <si>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</si>
  <si>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</si>
  <si>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</si>
  <si>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</si>
  <si>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</si>
  <si>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</si>
  <si>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</si>
  <si>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</si>
  <si>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</si>
  <si>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</si>
  <si>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</si>
  <si>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</si>
  <si>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</si>
  <si>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</si>
  <si>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</si>
  <si>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</si>
  <si>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</si>
  <si>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</si>
  <si>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</si>
  <si>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</si>
  <si>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</si>
  <si>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</si>
  <si>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</si>
  <si>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</si>
  <si>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</si>
  <si>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</si>
  <si>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</si>
  <si>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</si>
  <si>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</si>
  <si>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</si>
  <si>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</si>
  <si>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</si>
  <si>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</si>
  <si>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</si>
  <si>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</si>
  <si>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</si>
  <si>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</si>
  <si>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</si>
  <si>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</si>
  <si>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</si>
  <si>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</si>
  <si>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</si>
  <si>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</si>
  <si>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</si>
  <si>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</si>
  <si>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</si>
  <si>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</si>
  <si>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</si>
  <si>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</si>
  <si>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</si>
  <si>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</si>
  <si>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</si>
  <si>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</si>
  <si>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</si>
  <si>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</si>
  <si>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</si>
  <si>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</si>
  <si>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</si>
  <si>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</si>
  <si>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</si>
  <si>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</si>
  <si>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</si>
  <si>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</si>
  <si>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</si>
  <si>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</si>
  <si>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</si>
  <si>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</si>
  <si>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</si>
  <si>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</si>
  <si>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</si>
  <si>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</si>
  <si>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</si>
  <si>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</si>
  <si>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</si>
  <si>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</si>
  <si>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</si>
  <si>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</si>
  <si>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</si>
  <si>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</si>
  <si>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</si>
  <si>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</si>
  <si>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</si>
  <si>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</si>
  <si>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</si>
  <si>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</si>
  <si>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</si>
  <si>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</si>
  <si>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</si>
  <si>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</si>
  <si>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</si>
  <si>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</si>
  <si>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</si>
  <si>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</si>
  <si>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</si>
  <si>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</si>
  <si>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</si>
  <si>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</si>
  <si>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</si>
  <si>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</si>
  <si>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</si>
  <si>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</si>
  <si>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</si>
  <si>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</si>
  <si>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</si>
  <si>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</si>
  <si>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</si>
  <si>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</si>
  <si>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</si>
  <si>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</si>
  <si>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</si>
  <si>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</si>
  <si>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</si>
  <si>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</si>
  <si>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</si>
  <si>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</si>
  <si>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</si>
  <si>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</si>
  <si>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</si>
  <si>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</si>
  <si>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</si>
  <si>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</si>
  <si>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</si>
  <si>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</si>
  <si>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</si>
  <si>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</si>
  <si>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</si>
  <si>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</si>
  <si>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</si>
  <si>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</si>
  <si>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</si>
  <si>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</si>
  <si>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</si>
  <si>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</si>
  <si>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</si>
  <si>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</si>
  <si>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</si>
  <si>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</si>
  <si>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</si>
  <si>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</si>
  <si>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</si>
  <si>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</si>
  <si>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</si>
  <si>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</si>
  <si>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</si>
  <si>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</si>
  <si>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</si>
  <si>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</si>
  <si>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</si>
  <si>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</si>
  <si>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</si>
  <si>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</si>
  <si>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</si>
  <si>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</si>
  <si>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</si>
  <si>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</si>
  <si>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</si>
  <si>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</si>
  <si>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</si>
  <si>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</si>
  <si>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</si>
  <si>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</si>
  <si>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</si>
  <si>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</si>
  <si>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</si>
  <si>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</si>
  <si>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</si>
  <si>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</si>
  <si>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</si>
  <si>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</si>
  <si>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</si>
  <si>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</si>
  <si>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</si>
  <si>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</si>
  <si>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</si>
  <si>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</si>
  <si>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</si>
  <si>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</si>
  <si>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</si>
  <si>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</si>
  <si>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</si>
  <si>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</si>
  <si>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</si>
  <si>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</si>
  <si>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</si>
  <si>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</si>
  <si>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</si>
  <si>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</si>
  <si>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</si>
  <si>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</si>
  <si>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</si>
  <si>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</si>
  <si>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</si>
  <si>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</si>
  <si>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</si>
  <si>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</si>
  <si>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</si>
  <si>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</si>
  <si>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</si>
  <si>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</si>
  <si>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</si>
  <si>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</si>
  <si>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</si>
  <si>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</si>
  <si>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</si>
  <si>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</si>
  <si>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</si>
  <si>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</si>
  <si>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</si>
  <si>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</si>
  <si>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</si>
  <si>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</si>
  <si>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</si>
  <si>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</si>
  <si>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</si>
  <si>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</si>
  <si>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</si>
  <si>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</si>
  <si>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</si>
  <si>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</si>
  <si>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</si>
  <si>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</si>
  <si>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</si>
  <si>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</si>
  <si>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</si>
  <si>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</si>
  <si>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</si>
  <si>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</si>
  <si>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</si>
  <si>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</si>
  <si>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</si>
  <si>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</si>
  <si>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</si>
  <si>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</si>
  <si>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</si>
  <si>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</si>
  <si>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</si>
  <si>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</si>
  <si>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</si>
  <si>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</si>
  <si>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</si>
  <si>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</si>
  <si>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</si>
  <si>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</si>
  <si>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</si>
  <si>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</si>
  <si>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</si>
  <si>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</si>
  <si>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</si>
  <si>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</si>
  <si>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</si>
  <si>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</si>
  <si>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</si>
  <si>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</si>
  <si>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</si>
  <si>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</si>
  <si>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</si>
  <si>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</si>
  <si>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</si>
  <si>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</si>
  <si>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</si>
  <si>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</si>
  <si>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</si>
  <si>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</si>
  <si>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</si>
  <si>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</si>
  <si>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</si>
  <si>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</si>
  <si>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</si>
  <si>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</si>
  <si>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</si>
  <si>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</si>
  <si>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</si>
  <si>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</si>
  <si>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</si>
  <si>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</si>
  <si>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</si>
  <si>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</si>
  <si>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</si>
  <si>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</si>
  <si>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</si>
  <si>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</si>
  <si>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</si>
  <si>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</si>
  <si>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</si>
  <si>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</si>
  <si>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</si>
  <si>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</si>
  <si>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</si>
  <si>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</si>
  <si>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</si>
  <si>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</si>
  <si>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</si>
  <si>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</si>
  <si>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</si>
  <si>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</si>
  <si>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</si>
  <si>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</si>
  <si>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</si>
  <si>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</si>
  <si>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</si>
  <si>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</si>
  <si>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</si>
  <si>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</si>
  <si>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</si>
  <si>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</si>
  <si>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</si>
  <si>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</si>
  <si>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</si>
  <si>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</si>
  <si>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</si>
  <si>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</si>
  <si>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</si>
  <si>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</si>
  <si>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</si>
  <si>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</si>
  <si>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</si>
  <si>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</si>
  <si>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</si>
  <si>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</si>
  <si>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</si>
  <si>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</si>
  <si>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</si>
  <si>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</si>
  <si>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</si>
  <si>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</si>
  <si>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</si>
  <si>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</si>
  <si>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</si>
  <si>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</si>
  <si>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</si>
  <si>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</si>
  <si>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</si>
  <si>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</si>
  <si>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</si>
  <si>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</si>
  <si>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</si>
  <si>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</si>
  <si>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</si>
  <si>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</si>
  <si>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</si>
  <si>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</si>
  <si>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</si>
  <si>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</si>
  <si>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</si>
  <si>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</si>
  <si>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</si>
  <si>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</si>
  <si>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</si>
  <si>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</si>
  <si>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</si>
  <si>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</si>
  <si>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</si>
  <si>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</si>
  <si>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</si>
  <si>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</si>
  <si>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</si>
  <si>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</si>
  <si>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</si>
  <si>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</si>
  <si>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</si>
  <si>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</si>
  <si>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</si>
  <si>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</si>
  <si>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</si>
  <si>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</si>
  <si>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</si>
  <si>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</si>
  <si>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</si>
  <si>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</si>
  <si>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</si>
  <si>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</si>
  <si>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</si>
  <si>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</si>
  <si>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</si>
  <si>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</si>
  <si>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</si>
  <si>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</si>
  <si>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</si>
  <si>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</si>
  <si>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</si>
  <si>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</si>
  <si>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</si>
  <si>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</si>
  <si>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</si>
  <si>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</si>
  <si>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</si>
  <si>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</si>
  <si>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</si>
  <si>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</si>
  <si>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</si>
  <si>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</si>
  <si>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</si>
  <si>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</si>
  <si>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</si>
  <si>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</si>
  <si>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</si>
  <si>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</si>
  <si>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</si>
  <si>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</si>
  <si>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</si>
  <si>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</si>
  <si>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</si>
  <si>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</si>
  <si>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</si>
  <si>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</si>
  <si>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</si>
  <si>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</si>
  <si>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</si>
  <si>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</si>
  <si>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</si>
  <si>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</si>
  <si>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</si>
  <si>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</si>
  <si>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</si>
  <si>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</si>
  <si>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</si>
  <si>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</si>
  <si>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</si>
  <si>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</si>
  <si>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</si>
  <si>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</si>
  <si>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</si>
  <si>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</si>
  <si>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</si>
  <si>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</si>
  <si>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</si>
  <si>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</si>
  <si>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</si>
  <si>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</si>
  <si>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</si>
  <si>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</si>
  <si>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</si>
  <si>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</si>
  <si>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</si>
  <si>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</si>
  <si>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</si>
  <si>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</si>
  <si>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</si>
  <si>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</si>
  <si>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</si>
  <si>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</si>
  <si>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</si>
  <si>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</si>
  <si>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</si>
  <si>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</si>
  <si>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</si>
  <si>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</si>
  <si>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</si>
  <si>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</si>
  <si>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</si>
  <si>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</si>
  <si>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</si>
  <si>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</si>
  <si>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</si>
  <si>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</si>
  <si>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</si>
  <si>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</si>
  <si>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</si>
  <si>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</si>
  <si>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</si>
  <si>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</si>
  <si>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</si>
  <si>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</si>
  <si>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</si>
  <si>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</si>
  <si>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</si>
  <si>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</si>
  <si>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</si>
  <si>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</si>
  <si>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</si>
  <si>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</si>
  <si>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</si>
  <si>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</si>
  <si>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</si>
  <si>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</si>
  <si>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</si>
  <si>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</si>
  <si>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</si>
  <si>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</si>
  <si>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</si>
  <si>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</si>
  <si>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</si>
  <si>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</si>
  <si>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</si>
  <si>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</si>
  <si>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</si>
  <si>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</si>
  <si>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</si>
  <si>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</si>
  <si>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</si>
  <si>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</si>
  <si>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</si>
  <si>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</si>
  <si>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</si>
  <si>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</si>
  <si>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</si>
  <si>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</si>
  <si>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</si>
  <si>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</si>
  <si>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</si>
  <si>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</si>
  <si>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</si>
  <si>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</si>
  <si>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</si>
  <si>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</si>
  <si>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</si>
  <si>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</si>
  <si>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</si>
  <si>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</si>
  <si>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</si>
  <si>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</si>
  <si>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</si>
  <si>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</si>
  <si>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</si>
  <si>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</si>
  <si>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</si>
  <si>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</si>
  <si>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</si>
  <si>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</si>
  <si>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</si>
  <si>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</si>
  <si>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</si>
  <si>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</si>
  <si>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</si>
  <si>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</si>
  <si>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</si>
  <si>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</si>
  <si>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</si>
  <si>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</si>
  <si>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</si>
  <si>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</si>
  <si>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</si>
  <si>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</si>
  <si>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</si>
  <si>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</si>
  <si>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</si>
  <si>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</si>
  <si>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</si>
  <si>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</si>
  <si>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</si>
  <si>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</si>
  <si>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</si>
  <si>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</si>
  <si>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</si>
  <si>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</si>
  <si>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</si>
  <si>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</si>
  <si>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</si>
  <si>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商工鉱業統計調査費
（（項）地域経済産業活性化対策費）</t>
    <phoneticPr fontId="5"/>
  </si>
  <si>
    <t>地域経済産業G</t>
    <phoneticPr fontId="5"/>
  </si>
  <si>
    <t>地方調整室</t>
    <rPh sb="0" eb="2">
      <t>チホウ</t>
    </rPh>
    <rPh sb="2" eb="5">
      <t>チョウセイシツ</t>
    </rPh>
    <phoneticPr fontId="5"/>
  </si>
  <si>
    <t>-</t>
    <phoneticPr fontId="5"/>
  </si>
  <si>
    <t>-</t>
    <phoneticPr fontId="5"/>
  </si>
  <si>
    <t>　経済産業局等では、地域別鉱工業生産指数システム（以下「地域IIPシステム」という。）を用いて、地域別鉱工業生産指数（以下「地域IIP」という。）を作成し、毎月公表している。地域ＩＩＰは経済産業局等及び経済産業省本省の施策検討に活用されているだけでなく、地域産業界、大学等研究機関、報道機関等でも利用されているなど、地域における関心も高いことから、地域IIPシステムを安定的に運用し、地域IIPの作成・公表を定期的かつ確実に行うことは極めて重要である。このため、地域IIPシステムを活用した、安定的な作成作業の環境を確保するため本事業（運用支援等業務）を行うもの。</t>
    <phoneticPr fontId="5"/>
  </si>
  <si>
    <t>　経済産業局等における地域IIPシステムを用いた地域IIP作成作業の運用支援等業務（地域IIPシステム等に関するヘルプデスク業務、地域IIPシステムに必要なツールの作成・配布業務、地域IIPシステム等に関するバーチャルフォーラム更新業務、地域IIPシステム等に関する動作検証業務等）を請負契約により専門技術を有する事業者に実施させ、安定的な作業環境の確保を図る。</t>
    <phoneticPr fontId="5"/>
  </si>
  <si>
    <t>商工鉱業統計調査費</t>
    <phoneticPr fontId="5"/>
  </si>
  <si>
    <t>地域ＩＩＰの精度の維持・向上を図りつつ、早期かつ着実な公表を行う。</t>
    <phoneticPr fontId="5"/>
  </si>
  <si>
    <t>事前に定めた公表予定日と実際の公表日との差（遅延日数）</t>
    <phoneticPr fontId="5"/>
  </si>
  <si>
    <t>日</t>
    <rPh sb="0" eb="1">
      <t>ニチ</t>
    </rPh>
    <phoneticPr fontId="5"/>
  </si>
  <si>
    <t>-</t>
    <phoneticPr fontId="5"/>
  </si>
  <si>
    <t>-</t>
    <phoneticPr fontId="5"/>
  </si>
  <si>
    <t>-</t>
    <phoneticPr fontId="5"/>
  </si>
  <si>
    <t>地域IIP（各経済産業局等作成）</t>
    <phoneticPr fontId="5"/>
  </si>
  <si>
    <t>地域IIPの公表回数</t>
    <phoneticPr fontId="5"/>
  </si>
  <si>
    <t>回</t>
    <rPh sb="0" eb="1">
      <t>カイ</t>
    </rPh>
    <phoneticPr fontId="5"/>
  </si>
  <si>
    <t>-</t>
    <phoneticPr fontId="5"/>
  </si>
  <si>
    <t>執行額／公表回数　</t>
    <phoneticPr fontId="5"/>
  </si>
  <si>
    <t>13/108</t>
    <phoneticPr fontId="5"/>
  </si>
  <si>
    <t>12/108</t>
    <phoneticPr fontId="5"/>
  </si>
  <si>
    <t>百万円</t>
    <rPh sb="0" eb="1">
      <t>ヒャク</t>
    </rPh>
    <rPh sb="1" eb="3">
      <t>マンエン</t>
    </rPh>
    <phoneticPr fontId="5"/>
  </si>
  <si>
    <t>百万円/回</t>
    <phoneticPr fontId="5"/>
  </si>
  <si>
    <t>19/108</t>
    <phoneticPr fontId="5"/>
  </si>
  <si>
    <t>25/108</t>
    <phoneticPr fontId="5"/>
  </si>
  <si>
    <t>５　中小企業・地域経済</t>
    <rPh sb="2" eb="4">
      <t>チュウショウ</t>
    </rPh>
    <rPh sb="4" eb="6">
      <t>キギョウ</t>
    </rPh>
    <rPh sb="7" eb="9">
      <t>チイキ</t>
    </rPh>
    <rPh sb="9" eb="11">
      <t>ケイザイ</t>
    </rPh>
    <phoneticPr fontId="5"/>
  </si>
  <si>
    <t>５－４　地域産業</t>
    <rPh sb="4" eb="6">
      <t>チイキ</t>
    </rPh>
    <rPh sb="6" eb="8">
      <t>サンギョウ</t>
    </rPh>
    <phoneticPr fontId="5"/>
  </si>
  <si>
    <t>-</t>
  </si>
  <si>
    <t>-</t>
    <phoneticPr fontId="5"/>
  </si>
  <si>
    <t>-</t>
    <phoneticPr fontId="5"/>
  </si>
  <si>
    <t>-</t>
    <phoneticPr fontId="5"/>
  </si>
  <si>
    <t>-</t>
    <phoneticPr fontId="5"/>
  </si>
  <si>
    <t>-</t>
    <phoneticPr fontId="5"/>
  </si>
  <si>
    <t>-</t>
    <phoneticPr fontId="5"/>
  </si>
  <si>
    <t>-</t>
    <phoneticPr fontId="5"/>
  </si>
  <si>
    <t>地域企業の高度化、企業立地の促進、産業施設の整備・活用、農商工連携の推進、中心市街地活性化等を通じた地域経済の活性化を目指す。</t>
    <rPh sb="0" eb="2">
      <t>チイキ</t>
    </rPh>
    <rPh sb="2" eb="4">
      <t>キギョウ</t>
    </rPh>
    <rPh sb="5" eb="8">
      <t>コウドカ</t>
    </rPh>
    <rPh sb="9" eb="11">
      <t>キギョウ</t>
    </rPh>
    <rPh sb="11" eb="13">
      <t>リッチ</t>
    </rPh>
    <rPh sb="14" eb="16">
      <t>ソクシン</t>
    </rPh>
    <rPh sb="17" eb="19">
      <t>サンギョウ</t>
    </rPh>
    <rPh sb="19" eb="21">
      <t>シセツ</t>
    </rPh>
    <rPh sb="22" eb="24">
      <t>セイビ</t>
    </rPh>
    <rPh sb="25" eb="27">
      <t>カツヨウ</t>
    </rPh>
    <rPh sb="28" eb="29">
      <t>ノウ</t>
    </rPh>
    <rPh sb="29" eb="31">
      <t>ショウコウ</t>
    </rPh>
    <rPh sb="31" eb="33">
      <t>レンケイ</t>
    </rPh>
    <rPh sb="34" eb="36">
      <t>スイシン</t>
    </rPh>
    <rPh sb="37" eb="39">
      <t>チュウシン</t>
    </rPh>
    <rPh sb="39" eb="42">
      <t>シガイチ</t>
    </rPh>
    <rPh sb="42" eb="45">
      <t>カッセイカ</t>
    </rPh>
    <rPh sb="45" eb="46">
      <t>トウ</t>
    </rPh>
    <rPh sb="47" eb="48">
      <t>ツウ</t>
    </rPh>
    <rPh sb="50" eb="52">
      <t>チイキ</t>
    </rPh>
    <rPh sb="52" eb="54">
      <t>ケイザイ</t>
    </rPh>
    <rPh sb="55" eb="58">
      <t>カッセイカ</t>
    </rPh>
    <rPh sb="59" eb="61">
      <t>メザ</t>
    </rPh>
    <phoneticPr fontId="5"/>
  </si>
  <si>
    <t>地域IIPにより地域の鉱工業生産の動向を把握、評価し、地域の経済動向を的確に把握することは、地域企業の高度化や企業立地の促進等に関する政策の立案や検討に必要不可欠であり、また、地域ＩＩＰの公表により広く地域産業界等に地域の経済動向の情報を提供することで地域経済産業の活性化に寄与するもの。</t>
    <phoneticPr fontId="5"/>
  </si>
  <si>
    <t>-</t>
    <phoneticPr fontId="5"/>
  </si>
  <si>
    <t>-</t>
    <phoneticPr fontId="5"/>
  </si>
  <si>
    <t>-</t>
    <phoneticPr fontId="5"/>
  </si>
  <si>
    <t>-</t>
    <phoneticPr fontId="5"/>
  </si>
  <si>
    <t>○</t>
  </si>
  <si>
    <t>地域IIPは地域産業界、大学等研究機関、報道機関等でも利用されているなど、非常に注目度が高い統計である。</t>
    <phoneticPr fontId="5"/>
  </si>
  <si>
    <t>地域IIPは経済産業省の施策検討に活用するだけでなく、地域産業界等も利用する公共性の高い統計のため、国が情報発信する必要がある。</t>
    <phoneticPr fontId="5"/>
  </si>
  <si>
    <t>地域IIPを遅延なく公表するために必要な事業である。</t>
    <phoneticPr fontId="5"/>
  </si>
  <si>
    <t>有</t>
  </si>
  <si>
    <t>無</t>
  </si>
  <si>
    <t>‐</t>
  </si>
  <si>
    <t>-</t>
    <phoneticPr fontId="5"/>
  </si>
  <si>
    <t>雑役務費</t>
    <rPh sb="0" eb="1">
      <t>ザツ</t>
    </rPh>
    <rPh sb="1" eb="3">
      <t>エキム</t>
    </rPh>
    <rPh sb="3" eb="4">
      <t>ヒ</t>
    </rPh>
    <phoneticPr fontId="5"/>
  </si>
  <si>
    <t>商工鉱業統計調査に必要な経費</t>
    <rPh sb="0" eb="2">
      <t>ショウコウ</t>
    </rPh>
    <rPh sb="2" eb="4">
      <t>コウギョウ</t>
    </rPh>
    <rPh sb="4" eb="6">
      <t>トウケイ</t>
    </rPh>
    <rPh sb="6" eb="8">
      <t>チョウサ</t>
    </rPh>
    <rPh sb="9" eb="11">
      <t>ヒツヨウ</t>
    </rPh>
    <rPh sb="12" eb="14">
      <t>ケイヒ</t>
    </rPh>
    <phoneticPr fontId="5"/>
  </si>
  <si>
    <t>テックスエンジソリューションズ株式会社</t>
    <rPh sb="15" eb="19">
      <t>カブシキガイシャ</t>
    </rPh>
    <phoneticPr fontId="5"/>
  </si>
  <si>
    <t>運用支援等業務の実施</t>
    <rPh sb="0" eb="2">
      <t>ウンヨウ</t>
    </rPh>
    <rPh sb="2" eb="4">
      <t>シエン</t>
    </rPh>
    <rPh sb="4" eb="5">
      <t>トウ</t>
    </rPh>
    <rPh sb="5" eb="7">
      <t>ギョウム</t>
    </rPh>
    <rPh sb="8" eb="10">
      <t>ジッシ</t>
    </rPh>
    <phoneticPr fontId="5"/>
  </si>
  <si>
    <t>-</t>
    <phoneticPr fontId="5"/>
  </si>
  <si>
    <t>-</t>
    <phoneticPr fontId="5"/>
  </si>
  <si>
    <t>株式会社セック</t>
    <rPh sb="0" eb="4">
      <t>カブシキガイシャ</t>
    </rPh>
    <phoneticPr fontId="5"/>
  </si>
  <si>
    <t>プログラム改修業務</t>
    <phoneticPr fontId="5"/>
  </si>
  <si>
    <t>新28-0011</t>
    <phoneticPr fontId="5"/>
  </si>
  <si>
    <t>0150</t>
    <phoneticPr fontId="5"/>
  </si>
  <si>
    <t>141</t>
    <phoneticPr fontId="5"/>
  </si>
  <si>
    <t>過去の同事業の対応内容を踏まえ、担当部局のニーズに応じた効率化が望まれる。</t>
    <phoneticPr fontId="5"/>
  </si>
  <si>
    <t>担当部局からニーズや課題を聴取し、仕様の見直しなどにより、効率的な執行を図る。</t>
    <rPh sb="29" eb="32">
      <t>コウリツテキ</t>
    </rPh>
    <rPh sb="33" eb="35">
      <t>シッコウ</t>
    </rPh>
    <rPh sb="36" eb="37">
      <t>ハカ</t>
    </rPh>
    <phoneticPr fontId="5"/>
  </si>
  <si>
    <t>-</t>
    <phoneticPr fontId="5"/>
  </si>
  <si>
    <t>-</t>
    <phoneticPr fontId="5"/>
  </si>
  <si>
    <t>A.株式会社セック</t>
    <phoneticPr fontId="5"/>
  </si>
  <si>
    <t>B.テックスエンジソリューションズ株式会社</t>
    <phoneticPr fontId="5"/>
  </si>
  <si>
    <t>有識者書面点検対象外</t>
    <phoneticPr fontId="5"/>
  </si>
  <si>
    <t>調査の結果が、政策の企画・立案、制度の改廃にどのように活用されたのか、もしくは今後活用されるのか、説明すること。</t>
    <phoneticPr fontId="5"/>
  </si>
  <si>
    <t>各経産局における毎月の経済動向発表や、産業構造審議会地域経済産業分科会での説明、地域経済産業調査等のほか、内閣府「地域経済動向」、財務省「全国財務局長会議」、日本銀行「地域経済報告」など、多方面における地域の産業動向分析に利用されている。</t>
    <phoneticPr fontId="5"/>
  </si>
  <si>
    <t>執行等改善</t>
  </si>
  <si>
    <t>システム改修の内容を絞ることで経費を節約した。</t>
    <rPh sb="4" eb="6">
      <t>カイシュウ</t>
    </rPh>
    <rPh sb="7" eb="9">
      <t>ナイヨウ</t>
    </rPh>
    <rPh sb="10" eb="11">
      <t>シボ</t>
    </rPh>
    <rPh sb="15" eb="17">
      <t>ケイヒ</t>
    </rPh>
    <rPh sb="18" eb="20">
      <t>セツヤク</t>
    </rPh>
    <phoneticPr fontId="5"/>
  </si>
  <si>
    <t>遅延無く'地域IIPを公表した。</t>
    <rPh sb="0" eb="1">
      <t>チエン</t>
    </rPh>
    <rPh sb="1" eb="2">
      <t>ナ</t>
    </rPh>
    <rPh sb="4" eb="5">
      <t>ヨテイ</t>
    </rPh>
    <rPh sb="5" eb="7">
      <t>チイキ</t>
    </rPh>
    <rPh sb="8" eb="10">
      <t>コウヒョウ</t>
    </rPh>
    <phoneticPr fontId="5"/>
  </si>
  <si>
    <t>当初'予定したとおり地域IIPを公表した。</t>
    <rPh sb="0" eb="1">
      <t>トウショ</t>
    </rPh>
    <phoneticPr fontId="5"/>
  </si>
  <si>
    <t>一般競争入札により委託先を選定し競争性を確保するよう努めているところ。本業務においては古いアプリケーションを用いており作業を行える事業者が限られるため、公募の結果一者応札となった。公募にあたってはシステム関連事業者等への積極的な周知を行う。</t>
    <rPh sb="35" eb="36">
      <t>ホン</t>
    </rPh>
    <rPh sb="36" eb="38">
      <t>ギョウム</t>
    </rPh>
    <rPh sb="43" eb="44">
      <t>フル</t>
    </rPh>
    <rPh sb="54" eb="55">
      <t>モチ</t>
    </rPh>
    <rPh sb="59" eb="61">
      <t>サギョウ</t>
    </rPh>
    <rPh sb="62" eb="63">
      <t>オコナ</t>
    </rPh>
    <rPh sb="65" eb="68">
      <t>ジギョウシャ</t>
    </rPh>
    <rPh sb="69" eb="70">
      <t>カギ</t>
    </rPh>
    <rPh sb="76" eb="78">
      <t>コウボ</t>
    </rPh>
    <rPh sb="79" eb="81">
      <t>ケッカ</t>
    </rPh>
    <rPh sb="81" eb="82">
      <t>イッ</t>
    </rPh>
    <rPh sb="82" eb="83">
      <t>シャ</t>
    </rPh>
    <rPh sb="83" eb="85">
      <t>オウサツ</t>
    </rPh>
    <rPh sb="90" eb="92">
      <t>コウボ</t>
    </rPh>
    <rPh sb="102" eb="104">
      <t>カンレン</t>
    </rPh>
    <rPh sb="104" eb="107">
      <t>ジギョウシャ</t>
    </rPh>
    <rPh sb="117" eb="118">
      <t>オコナ</t>
    </rPh>
    <phoneticPr fontId="5"/>
  </si>
  <si>
    <t>室長　山村　直弘</t>
    <rPh sb="0" eb="2">
      <t>シツチョウ</t>
    </rPh>
    <rPh sb="3" eb="5">
      <t>ヤマムラ</t>
    </rPh>
    <rPh sb="6" eb="8">
      <t>ナオヒロ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</si>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</sst>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72860</xdr:colOff>
      <xdr:row>752</xdr:row>
      <xdr:rowOff>109246</xdr:rowOff>
    </xdr:from>
    <xdr:to>
      <xdr:col>46</xdr:col>
      <xdr:colOff>120519</xdr:colOff>
      <xdr:row>756</xdr:row>
      <xdr:rowOff>245534</xdr:rowOff>
    </xdr:to>
    <xdr:sp macro="" textlink="">
      <xdr:nvSpPr>
        <xdr:cNvPr id="2" name="テキスト ボックス 1"/>
        <xdr:cNvSpPr txBox="1"/>
      </xdr:nvSpPr>
      <xdr:spPr>
        <a:xfrm>
          <a:off x="6405927" y="44068179"/>
          <a:ext cx="2282859" cy="1550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・地域ＩＩＰシステムに関するヘルプデスク業務</a:t>
          </a:r>
          <a:endParaRPr kumimoji="1" lang="en-US" altLang="ja-JP" sz="1100"/>
        </a:p>
        <a:p>
          <a:r>
            <a:rPr kumimoji="1" lang="ja-JP" altLang="en-US" sz="1100"/>
            <a:t>・地域ＩＩＰシステムに必要なツールの作成・配布業務</a:t>
          </a:r>
          <a:endParaRPr kumimoji="1" lang="en-US" altLang="ja-JP" sz="1100"/>
        </a:p>
        <a:p>
          <a:r>
            <a:rPr kumimoji="1" lang="ja-JP" altLang="en-US" sz="1100"/>
            <a:t>・地域ＩＩＰシステム等に関するバーチャルフォーラム更新支援業務</a:t>
          </a:r>
          <a:endParaRPr kumimoji="1" lang="en-US" altLang="ja-JP" sz="1100"/>
        </a:p>
        <a:p>
          <a:r>
            <a:rPr kumimoji="1" lang="ja-JP" altLang="en-US" sz="1100"/>
            <a:t>・地域ＩＩＰシステム等に関する動作検証業務等</a:t>
          </a:r>
          <a:r>
            <a:rPr kumimoji="1" lang="en-US" altLang="ja-JP" sz="1100"/>
            <a:t/>
          </a:r>
          <a:br>
            <a:rPr kumimoji="1" lang="en-US" altLang="ja-JP" sz="1100"/>
          </a:br>
          <a:endParaRPr kumimoji="1" lang="ja-JP" altLang="en-US" sz="1100"/>
        </a:p>
      </xdr:txBody>
    </xdr:sp>
    <xdr:clientData/>
  </xdr:twoCellAnchor>
  <xdr:twoCellAnchor>
    <xdr:from>
      <xdr:col>34</xdr:col>
      <xdr:colOff>25401</xdr:colOff>
      <xdr:row>748</xdr:row>
      <xdr:rowOff>174744</xdr:rowOff>
    </xdr:from>
    <xdr:to>
      <xdr:col>49</xdr:col>
      <xdr:colOff>29691</xdr:colOff>
      <xdr:row>749</xdr:row>
      <xdr:rowOff>126847</xdr:rowOff>
    </xdr:to>
    <xdr:sp macro="" textlink="">
      <xdr:nvSpPr>
        <xdr:cNvPr id="3" name="テキスト ボックス 2"/>
        <xdr:cNvSpPr txBox="1"/>
      </xdr:nvSpPr>
      <xdr:spPr>
        <a:xfrm>
          <a:off x="6358468" y="42211744"/>
          <a:ext cx="2798290" cy="307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　</a:t>
          </a:r>
          <a:r>
            <a:rPr kumimoji="1" lang="en-US" altLang="ja-JP" sz="1100"/>
            <a:t>【</a:t>
          </a:r>
          <a:r>
            <a:rPr kumimoji="1" lang="ja-JP" altLang="en-US" sz="1100"/>
            <a:t>①一般競争入札（最低価格）</a:t>
          </a:r>
          <a:r>
            <a:rPr kumimoji="1" lang="en-US" altLang="ja-JP" sz="1100"/>
            <a:t>】</a:t>
          </a:r>
          <a:endParaRPr kumimoji="1" lang="ja-JP" altLang="en-US" sz="1100"/>
        </a:p>
      </xdr:txBody>
    </xdr:sp>
    <xdr:clientData/>
  </xdr:twoCellAnchor>
  <xdr:twoCellAnchor>
    <xdr:from>
      <xdr:col>21</xdr:col>
      <xdr:colOff>150762</xdr:colOff>
      <xdr:row>741</xdr:row>
      <xdr:rowOff>296334</xdr:rowOff>
    </xdr:from>
    <xdr:to>
      <xdr:col>33</xdr:col>
      <xdr:colOff>118335</xdr:colOff>
      <xdr:row>744</xdr:row>
      <xdr:rowOff>96041</xdr:rowOff>
    </xdr:to>
    <xdr:sp macro="" textlink="">
      <xdr:nvSpPr>
        <xdr:cNvPr id="4" name="正方形/長方形 3"/>
        <xdr:cNvSpPr/>
      </xdr:nvSpPr>
      <xdr:spPr>
        <a:xfrm>
          <a:off x="4062362" y="40360601"/>
          <a:ext cx="2202773" cy="8665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t>２５百万円</a:t>
          </a:r>
          <a:endParaRPr kumimoji="1" lang="en-US" altLang="ja-JP" sz="1100"/>
        </a:p>
      </xdr:txBody>
    </xdr:sp>
    <xdr:clientData/>
  </xdr:twoCellAnchor>
  <xdr:twoCellAnchor>
    <xdr:from>
      <xdr:col>34</xdr:col>
      <xdr:colOff>83021</xdr:colOff>
      <xdr:row>749</xdr:row>
      <xdr:rowOff>160961</xdr:rowOff>
    </xdr:from>
    <xdr:to>
      <xdr:col>46</xdr:col>
      <xdr:colOff>50594</xdr:colOff>
      <xdr:row>751</xdr:row>
      <xdr:rowOff>319776</xdr:rowOff>
    </xdr:to>
    <xdr:sp macro="" textlink="">
      <xdr:nvSpPr>
        <xdr:cNvPr id="6" name="正方形/長方形 5"/>
        <xdr:cNvSpPr/>
      </xdr:nvSpPr>
      <xdr:spPr>
        <a:xfrm>
          <a:off x="6416088" y="42553561"/>
          <a:ext cx="2202773" cy="8700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Ｂ：テックスエンジソリューションズ（株）</a:t>
          </a:r>
          <a:endParaRPr kumimoji="1" lang="en-US" altLang="ja-JP" sz="1100"/>
        </a:p>
        <a:p>
          <a:pPr algn="ctr"/>
          <a:r>
            <a:rPr kumimoji="1" lang="ja-JP" altLang="en-US" sz="1100"/>
            <a:t>１２百万円</a:t>
          </a:r>
        </a:p>
      </xdr:txBody>
    </xdr:sp>
    <xdr:clientData/>
  </xdr:twoCellAnchor>
  <xdr:twoCellAnchor>
    <xdr:from>
      <xdr:col>9</xdr:col>
      <xdr:colOff>166004</xdr:colOff>
      <xdr:row>752</xdr:row>
      <xdr:rowOff>134647</xdr:rowOff>
    </xdr:from>
    <xdr:to>
      <xdr:col>22</xdr:col>
      <xdr:colOff>27396</xdr:colOff>
      <xdr:row>756</xdr:row>
      <xdr:rowOff>211667</xdr:rowOff>
    </xdr:to>
    <xdr:sp macro="" textlink="">
      <xdr:nvSpPr>
        <xdr:cNvPr id="7" name="テキスト ボックス 6"/>
        <xdr:cNvSpPr txBox="1"/>
      </xdr:nvSpPr>
      <xdr:spPr>
        <a:xfrm>
          <a:off x="1842404" y="44093580"/>
          <a:ext cx="2282859" cy="149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・地域ＩＩＰシステムのプログラム改修業務</a:t>
          </a:r>
        </a:p>
      </xdr:txBody>
    </xdr:sp>
    <xdr:clientData/>
  </xdr:twoCellAnchor>
  <xdr:twoCellAnchor>
    <xdr:from>
      <xdr:col>9</xdr:col>
      <xdr:colOff>59278</xdr:colOff>
      <xdr:row>748</xdr:row>
      <xdr:rowOff>157810</xdr:rowOff>
    </xdr:from>
    <xdr:to>
      <xdr:col>24</xdr:col>
      <xdr:colOff>63568</xdr:colOff>
      <xdr:row>749</xdr:row>
      <xdr:rowOff>109913</xdr:rowOff>
    </xdr:to>
    <xdr:sp macro="" textlink="">
      <xdr:nvSpPr>
        <xdr:cNvPr id="8" name="テキスト ボックス 7"/>
        <xdr:cNvSpPr txBox="1"/>
      </xdr:nvSpPr>
      <xdr:spPr>
        <a:xfrm>
          <a:off x="1735678" y="42694343"/>
          <a:ext cx="2798290" cy="307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　</a:t>
          </a:r>
          <a:r>
            <a:rPr kumimoji="1" lang="en-US" altLang="ja-JP" sz="1100"/>
            <a:t>【</a:t>
          </a:r>
          <a:r>
            <a:rPr kumimoji="1" lang="ja-JP" altLang="en-US" sz="1100"/>
            <a:t>①一般競争入札（最低価格）</a:t>
          </a:r>
          <a:r>
            <a:rPr kumimoji="1" lang="en-US" altLang="ja-JP" sz="1100"/>
            <a:t>】</a:t>
          </a:r>
          <a:endParaRPr kumimoji="1" lang="ja-JP" altLang="en-US" sz="1100"/>
        </a:p>
      </xdr:txBody>
    </xdr:sp>
    <xdr:clientData/>
  </xdr:twoCellAnchor>
  <xdr:twoCellAnchor>
    <xdr:from>
      <xdr:col>10</xdr:col>
      <xdr:colOff>32230</xdr:colOff>
      <xdr:row>749</xdr:row>
      <xdr:rowOff>152493</xdr:rowOff>
    </xdr:from>
    <xdr:to>
      <xdr:col>21</xdr:col>
      <xdr:colOff>186070</xdr:colOff>
      <xdr:row>751</xdr:row>
      <xdr:rowOff>311308</xdr:rowOff>
    </xdr:to>
    <xdr:sp macro="" textlink="">
      <xdr:nvSpPr>
        <xdr:cNvPr id="9" name="正方形/長方形 8"/>
        <xdr:cNvSpPr/>
      </xdr:nvSpPr>
      <xdr:spPr>
        <a:xfrm>
          <a:off x="1894897" y="43044626"/>
          <a:ext cx="2202773" cy="8700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Ａ：（株）セック</a:t>
          </a:r>
          <a:endParaRPr kumimoji="1" lang="en-US" altLang="ja-JP" sz="1100"/>
        </a:p>
        <a:p>
          <a:pPr algn="ctr"/>
          <a:r>
            <a:rPr kumimoji="1" lang="ja-JP" altLang="en-US" sz="1100"/>
            <a:t>１２百万円</a:t>
          </a:r>
        </a:p>
      </xdr:txBody>
    </xdr:sp>
    <xdr:clientData/>
  </xdr:twoCellAnchor>
  <xdr:twoCellAnchor>
    <xdr:from>
      <xdr:col>27</xdr:col>
      <xdr:colOff>110065</xdr:colOff>
      <xdr:row>744</xdr:row>
      <xdr:rowOff>110066</xdr:rowOff>
    </xdr:from>
    <xdr:to>
      <xdr:col>27</xdr:col>
      <xdr:colOff>110065</xdr:colOff>
      <xdr:row>746</xdr:row>
      <xdr:rowOff>18662</xdr:rowOff>
    </xdr:to>
    <xdr:cxnSp macro="">
      <xdr:nvCxnSpPr>
        <xdr:cNvPr id="10" name="直線コネクタ 9"/>
        <xdr:cNvCxnSpPr/>
      </xdr:nvCxnSpPr>
      <xdr:spPr>
        <a:xfrm>
          <a:off x="5139265" y="41241133"/>
          <a:ext cx="0" cy="61132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110068</xdr:colOff>
      <xdr:row>746</xdr:row>
      <xdr:rowOff>15673</xdr:rowOff>
    </xdr:from>
    <xdr:to>
      <xdr:col>40</xdr:col>
      <xdr:colOff>71939</xdr:colOff>
      <xdr:row>746</xdr:row>
      <xdr:rowOff>15673</xdr:rowOff>
    </xdr:to>
    <xdr:cxnSp macro="">
      <xdr:nvCxnSpPr>
        <xdr:cNvPr id="11" name="直線コネクタ 10"/>
        <xdr:cNvCxnSpPr/>
      </xdr:nvCxnSpPr>
      <xdr:spPr>
        <a:xfrm>
          <a:off x="2717801" y="41849473"/>
          <a:ext cx="480480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127229</xdr:colOff>
      <xdr:row>746</xdr:row>
      <xdr:rowOff>15674</xdr:rowOff>
    </xdr:from>
    <xdr:to>
      <xdr:col>14</xdr:col>
      <xdr:colOff>127229</xdr:colOff>
      <xdr:row>747</xdr:row>
      <xdr:rowOff>342842</xdr:rowOff>
    </xdr:to>
    <xdr:cxnSp macro="">
      <xdr:nvCxnSpPr>
        <xdr:cNvPr id="12" name="直線矢印コネクタ 11"/>
        <xdr:cNvCxnSpPr/>
      </xdr:nvCxnSpPr>
      <xdr:spPr>
        <a:xfrm>
          <a:off x="2734962" y="41849474"/>
          <a:ext cx="0" cy="6827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47940</xdr:colOff>
      <xdr:row>746</xdr:row>
      <xdr:rowOff>5033</xdr:rowOff>
    </xdr:from>
    <xdr:to>
      <xdr:col>40</xdr:col>
      <xdr:colOff>47940</xdr:colOff>
      <xdr:row>747</xdr:row>
      <xdr:rowOff>332201</xdr:rowOff>
    </xdr:to>
    <xdr:cxnSp macro="">
      <xdr:nvCxnSpPr>
        <xdr:cNvPr id="13" name="直線矢印コネクタ 12"/>
        <xdr:cNvCxnSpPr/>
      </xdr:nvCxnSpPr>
      <xdr:spPr>
        <a:xfrm>
          <a:off x="7498607" y="41838833"/>
          <a:ext cx="0" cy="6827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154</v>
      </c>
      <c r="AT2" s="968"/>
      <c r="AU2" s="968"/>
      <c r="AV2" s="51" t="str">
        <f>IF(AW2="", "", "-")</f>
        <v/>
      </c>
      <c r="AW2" s="913"/>
      <c r="AX2" s="913"/>
    </row>
    <row r="3" spans="1:50" ht="21" customHeight="1" thickBot="1" x14ac:dyDescent="0.2">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528</v>
      </c>
      <c r="H5" s="841"/>
      <c r="I5" s="841"/>
      <c r="J5" s="841"/>
      <c r="K5" s="841"/>
      <c r="L5" s="841"/>
      <c r="M5" s="842" t="s">
        <v>66</v>
      </c>
      <c r="N5" s="843"/>
      <c r="O5" s="843"/>
      <c r="P5" s="843"/>
      <c r="Q5" s="843"/>
      <c r="R5" s="844"/>
      <c r="S5" s="845" t="s">
        <v>70</v>
      </c>
      <c r="T5" s="841"/>
      <c r="U5" s="841"/>
      <c r="V5" s="841"/>
      <c r="W5" s="841"/>
      <c r="X5" s="846"/>
      <c r="Y5" s="698" t="s">
        <v>3</v>
      </c>
      <c r="Z5" s="546"/>
      <c r="AA5" s="546"/>
      <c r="AB5" s="546"/>
      <c r="AC5" s="546"/>
      <c r="AD5" s="547"/>
      <c r="AE5" s="699" t="s">
        <v>565</v>
      </c>
      <c r="AF5" s="699"/>
      <c r="AG5" s="699"/>
      <c r="AH5" s="699"/>
      <c r="AI5" s="699"/>
      <c r="AJ5" s="699"/>
      <c r="AK5" s="699"/>
      <c r="AL5" s="699"/>
      <c r="AM5" s="699"/>
      <c r="AN5" s="699"/>
      <c r="AO5" s="699"/>
      <c r="AP5" s="700"/>
      <c r="AQ5" s="701" t="s">
        <v>637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4" t="s">
        <v>394</v>
      </c>
      <c r="Z7" s="446"/>
      <c r="AA7" s="446"/>
      <c r="AB7" s="446"/>
      <c r="AC7" s="446"/>
      <c r="AD7" s="925"/>
      <c r="AE7" s="914" t="s">
        <v>567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5" t="str">
        <f>入力規則等!A27</f>
        <v>-</v>
      </c>
      <c r="H8" s="720"/>
      <c r="I8" s="720"/>
      <c r="J8" s="720"/>
      <c r="K8" s="720"/>
      <c r="L8" s="720"/>
      <c r="M8" s="720"/>
      <c r="N8" s="720"/>
      <c r="O8" s="720"/>
      <c r="P8" s="720"/>
      <c r="Q8" s="720"/>
      <c r="R8" s="720"/>
      <c r="S8" s="720"/>
      <c r="T8" s="720"/>
      <c r="U8" s="720"/>
      <c r="V8" s="720"/>
      <c r="W8" s="720"/>
      <c r="X8" s="936"/>
      <c r="Y8" s="847" t="s">
        <v>260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568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8" t="s">
        <v>24</v>
      </c>
      <c r="B12" s="979"/>
      <c r="C12" s="979"/>
      <c r="D12" s="979"/>
      <c r="E12" s="979"/>
      <c r="F12" s="980"/>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v>
      </c>
      <c r="Q13" s="658"/>
      <c r="R13" s="658"/>
      <c r="S13" s="658"/>
      <c r="T13" s="658"/>
      <c r="U13" s="658"/>
      <c r="V13" s="659"/>
      <c r="W13" s="657">
        <v>13</v>
      </c>
      <c r="X13" s="658"/>
      <c r="Y13" s="658"/>
      <c r="Z13" s="658"/>
      <c r="AA13" s="658"/>
      <c r="AB13" s="658"/>
      <c r="AC13" s="659"/>
      <c r="AD13" s="657">
        <v>37</v>
      </c>
      <c r="AE13" s="658"/>
      <c r="AF13" s="658"/>
      <c r="AG13" s="658"/>
      <c r="AH13" s="658"/>
      <c r="AI13" s="658"/>
      <c r="AJ13" s="659"/>
      <c r="AK13" s="657">
        <v>19</v>
      </c>
      <c r="AL13" s="658"/>
      <c r="AM13" s="658"/>
      <c r="AN13" s="658"/>
      <c r="AO13" s="658"/>
      <c r="AP13" s="658"/>
      <c r="AQ13" s="659"/>
      <c r="AR13" s="921">
        <v>19</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625</v>
      </c>
      <c r="Q14" s="658"/>
      <c r="R14" s="658"/>
      <c r="S14" s="658"/>
      <c r="T14" s="658"/>
      <c r="U14" s="658"/>
      <c r="V14" s="659"/>
      <c r="W14" s="657" t="s">
        <v>625</v>
      </c>
      <c r="X14" s="658"/>
      <c r="Y14" s="658"/>
      <c r="Z14" s="658"/>
      <c r="AA14" s="658"/>
      <c r="AB14" s="658"/>
      <c r="AC14" s="659"/>
      <c r="AD14" s="657" t="s">
        <v>625</v>
      </c>
      <c r="AE14" s="658"/>
      <c r="AF14" s="658"/>
      <c r="AG14" s="658"/>
      <c r="AH14" s="658"/>
      <c r="AI14" s="658"/>
      <c r="AJ14" s="659"/>
      <c r="AK14" s="657" t="s">
        <v>625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625</v>
      </c>
      <c r="Q15" s="658"/>
      <c r="R15" s="658"/>
      <c r="S15" s="658"/>
      <c r="T15" s="658"/>
      <c r="U15" s="658"/>
      <c r="V15" s="659"/>
      <c r="W15" s="657" t="s">
        <v>625</v>
      </c>
      <c r="X15" s="658"/>
      <c r="Y15" s="658"/>
      <c r="Z15" s="658"/>
      <c r="AA15" s="658"/>
      <c r="AB15" s="658"/>
      <c r="AC15" s="659"/>
      <c r="AD15" s="657" t="s">
        <v>625</v>
      </c>
      <c r="AE15" s="658"/>
      <c r="AF15" s="658"/>
      <c r="AG15" s="658"/>
      <c r="AH15" s="658"/>
      <c r="AI15" s="658"/>
      <c r="AJ15" s="659"/>
      <c r="AK15" s="657" t="s">
        <v>625</v>
      </c>
      <c r="AL15" s="658"/>
      <c r="AM15" s="658"/>
      <c r="AN15" s="658"/>
      <c r="AO15" s="658"/>
      <c r="AP15" s="658"/>
      <c r="AQ15" s="659"/>
      <c r="AR15" s="657" t="s">
        <v>625</v>
      </c>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625</v>
      </c>
      <c r="Q16" s="658"/>
      <c r="R16" s="658"/>
      <c r="S16" s="658"/>
      <c r="T16" s="658"/>
      <c r="U16" s="658"/>
      <c r="V16" s="659"/>
      <c r="W16" s="657" t="s">
        <v>625</v>
      </c>
      <c r="X16" s="658"/>
      <c r="Y16" s="658"/>
      <c r="Z16" s="658"/>
      <c r="AA16" s="658"/>
      <c r="AB16" s="658"/>
      <c r="AC16" s="659"/>
      <c r="AD16" s="657" t="s">
        <v>625</v>
      </c>
      <c r="AE16" s="658"/>
      <c r="AF16" s="658"/>
      <c r="AG16" s="658"/>
      <c r="AH16" s="658"/>
      <c r="AI16" s="658"/>
      <c r="AJ16" s="659"/>
      <c r="AK16" s="657" t="s">
        <v>625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625</v>
      </c>
      <c r="Q17" s="658"/>
      <c r="R17" s="658"/>
      <c r="S17" s="658"/>
      <c r="T17" s="658"/>
      <c r="U17" s="658"/>
      <c r="V17" s="659"/>
      <c r="W17" s="657" t="s">
        <v>625</v>
      </c>
      <c r="X17" s="658"/>
      <c r="Y17" s="658"/>
      <c r="Z17" s="658"/>
      <c r="AA17" s="658"/>
      <c r="AB17" s="658"/>
      <c r="AC17" s="659"/>
      <c r="AD17" s="657" t="s">
        <v>625</v>
      </c>
      <c r="AE17" s="658"/>
      <c r="AF17" s="658"/>
      <c r="AG17" s="658"/>
      <c r="AH17" s="658"/>
      <c r="AI17" s="658"/>
      <c r="AJ17" s="659"/>
      <c r="AK17" s="657" t="s">
        <v>625</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13</v>
      </c>
      <c r="Q18" s="881"/>
      <c r="R18" s="881"/>
      <c r="S18" s="881"/>
      <c r="T18" s="881"/>
      <c r="U18" s="881"/>
      <c r="V18" s="882"/>
      <c r="W18" s="880">
        <f>SUM(W13:AC17)</f>
        <v>13</v>
      </c>
      <c r="X18" s="881"/>
      <c r="Y18" s="881"/>
      <c r="Z18" s="881"/>
      <c r="AA18" s="881"/>
      <c r="AB18" s="881"/>
      <c r="AC18" s="882"/>
      <c r="AD18" s="880">
        <f>SUM(AD13:AJ17)</f>
        <v>37</v>
      </c>
      <c r="AE18" s="881"/>
      <c r="AF18" s="881"/>
      <c r="AG18" s="881"/>
      <c r="AH18" s="881"/>
      <c r="AI18" s="881"/>
      <c r="AJ18" s="882"/>
      <c r="AK18" s="880">
        <f>SUM(AK13:AQ17)</f>
        <v>19</v>
      </c>
      <c r="AL18" s="881"/>
      <c r="AM18" s="881"/>
      <c r="AN18" s="881"/>
      <c r="AO18" s="881"/>
      <c r="AP18" s="881"/>
      <c r="AQ18" s="882"/>
      <c r="AR18" s="880">
        <f>SUM(AR13:AX17)</f>
        <v>19</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13</v>
      </c>
      <c r="Q19" s="658"/>
      <c r="R19" s="658"/>
      <c r="S19" s="658"/>
      <c r="T19" s="658"/>
      <c r="U19" s="658"/>
      <c r="V19" s="659"/>
      <c r="W19" s="657">
        <v>12</v>
      </c>
      <c r="X19" s="658"/>
      <c r="Y19" s="658"/>
      <c r="Z19" s="658"/>
      <c r="AA19" s="658"/>
      <c r="AB19" s="658"/>
      <c r="AC19" s="659"/>
      <c r="AD19" s="657">
        <v>25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0.92307692307692313</v>
      </c>
      <c r="X20" s="316"/>
      <c r="Y20" s="316"/>
      <c r="Z20" s="316"/>
      <c r="AA20" s="316"/>
      <c r="AB20" s="316"/>
      <c r="AC20" s="316"/>
      <c r="AD20" s="316">
        <f t="shared" ref="AD20" si="1">IF(AD18=0, "-", SUM(AD19)/AD18)</f>
        <v>0.67567567567567566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0.92307692307692313</v>
      </c>
      <c r="X21" s="316"/>
      <c r="Y21" s="316"/>
      <c r="Z21" s="316"/>
      <c r="AA21" s="316"/>
      <c r="AB21" s="316"/>
      <c r="AC21" s="316"/>
      <c r="AD21" s="316">
        <f t="shared" ref="AD21" si="3">IF(AD19=0, "-", SUM(AD19)/SUM(AD13,AD14))</f>
        <v>0.67567567567567566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433</v>
      </c>
      <c r="B22" s="949"/>
      <c r="C22" s="949"/>
      <c r="D22" s="949"/>
      <c r="E22" s="949"/>
      <c r="F22" s="950"/>
      <c r="G22" s="986" t="s">
        <v>337</v>
      </c>
      <c r="H22" s="220"/>
      <c r="I22" s="220"/>
      <c r="J22" s="220"/>
      <c r="K22" s="220"/>
      <c r="L22" s="220"/>
      <c r="M22" s="220"/>
      <c r="N22" s="220"/>
      <c r="O22" s="221"/>
      <c r="P22" s="937" t="s">
        <v>434</v>
      </c>
      <c r="Q22" s="220"/>
      <c r="R22" s="220"/>
      <c r="S22" s="220"/>
      <c r="T22" s="220"/>
      <c r="U22" s="220"/>
      <c r="V22" s="221"/>
      <c r="W22" s="937" t="s">
        <v>435</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570</v>
      </c>
      <c r="H23" s="988"/>
      <c r="I23" s="988"/>
      <c r="J23" s="988"/>
      <c r="K23" s="988"/>
      <c r="L23" s="988"/>
      <c r="M23" s="988"/>
      <c r="N23" s="988"/>
      <c r="O23" s="989"/>
      <c r="P23" s="921">
        <v>19</v>
      </c>
      <c r="Q23" s="922"/>
      <c r="R23" s="922"/>
      <c r="S23" s="922"/>
      <c r="T23" s="922"/>
      <c r="U23" s="922"/>
      <c r="V23" s="938"/>
      <c r="W23" s="921">
        <v>19</v>
      </c>
      <c r="X23" s="922"/>
      <c r="Y23" s="922"/>
      <c r="Z23" s="922"/>
      <c r="AA23" s="922"/>
      <c r="AB23" s="922"/>
      <c r="AC23" s="938"/>
      <c r="AD23" s="958" t="s">
        <v>625</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15">
      <c r="A24" s="951"/>
      <c r="B24" s="952"/>
      <c r="C24" s="952"/>
      <c r="D24" s="952"/>
      <c r="E24" s="952"/>
      <c r="F24" s="953"/>
      <c r="G24" s="939"/>
      <c r="H24" s="940"/>
      <c r="I24" s="940"/>
      <c r="J24" s="940"/>
      <c r="K24" s="940"/>
      <c r="L24" s="940"/>
      <c r="M24" s="940"/>
      <c r="N24" s="940"/>
      <c r="O24" s="941"/>
      <c r="P24" s="657"/>
      <c r="Q24" s="658"/>
      <c r="R24" s="658"/>
      <c r="S24" s="658"/>
      <c r="T24" s="658"/>
      <c r="U24" s="658"/>
      <c r="V24" s="659"/>
      <c r="W24" s="657"/>
      <c r="X24" s="658"/>
      <c r="Y24" s="658"/>
      <c r="Z24" s="658"/>
      <c r="AA24" s="658"/>
      <c r="AB24" s="658"/>
      <c r="AC24" s="659"/>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7"/>
      <c r="Q25" s="658"/>
      <c r="R25" s="658"/>
      <c r="S25" s="658"/>
      <c r="T25" s="658"/>
      <c r="U25" s="658"/>
      <c r="V25" s="659"/>
      <c r="W25" s="657"/>
      <c r="X25" s="658"/>
      <c r="Y25" s="658"/>
      <c r="Z25" s="658"/>
      <c r="AA25" s="658"/>
      <c r="AB25" s="658"/>
      <c r="AC25" s="659"/>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7"/>
      <c r="Q26" s="658"/>
      <c r="R26" s="658"/>
      <c r="S26" s="658"/>
      <c r="T26" s="658"/>
      <c r="U26" s="658"/>
      <c r="V26" s="659"/>
      <c r="W26" s="657"/>
      <c r="X26" s="658"/>
      <c r="Y26" s="658"/>
      <c r="Z26" s="658"/>
      <c r="AA26" s="658"/>
      <c r="AB26" s="658"/>
      <c r="AC26" s="659"/>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7">
        <f>AK13</f>
        <v>19</v>
      </c>
      <c r="Q29" s="658"/>
      <c r="R29" s="658"/>
      <c r="S29" s="658"/>
      <c r="T29" s="658"/>
      <c r="U29" s="658"/>
      <c r="V29" s="659"/>
      <c r="W29" s="969">
        <f>AR13</f>
        <v>19</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2" t="s">
        <v>353</v>
      </c>
      <c r="B30" s="863"/>
      <c r="C30" s="863"/>
      <c r="D30" s="863"/>
      <c r="E30" s="863"/>
      <c r="F30" s="864"/>
      <c r="G30" s="773" t="s">
        <v>146</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397</v>
      </c>
      <c r="AF30" s="860"/>
      <c r="AG30" s="860"/>
      <c r="AH30" s="861"/>
      <c r="AI30" s="859" t="s">
        <v>419</v>
      </c>
      <c r="AJ30" s="860"/>
      <c r="AK30" s="860"/>
      <c r="AL30" s="861"/>
      <c r="AM30" s="917" t="s">
        <v>424</v>
      </c>
      <c r="AN30" s="917"/>
      <c r="AO30" s="917"/>
      <c r="AP30" s="859"/>
      <c r="AQ30" s="767" t="s">
        <v>235</v>
      </c>
      <c r="AR30" s="768"/>
      <c r="AS30" s="768"/>
      <c r="AT30" s="769"/>
      <c r="AU30" s="774" t="s">
        <v>134</v>
      </c>
      <c r="AV30" s="774"/>
      <c r="AW30" s="774"/>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566</v>
      </c>
      <c r="AR31" s="199"/>
      <c r="AS31" s="132" t="s">
        <v>236</v>
      </c>
      <c r="AT31" s="133"/>
      <c r="AU31" s="198" t="s">
        <v>566</v>
      </c>
      <c r="AV31" s="198"/>
      <c r="AW31" s="398" t="s">
        <v>181</v>
      </c>
      <c r="AX31" s="399"/>
    </row>
    <row r="32" spans="1:50" ht="23.25" customHeight="1" x14ac:dyDescent="0.15">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573</v>
      </c>
      <c r="AC32" s="464"/>
      <c r="AD32" s="464"/>
      <c r="AE32" s="216">
        <v>0</v>
      </c>
      <c r="AF32" s="217"/>
      <c r="AG32" s="217"/>
      <c r="AH32" s="217"/>
      <c r="AI32" s="216">
        <v>0</v>
      </c>
      <c r="AJ32" s="217"/>
      <c r="AK32" s="217"/>
      <c r="AL32" s="217"/>
      <c r="AM32" s="216">
        <v>0</v>
      </c>
      <c r="AN32" s="217"/>
      <c r="AO32" s="217"/>
      <c r="AP32" s="217"/>
      <c r="AQ32" s="340" t="s">
        <v>566</v>
      </c>
      <c r="AR32" s="206"/>
      <c r="AS32" s="206"/>
      <c r="AT32" s="341"/>
      <c r="AU32" s="217" t="s">
        <v>566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v>0</v>
      </c>
      <c r="AF33" s="217"/>
      <c r="AG33" s="217"/>
      <c r="AH33" s="217"/>
      <c r="AI33" s="216">
        <v>0</v>
      </c>
      <c r="AJ33" s="217"/>
      <c r="AK33" s="217"/>
      <c r="AL33" s="217"/>
      <c r="AM33" s="216">
        <v>0</v>
      </c>
      <c r="AN33" s="217"/>
      <c r="AO33" s="217"/>
      <c r="AP33" s="217"/>
      <c r="AQ33" s="340" t="s">
        <v>576</v>
      </c>
      <c r="AR33" s="206"/>
      <c r="AS33" s="206"/>
      <c r="AT33" s="341"/>
      <c r="AU33" s="217" t="s">
        <v>566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566</v>
      </c>
      <c r="AF34" s="217"/>
      <c r="AG34" s="217"/>
      <c r="AH34" s="217"/>
      <c r="AI34" s="216" t="s">
        <v>566</v>
      </c>
      <c r="AJ34" s="217"/>
      <c r="AK34" s="217"/>
      <c r="AL34" s="217"/>
      <c r="AM34" s="216" t="s">
        <v>566</v>
      </c>
      <c r="AN34" s="217"/>
      <c r="AO34" s="217"/>
      <c r="AP34" s="217"/>
      <c r="AQ34" s="340" t="s">
        <v>574</v>
      </c>
      <c r="AR34" s="206"/>
      <c r="AS34" s="206"/>
      <c r="AT34" s="341"/>
      <c r="AU34" s="217" t="s">
        <v>575</v>
      </c>
      <c r="AV34" s="217"/>
      <c r="AW34" s="217"/>
      <c r="AX34" s="219"/>
    </row>
    <row r="35" spans="1:50" ht="30.95" customHeight="1" x14ac:dyDescent="0.15">
      <c r="A35" s="224" t="s">
        <v>385</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3"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2"/>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2"/>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108</v>
      </c>
      <c r="AF101" s="217"/>
      <c r="AG101" s="217"/>
      <c r="AH101" s="218"/>
      <c r="AI101" s="216">
        <v>108</v>
      </c>
      <c r="AJ101" s="217"/>
      <c r="AK101" s="217"/>
      <c r="AL101" s="218"/>
      <c r="AM101" s="216">
        <v>108</v>
      </c>
      <c r="AN101" s="217"/>
      <c r="AO101" s="217"/>
      <c r="AP101" s="218"/>
      <c r="AQ101" s="216" t="s">
        <v>580</v>
      </c>
      <c r="AR101" s="217"/>
      <c r="AS101" s="217"/>
      <c r="AT101" s="218"/>
      <c r="AU101" s="216" t="s">
        <v>580</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108</v>
      </c>
      <c r="AF102" s="421"/>
      <c r="AG102" s="421"/>
      <c r="AH102" s="421"/>
      <c r="AI102" s="421">
        <v>108</v>
      </c>
      <c r="AJ102" s="421"/>
      <c r="AK102" s="421"/>
      <c r="AL102" s="421"/>
      <c r="AM102" s="421">
        <v>108</v>
      </c>
      <c r="AN102" s="421"/>
      <c r="AO102" s="421"/>
      <c r="AP102" s="421"/>
      <c r="AQ102" s="271">
        <v>108</v>
      </c>
      <c r="AR102" s="272"/>
      <c r="AS102" s="272"/>
      <c r="AT102" s="317"/>
      <c r="AU102" s="271">
        <v>108</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0.1</v>
      </c>
      <c r="AF116" s="421"/>
      <c r="AG116" s="421"/>
      <c r="AH116" s="421"/>
      <c r="AI116" s="421">
        <v>0.1</v>
      </c>
      <c r="AJ116" s="421"/>
      <c r="AK116" s="421"/>
      <c r="AL116" s="421"/>
      <c r="AM116" s="421">
        <v>0.2</v>
      </c>
      <c r="AN116" s="421"/>
      <c r="AO116" s="421"/>
      <c r="AP116" s="421"/>
      <c r="AQ116" s="216">
        <v>0.2</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582</v>
      </c>
      <c r="AF117" s="554"/>
      <c r="AG117" s="554"/>
      <c r="AH117" s="554"/>
      <c r="AI117" s="554" t="s">
        <v>583</v>
      </c>
      <c r="AJ117" s="554"/>
      <c r="AK117" s="554"/>
      <c r="AL117" s="554"/>
      <c r="AM117" s="554" t="s">
        <v>587</v>
      </c>
      <c r="AN117" s="554"/>
      <c r="AO117" s="554"/>
      <c r="AP117" s="554"/>
      <c r="AQ117" s="554" t="s">
        <v>586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596</v>
      </c>
      <c r="AR133" s="198"/>
      <c r="AS133" s="132" t="s">
        <v>236</v>
      </c>
      <c r="AT133" s="133"/>
      <c r="AU133" s="199" t="s">
        <v>594</v>
      </c>
      <c r="AV133" s="199"/>
      <c r="AW133" s="132" t="s">
        <v>181</v>
      </c>
      <c r="AX133" s="194"/>
    </row>
    <row r="134" spans="1:50" ht="39.7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595</v>
      </c>
      <c r="AC134" s="204"/>
      <c r="AD134" s="204"/>
      <c r="AE134" s="205" t="s">
        <v>591</v>
      </c>
      <c r="AF134" s="206"/>
      <c r="AG134" s="206"/>
      <c r="AH134" s="206"/>
      <c r="AI134" s="205" t="s">
        <v>591</v>
      </c>
      <c r="AJ134" s="206"/>
      <c r="AK134" s="206"/>
      <c r="AL134" s="206"/>
      <c r="AM134" s="205" t="s">
        <v>591</v>
      </c>
      <c r="AN134" s="206"/>
      <c r="AO134" s="206"/>
      <c r="AP134" s="206"/>
      <c r="AQ134" s="205" t="s">
        <v>593</v>
      </c>
      <c r="AR134" s="206"/>
      <c r="AS134" s="206"/>
      <c r="AT134" s="206"/>
      <c r="AU134" s="205" t="s">
        <v>591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t="s">
        <v>591</v>
      </c>
      <c r="AF135" s="206"/>
      <c r="AG135" s="206"/>
      <c r="AH135" s="206"/>
      <c r="AI135" s="205" t="s">
        <v>592</v>
      </c>
      <c r="AJ135" s="206"/>
      <c r="AK135" s="206"/>
      <c r="AL135" s="206"/>
      <c r="AM135" s="205" t="s">
        <v>592</v>
      </c>
      <c r="AN135" s="206"/>
      <c r="AO135" s="206"/>
      <c r="AP135" s="206"/>
      <c r="AQ135" s="205" t="s">
        <v>591</v>
      </c>
      <c r="AR135" s="206"/>
      <c r="AS135" s="206"/>
      <c r="AT135" s="206"/>
      <c r="AU135" s="205" t="s">
        <v>591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598</v>
      </c>
      <c r="H154" s="104"/>
      <c r="I154" s="104"/>
      <c r="J154" s="104"/>
      <c r="K154" s="104"/>
      <c r="L154" s="104"/>
      <c r="M154" s="104"/>
      <c r="N154" s="104"/>
      <c r="O154" s="104"/>
      <c r="P154" s="105"/>
      <c r="Q154" s="124" t="s">
        <v>598</v>
      </c>
      <c r="R154" s="104"/>
      <c r="S154" s="104"/>
      <c r="T154" s="104"/>
      <c r="U154" s="104"/>
      <c r="V154" s="104"/>
      <c r="W154" s="104"/>
      <c r="X154" s="104"/>
      <c r="Y154" s="104"/>
      <c r="Z154" s="104"/>
      <c r="AA154" s="291"/>
      <c r="AB154" s="140" t="s">
        <v>597</v>
      </c>
      <c r="AC154" s="141"/>
      <c r="AD154" s="141"/>
      <c r="AE154" s="146" t="s">
        <v>591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3"/>
      <c r="E430" s="173" t="s">
        <v>405</v>
      </c>
      <c r="F430" s="900"/>
      <c r="G430" s="901" t="s">
        <v>255</v>
      </c>
      <c r="H430" s="122"/>
      <c r="I430" s="122"/>
      <c r="J430" s="902" t="s">
        <v>590</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601</v>
      </c>
      <c r="AF432" s="199"/>
      <c r="AG432" s="132" t="s">
        <v>236</v>
      </c>
      <c r="AH432" s="133"/>
      <c r="AI432" s="155"/>
      <c r="AJ432" s="155"/>
      <c r="AK432" s="155"/>
      <c r="AL432" s="153"/>
      <c r="AM432" s="155"/>
      <c r="AN432" s="155"/>
      <c r="AO432" s="155"/>
      <c r="AP432" s="153"/>
      <c r="AQ432" s="590" t="s">
        <v>591</v>
      </c>
      <c r="AR432" s="199"/>
      <c r="AS432" s="132" t="s">
        <v>236</v>
      </c>
      <c r="AT432" s="133"/>
      <c r="AU432" s="199" t="s">
        <v>592</v>
      </c>
      <c r="AV432" s="199"/>
      <c r="AW432" s="132" t="s">
        <v>181</v>
      </c>
      <c r="AX432" s="194"/>
    </row>
    <row r="433" spans="1:50" ht="23.25" customHeight="1" x14ac:dyDescent="0.15">
      <c r="A433" s="188"/>
      <c r="B433" s="185"/>
      <c r="C433" s="179"/>
      <c r="D433" s="185"/>
      <c r="E433" s="342"/>
      <c r="F433" s="343"/>
      <c r="G433" s="103" t="s">
        <v>591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40" t="s">
        <v>594</v>
      </c>
      <c r="AF433" s="206"/>
      <c r="AG433" s="206"/>
      <c r="AH433" s="206"/>
      <c r="AI433" s="340" t="s">
        <v>594</v>
      </c>
      <c r="AJ433" s="206"/>
      <c r="AK433" s="206"/>
      <c r="AL433" s="206"/>
      <c r="AM433" s="340" t="s">
        <v>591</v>
      </c>
      <c r="AN433" s="206"/>
      <c r="AO433" s="206"/>
      <c r="AP433" s="341"/>
      <c r="AQ433" s="340" t="s">
        <v>591</v>
      </c>
      <c r="AR433" s="206"/>
      <c r="AS433" s="206"/>
      <c r="AT433" s="341"/>
      <c r="AU433" s="206" t="s">
        <v>591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600</v>
      </c>
      <c r="AC434" s="204"/>
      <c r="AD434" s="204"/>
      <c r="AE434" s="340" t="s">
        <v>591</v>
      </c>
      <c r="AF434" s="206"/>
      <c r="AG434" s="206"/>
      <c r="AH434" s="341"/>
      <c r="AI434" s="340" t="s">
        <v>591</v>
      </c>
      <c r="AJ434" s="206"/>
      <c r="AK434" s="206"/>
      <c r="AL434" s="206"/>
      <c r="AM434" s="340" t="s">
        <v>591</v>
      </c>
      <c r="AN434" s="206"/>
      <c r="AO434" s="206"/>
      <c r="AP434" s="341"/>
      <c r="AQ434" s="340" t="s">
        <v>594</v>
      </c>
      <c r="AR434" s="206"/>
      <c r="AS434" s="206"/>
      <c r="AT434" s="341"/>
      <c r="AU434" s="206" t="s">
        <v>596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591</v>
      </c>
      <c r="AF435" s="206"/>
      <c r="AG435" s="206"/>
      <c r="AH435" s="341"/>
      <c r="AI435" s="340" t="s">
        <v>593</v>
      </c>
      <c r="AJ435" s="206"/>
      <c r="AK435" s="206"/>
      <c r="AL435" s="206"/>
      <c r="AM435" s="340" t="s">
        <v>591</v>
      </c>
      <c r="AN435" s="206"/>
      <c r="AO435" s="206"/>
      <c r="AP435" s="341"/>
      <c r="AQ435" s="340" t="s">
        <v>591</v>
      </c>
      <c r="AR435" s="206"/>
      <c r="AS435" s="206"/>
      <c r="AT435" s="341"/>
      <c r="AU435" s="206" t="s">
        <v>591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591</v>
      </c>
      <c r="AF457" s="199"/>
      <c r="AG457" s="132" t="s">
        <v>236</v>
      </c>
      <c r="AH457" s="133"/>
      <c r="AI457" s="155"/>
      <c r="AJ457" s="155"/>
      <c r="AK457" s="155"/>
      <c r="AL457" s="153"/>
      <c r="AM457" s="155"/>
      <c r="AN457" s="155"/>
      <c r="AO457" s="155"/>
      <c r="AP457" s="153"/>
      <c r="AQ457" s="590" t="s">
        <v>591</v>
      </c>
      <c r="AR457" s="199"/>
      <c r="AS457" s="132" t="s">
        <v>236</v>
      </c>
      <c r="AT457" s="133"/>
      <c r="AU457" s="199" t="s">
        <v>594</v>
      </c>
      <c r="AV457" s="199"/>
      <c r="AW457" s="132" t="s">
        <v>181</v>
      </c>
      <c r="AX457" s="194"/>
    </row>
    <row r="458" spans="1:50" ht="23.25" customHeight="1" x14ac:dyDescent="0.15">
      <c r="A458" s="188"/>
      <c r="B458" s="185"/>
      <c r="C458" s="179"/>
      <c r="D458" s="185"/>
      <c r="E458" s="342"/>
      <c r="F458" s="343"/>
      <c r="G458" s="103" t="s">
        <v>594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602</v>
      </c>
      <c r="AC458" s="212"/>
      <c r="AD458" s="212"/>
      <c r="AE458" s="340" t="s">
        <v>591</v>
      </c>
      <c r="AF458" s="206"/>
      <c r="AG458" s="206"/>
      <c r="AH458" s="206"/>
      <c r="AI458" s="340" t="s">
        <v>594</v>
      </c>
      <c r="AJ458" s="206"/>
      <c r="AK458" s="206"/>
      <c r="AL458" s="206"/>
      <c r="AM458" s="340" t="s">
        <v>591</v>
      </c>
      <c r="AN458" s="206"/>
      <c r="AO458" s="206"/>
      <c r="AP458" s="341"/>
      <c r="AQ458" s="340" t="s">
        <v>594</v>
      </c>
      <c r="AR458" s="206"/>
      <c r="AS458" s="206"/>
      <c r="AT458" s="341"/>
      <c r="AU458" s="206" t="s">
        <v>591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591</v>
      </c>
      <c r="AC459" s="204"/>
      <c r="AD459" s="204"/>
      <c r="AE459" s="340" t="s">
        <v>591</v>
      </c>
      <c r="AF459" s="206"/>
      <c r="AG459" s="206"/>
      <c r="AH459" s="341"/>
      <c r="AI459" s="340" t="s">
        <v>591</v>
      </c>
      <c r="AJ459" s="206"/>
      <c r="AK459" s="206"/>
      <c r="AL459" s="206"/>
      <c r="AM459" s="340" t="s">
        <v>591</v>
      </c>
      <c r="AN459" s="206"/>
      <c r="AO459" s="206"/>
      <c r="AP459" s="341"/>
      <c r="AQ459" s="340" t="s">
        <v>591</v>
      </c>
      <c r="AR459" s="206"/>
      <c r="AS459" s="206"/>
      <c r="AT459" s="341"/>
      <c r="AU459" s="206" t="s">
        <v>591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603</v>
      </c>
      <c r="AF460" s="206"/>
      <c r="AG460" s="206"/>
      <c r="AH460" s="341"/>
      <c r="AI460" s="340" t="s">
        <v>591</v>
      </c>
      <c r="AJ460" s="206"/>
      <c r="AK460" s="206"/>
      <c r="AL460" s="206"/>
      <c r="AM460" s="340" t="s">
        <v>591</v>
      </c>
      <c r="AN460" s="206"/>
      <c r="AO460" s="206"/>
      <c r="AP460" s="341"/>
      <c r="AQ460" s="340" t="s">
        <v>591</v>
      </c>
      <c r="AR460" s="206"/>
      <c r="AS460" s="206"/>
      <c r="AT460" s="341"/>
      <c r="AU460" s="206" t="s">
        <v>594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2" t="s">
        <v>140</v>
      </c>
      <c r="B702" s="87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604</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48.95"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604</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6"/>
      <c r="B704" s="877"/>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604</v>
      </c>
      <c r="AE704" s="783"/>
      <c r="AF704" s="783"/>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604</v>
      </c>
      <c r="AE705" s="715"/>
      <c r="AF705" s="715"/>
      <c r="AG705" s="124" t="s">
        <v>636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5"/>
      <c r="D706" s="796"/>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7"/>
      <c r="D707" s="798"/>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609</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610</v>
      </c>
      <c r="AE708" s="605"/>
      <c r="AF708" s="605"/>
      <c r="AG708" s="871" t="s">
        <v>626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610</v>
      </c>
      <c r="AE709" s="327"/>
      <c r="AF709" s="327"/>
      <c r="AG709" s="100" t="s">
        <v>626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610</v>
      </c>
      <c r="AE710" s="327"/>
      <c r="AF710" s="327"/>
      <c r="AG710" s="100" t="s">
        <v>626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610</v>
      </c>
      <c r="AE711" s="327"/>
      <c r="AF711" s="327"/>
      <c r="AG711" s="100" t="s">
        <v>626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1" t="s">
        <v>633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610</v>
      </c>
      <c r="AE713" s="327"/>
      <c r="AF713" s="663"/>
      <c r="AG713" s="100" t="s">
        <v>626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610</v>
      </c>
      <c r="AE714" s="809"/>
      <c r="AF714" s="810"/>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604</v>
      </c>
      <c r="AE717" s="327"/>
      <c r="AF717" s="327"/>
      <c r="AG717" s="790" t="s">
        <v>635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610</v>
      </c>
      <c r="AE718" s="327"/>
      <c r="AF718" s="327"/>
      <c r="AG718" s="126" t="s">
        <v>626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3"/>
      <c r="C726" s="816" t="s">
        <v>53</v>
      </c>
      <c r="D726" s="838"/>
      <c r="E726" s="838"/>
      <c r="F726" s="839"/>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4"/>
      <c r="B727" s="805"/>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800" t="s">
        <v>137</v>
      </c>
      <c r="B731" s="801"/>
      <c r="C731" s="801"/>
      <c r="D731" s="801"/>
      <c r="E731" s="802"/>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t="s">
        <v>632</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95" customHeight="1" thickBot="1" x14ac:dyDescent="0.2">
      <c r="A735" s="791" t="s">
        <v>626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408</v>
      </c>
      <c r="B737" s="209"/>
      <c r="C737" s="209"/>
      <c r="D737" s="210"/>
      <c r="E737" s="991" t="s">
        <v>626</v>
      </c>
      <c r="F737" s="991"/>
      <c r="G737" s="991"/>
      <c r="H737" s="991"/>
      <c r="I737" s="991"/>
      <c r="J737" s="991"/>
      <c r="K737" s="991"/>
      <c r="L737" s="991"/>
      <c r="M737" s="991"/>
      <c r="N737" s="365" t="s">
        <v>403</v>
      </c>
      <c r="O737" s="365"/>
      <c r="P737" s="365"/>
      <c r="Q737" s="365"/>
      <c r="R737" s="991" t="s">
        <v>626</v>
      </c>
      <c r="S737" s="991"/>
      <c r="T737" s="991"/>
      <c r="U737" s="991"/>
      <c r="V737" s="991"/>
      <c r="W737" s="991"/>
      <c r="X737" s="991"/>
      <c r="Y737" s="991"/>
      <c r="Z737" s="991"/>
      <c r="AA737" s="365" t="s">
        <v>402</v>
      </c>
      <c r="AB737" s="365"/>
      <c r="AC737" s="365"/>
      <c r="AD737" s="365"/>
      <c r="AE737" s="991" t="s">
        <v>626</v>
      </c>
      <c r="AF737" s="991"/>
      <c r="AG737" s="991"/>
      <c r="AH737" s="991"/>
      <c r="AI737" s="991"/>
      <c r="AJ737" s="991"/>
      <c r="AK737" s="991"/>
      <c r="AL737" s="991"/>
      <c r="AM737" s="991"/>
      <c r="AN737" s="365" t="s">
        <v>401</v>
      </c>
      <c r="AO737" s="365"/>
      <c r="AP737" s="365"/>
      <c r="AQ737" s="365"/>
      <c r="AR737" s="997" t="s">
        <v>626</v>
      </c>
      <c r="AS737" s="998"/>
      <c r="AT737" s="998"/>
      <c r="AU737" s="998"/>
      <c r="AV737" s="998"/>
      <c r="AW737" s="998"/>
      <c r="AX737" s="999"/>
      <c r="AY737" s="88"/>
      <c r="AZ737" s="88"/>
    </row>
    <row r="738" spans="1:52" ht="24.75" customHeight="1" x14ac:dyDescent="0.15">
      <c r="A738" s="990" t="s">
        <v>400</v>
      </c>
      <c r="B738" s="209"/>
      <c r="C738" s="209"/>
      <c r="D738" s="210"/>
      <c r="E738" s="991" t="s">
        <v>626</v>
      </c>
      <c r="F738" s="991"/>
      <c r="G738" s="991"/>
      <c r="H738" s="991"/>
      <c r="I738" s="991"/>
      <c r="J738" s="991"/>
      <c r="K738" s="991"/>
      <c r="L738" s="991"/>
      <c r="M738" s="991"/>
      <c r="N738" s="365" t="s">
        <v>399</v>
      </c>
      <c r="O738" s="365"/>
      <c r="P738" s="365"/>
      <c r="Q738" s="365"/>
      <c r="R738" s="991" t="s">
        <v>626</v>
      </c>
      <c r="S738" s="991"/>
      <c r="T738" s="991"/>
      <c r="U738" s="991"/>
      <c r="V738" s="991"/>
      <c r="W738" s="991"/>
      <c r="X738" s="991"/>
      <c r="Y738" s="991"/>
      <c r="Z738" s="991"/>
      <c r="AA738" s="365" t="s">
        <v>398</v>
      </c>
      <c r="AB738" s="365"/>
      <c r="AC738" s="365"/>
      <c r="AD738" s="365"/>
      <c r="AE738" s="991" t="s">
        <v>620</v>
      </c>
      <c r="AF738" s="991"/>
      <c r="AG738" s="991"/>
      <c r="AH738" s="991"/>
      <c r="AI738" s="991"/>
      <c r="AJ738" s="991"/>
      <c r="AK738" s="991"/>
      <c r="AL738" s="991"/>
      <c r="AM738" s="991"/>
      <c r="AN738" s="365" t="s">
        <v>397</v>
      </c>
      <c r="AO738" s="365"/>
      <c r="AP738" s="365"/>
      <c r="AQ738" s="365"/>
      <c r="AR738" s="997" t="s">
        <v>621</v>
      </c>
      <c r="AS738" s="998"/>
      <c r="AT738" s="998"/>
      <c r="AU738" s="998"/>
      <c r="AV738" s="998"/>
      <c r="AW738" s="998"/>
      <c r="AX738" s="999"/>
    </row>
    <row r="739" spans="1:52" ht="24.75" customHeight="1" x14ac:dyDescent="0.15">
      <c r="A739" s="990" t="s">
        <v>396</v>
      </c>
      <c r="B739" s="209"/>
      <c r="C739" s="209"/>
      <c r="D739" s="210"/>
      <c r="E739" s="991" t="s">
        <v>622</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420</v>
      </c>
      <c r="B740" s="973"/>
      <c r="C740" s="973"/>
      <c r="D740" s="974"/>
      <c r="E740" s="975" t="s">
        <v>562</v>
      </c>
      <c r="F740" s="976"/>
      <c r="G740" s="976"/>
      <c r="H740" s="92" t="str">
        <f>IF(E740="", "", "(")</f>
        <v>(</v>
      </c>
      <c r="I740" s="976"/>
      <c r="J740" s="976"/>
      <c r="K740" s="92" t="str">
        <f>IF(OR(I740="　", I740=""), "", "-")</f>
        <v/>
      </c>
      <c r="L740" s="977">
        <v>147</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627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15">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612</v>
      </c>
      <c r="H782" s="671"/>
      <c r="I782" s="671"/>
      <c r="J782" s="671"/>
      <c r="K782" s="672"/>
      <c r="L782" s="664" t="s">
        <v>613</v>
      </c>
      <c r="M782" s="665"/>
      <c r="N782" s="665"/>
      <c r="O782" s="665"/>
      <c r="P782" s="665"/>
      <c r="Q782" s="665"/>
      <c r="R782" s="665"/>
      <c r="S782" s="665"/>
      <c r="T782" s="665"/>
      <c r="U782" s="665"/>
      <c r="V782" s="665"/>
      <c r="W782" s="665"/>
      <c r="X782" s="666"/>
      <c r="Y782" s="388">
        <v>12</v>
      </c>
      <c r="Z782" s="389"/>
      <c r="AA782" s="389"/>
      <c r="AB782" s="806"/>
      <c r="AC782" s="670" t="s">
        <v>612</v>
      </c>
      <c r="AD782" s="671"/>
      <c r="AE782" s="671"/>
      <c r="AF782" s="671"/>
      <c r="AG782" s="672"/>
      <c r="AH782" s="664" t="s">
        <v>613</v>
      </c>
      <c r="AI782" s="665"/>
      <c r="AJ782" s="665"/>
      <c r="AK782" s="665"/>
      <c r="AL782" s="665"/>
      <c r="AM782" s="665"/>
      <c r="AN782" s="665"/>
      <c r="AO782" s="665"/>
      <c r="AP782" s="665"/>
      <c r="AQ782" s="665"/>
      <c r="AR782" s="665"/>
      <c r="AS782" s="665"/>
      <c r="AT782" s="666"/>
      <c r="AU782" s="388">
        <v>12</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 customHeight="1" x14ac:dyDescent="0.15">
      <c r="A790" s="631"/>
      <c r="B790" s="632"/>
      <c r="C790" s="632"/>
      <c r="D790" s="632"/>
      <c r="E790" s="632"/>
      <c r="F790" s="633"/>
      <c r="G790" s="606" t="s">
        <v>638</v>
      </c>
      <c r="H790" s="607"/>
      <c r="I790" s="607"/>
      <c r="J790" s="607"/>
      <c r="K790" s="608"/>
      <c r="L790" s="598" t="s">
        <v>638</v>
      </c>
      <c r="M790" s="599"/>
      <c r="N790" s="599"/>
      <c r="O790" s="599"/>
      <c r="P790" s="599"/>
      <c r="Q790" s="599"/>
      <c r="R790" s="599"/>
      <c r="S790" s="599"/>
      <c r="T790" s="599"/>
      <c r="U790" s="599"/>
      <c r="V790" s="599"/>
      <c r="W790" s="599"/>
      <c r="X790" s="600"/>
      <c r="Y790" s="601" t="s">
        <v>638</v>
      </c>
      <c r="Z790" s="602"/>
      <c r="AA790" s="602"/>
      <c r="AB790" s="612"/>
      <c r="AC790" s="606" t="s">
        <v>638</v>
      </c>
      <c r="AD790" s="607"/>
      <c r="AE790" s="607"/>
      <c r="AF790" s="607"/>
      <c r="AG790" s="608"/>
      <c r="AH790" s="598" t="s">
        <v>638</v>
      </c>
      <c r="AI790" s="599"/>
      <c r="AJ790" s="599"/>
      <c r="AK790" s="599"/>
      <c r="AL790" s="599"/>
      <c r="AM790" s="599"/>
      <c r="AN790" s="599"/>
      <c r="AO790" s="599"/>
      <c r="AP790" s="599"/>
      <c r="AQ790" s="599"/>
      <c r="AR790" s="599"/>
      <c r="AS790" s="599"/>
      <c r="AT790" s="600"/>
      <c r="AU790" s="601"/>
      <c r="AV790" s="602"/>
      <c r="AW790" s="602"/>
      <c r="AX790" s="603"/>
    </row>
    <row r="791" spans="1:50" ht="25.5" customHeight="1" x14ac:dyDescent="0.15">
      <c r="A791" s="631"/>
      <c r="B791" s="632"/>
      <c r="C791" s="632"/>
      <c r="D791" s="632"/>
      <c r="E791" s="632"/>
      <c r="F791" s="633"/>
      <c r="G791" s="606" t="s">
        <v>638</v>
      </c>
      <c r="H791" s="607"/>
      <c r="I791" s="607"/>
      <c r="J791" s="607"/>
      <c r="K791" s="608"/>
      <c r="L791" s="598" t="s">
        <v>638</v>
      </c>
      <c r="M791" s="599"/>
      <c r="N791" s="599"/>
      <c r="O791" s="599"/>
      <c r="P791" s="599"/>
      <c r="Q791" s="599"/>
      <c r="R791" s="599"/>
      <c r="S791" s="599"/>
      <c r="T791" s="599"/>
      <c r="U791" s="599"/>
      <c r="V791" s="599"/>
      <c r="W791" s="599"/>
      <c r="X791" s="600"/>
      <c r="Y791" s="601" t="s">
        <v>638</v>
      </c>
      <c r="Z791" s="602"/>
      <c r="AA791" s="602"/>
      <c r="AB791" s="612"/>
      <c r="AC791" s="606" t="s">
        <v>638</v>
      </c>
      <c r="AD791" s="607"/>
      <c r="AE791" s="607"/>
      <c r="AF791" s="607"/>
      <c r="AG791" s="608"/>
      <c r="AH791" s="598" t="s">
        <v>638</v>
      </c>
      <c r="AI791" s="599"/>
      <c r="AJ791" s="599"/>
      <c r="AK791" s="599"/>
      <c r="AL791" s="599"/>
      <c r="AM791" s="599"/>
      <c r="AN791" s="599"/>
      <c r="AO791" s="599"/>
      <c r="AP791" s="599"/>
      <c r="AQ791" s="599"/>
      <c r="AR791" s="599"/>
      <c r="AS791" s="599"/>
      <c r="AT791" s="600"/>
      <c r="AU791" s="601" t="s">
        <v>638</v>
      </c>
      <c r="AV791" s="602"/>
      <c r="AW791" s="602"/>
      <c r="AX791" s="603"/>
    </row>
    <row r="792" spans="1:50" ht="24.75" customHeight="1" x14ac:dyDescent="0.15">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12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12</v>
      </c>
      <c r="AV792" s="833"/>
      <c r="AW792" s="833"/>
      <c r="AX792" s="835"/>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15">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6"/>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4.6"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5.6" customHeight="1" x14ac:dyDescent="0.15">
      <c r="A838" s="376">
        <v>1</v>
      </c>
      <c r="B838" s="376">
        <v>1</v>
      </c>
      <c r="C838" s="361" t="s">
        <v>618</v>
      </c>
      <c r="D838" s="347"/>
      <c r="E838" s="347"/>
      <c r="F838" s="347"/>
      <c r="G838" s="347"/>
      <c r="H838" s="347"/>
      <c r="I838" s="347"/>
      <c r="J838" s="348">
        <v>1010901026918</v>
      </c>
      <c r="K838" s="349"/>
      <c r="L838" s="349"/>
      <c r="M838" s="349"/>
      <c r="N838" s="349"/>
      <c r="O838" s="349"/>
      <c r="P838" s="362" t="s">
        <v>619</v>
      </c>
      <c r="Q838" s="350"/>
      <c r="R838" s="350"/>
      <c r="S838" s="350"/>
      <c r="T838" s="350"/>
      <c r="U838" s="350"/>
      <c r="V838" s="350"/>
      <c r="W838" s="350"/>
      <c r="X838" s="350"/>
      <c r="Y838" s="351">
        <v>12</v>
      </c>
      <c r="Z838" s="352"/>
      <c r="AA838" s="352"/>
      <c r="AB838" s="353"/>
      <c r="AC838" s="363" t="s">
        <v>377</v>
      </c>
      <c r="AD838" s="371"/>
      <c r="AE838" s="371"/>
      <c r="AF838" s="371"/>
      <c r="AG838" s="371"/>
      <c r="AH838" s="372">
        <v>1</v>
      </c>
      <c r="AI838" s="373"/>
      <c r="AJ838" s="373"/>
      <c r="AK838" s="373"/>
      <c r="AL838" s="357">
        <v>82.35</v>
      </c>
      <c r="AM838" s="358"/>
      <c r="AN838" s="358"/>
      <c r="AO838" s="359"/>
      <c r="AP838" s="360" t="s">
        <v>617</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1.599999999999994"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2.5" customHeight="1" x14ac:dyDescent="0.15">
      <c r="A871" s="376">
        <v>1</v>
      </c>
      <c r="B871" s="376">
        <v>1</v>
      </c>
      <c r="C871" s="361" t="s">
        <v>614</v>
      </c>
      <c r="D871" s="347"/>
      <c r="E871" s="347"/>
      <c r="F871" s="347"/>
      <c r="G871" s="347"/>
      <c r="H871" s="347"/>
      <c r="I871" s="347"/>
      <c r="J871" s="348">
        <v>3011101037571</v>
      </c>
      <c r="K871" s="349"/>
      <c r="L871" s="349"/>
      <c r="M871" s="349"/>
      <c r="N871" s="349"/>
      <c r="O871" s="349"/>
      <c r="P871" s="362" t="s">
        <v>615</v>
      </c>
      <c r="Q871" s="350"/>
      <c r="R871" s="350"/>
      <c r="S871" s="350"/>
      <c r="T871" s="350"/>
      <c r="U871" s="350"/>
      <c r="V871" s="350"/>
      <c r="W871" s="350"/>
      <c r="X871" s="350"/>
      <c r="Y871" s="351">
        <v>12</v>
      </c>
      <c r="Z871" s="352"/>
      <c r="AA871" s="352"/>
      <c r="AB871" s="353"/>
      <c r="AC871" s="363" t="s">
        <v>377</v>
      </c>
      <c r="AD871" s="371"/>
      <c r="AE871" s="371"/>
      <c r="AF871" s="371"/>
      <c r="AG871" s="371"/>
      <c r="AH871" s="372">
        <v>1</v>
      </c>
      <c r="AI871" s="373"/>
      <c r="AJ871" s="373"/>
      <c r="AK871" s="373"/>
      <c r="AL871" s="357">
        <v>92.52</v>
      </c>
      <c r="AM871" s="358"/>
      <c r="AN871" s="358"/>
      <c r="AO871" s="359"/>
      <c r="AP871" s="360" t="s">
        <v>616</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43">
      <formula>IF(RIGHT(TEXT(P14,"0.#"),1)=".",FALSE,TRUE)</formula>
    </cfRule>
    <cfRule type="expression" dxfId="2802" priority="14044">
      <formula>IF(RIGHT(TEXT(P14,"0.#"),1)=".",TRUE,FALSE)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83">
    <cfRule type="expression" dxfId="2799" priority="13915">
      <formula>IF(RIGHT(TEXT(Y783,"0.#"),1)=".",FALSE,TRUE)</formula>
    </cfRule>
    <cfRule type="expression" dxfId="2798" priority="13916">
      <formula>IF(RIGHT(TEXT(Y783,"0.#"),1)=".",TRUE,FALSE)</formula>
    </cfRule>
  </conditionalFormatting>
  <conditionalFormatting sqref="Y792">
    <cfRule type="expression" dxfId="2797" priority="13911">
      <formula>IF(RIGHT(TEXT(Y792,"0.#"),1)=".",FALSE,TRUE)</formula>
    </cfRule>
    <cfRule type="expression" dxfId="2796" priority="13912">
      <formula>IF(RIGHT(TEXT(Y792,"0.#"),1)=".",TRUE,FALSE)</formula>
    </cfRule>
  </conditionalFormatting>
  <conditionalFormatting sqref="Y823:Y830 Y821 Y810:Y817 Y808 Y797:Y804 Y795">
    <cfRule type="expression" dxfId="2795" priority="13693">
      <formula>IF(RIGHT(TEXT(Y795,"0.#"),1)=".",FALSE,TRUE)</formula>
    </cfRule>
    <cfRule type="expression" dxfId="2794" priority="13694">
      <formula>IF(RIGHT(TEXT(Y795,"0.#"),1)=".",TRUE,FALSE)</formula>
    </cfRule>
  </conditionalFormatting>
  <conditionalFormatting sqref="P16:AQ17 P15:AX15 P13:AX13">
    <cfRule type="expression" dxfId="2793" priority="13741">
      <formula>IF(RIGHT(TEXT(P13,"0.#"),1)=".",FALSE,TRUE)</formula>
    </cfRule>
    <cfRule type="expression" dxfId="2792" priority="13742">
      <formula>IF(RIGHT(TEXT(P13,"0.#"),1)=".",TRUE,FALSE)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Y784:Y791 Y782">
    <cfRule type="expression" dxfId="2789" priority="13717">
      <formula>IF(RIGHT(TEXT(Y782,"0.#"),1)=".",FALSE,TRUE)</formula>
    </cfRule>
    <cfRule type="expression" dxfId="2788" priority="13718">
      <formula>IF(RIGHT(TEXT(Y782,"0.#"),1)=".",TRUE,FALSE)</formula>
    </cfRule>
  </conditionalFormatting>
  <conditionalFormatting sqref="AU783">
    <cfRule type="expression" dxfId="2787" priority="13715">
      <formula>IF(RIGHT(TEXT(AU783,"0.#"),1)=".",FALSE,TRUE)</formula>
    </cfRule>
    <cfRule type="expression" dxfId="2786" priority="13716">
      <formula>IF(RIGHT(TEXT(AU783,"0.#"),1)=".",TRUE,FALSE)</formula>
    </cfRule>
  </conditionalFormatting>
  <conditionalFormatting sqref="AU792">
    <cfRule type="expression" dxfId="2785" priority="13713">
      <formula>IF(RIGHT(TEXT(AU792,"0.#"),1)=".",FALSE,TRUE)</formula>
    </cfRule>
    <cfRule type="expression" dxfId="2784" priority="13714">
      <formula>IF(RIGHT(TEXT(AU792,"0.#"),1)=".",TRUE,FALSE)</formula>
    </cfRule>
  </conditionalFormatting>
  <conditionalFormatting sqref="AU784:AU791 AU782">
    <cfRule type="expression" dxfId="2783" priority="13711">
      <formula>IF(RIGHT(TEXT(AU782,"0.#"),1)=".",FALSE,TRUE)</formula>
    </cfRule>
    <cfRule type="expression" dxfId="2782" priority="13712">
      <formula>IF(RIGHT(TEXT(AU782,"0.#"),1)=".",TRUE,FALSE)</formula>
    </cfRule>
  </conditionalFormatting>
  <conditionalFormatting sqref="Y822 Y809 Y796">
    <cfRule type="expression" dxfId="2781" priority="13697">
      <formula>IF(RIGHT(TEXT(Y796,"0.#"),1)=".",FALSE,TRUE)</formula>
    </cfRule>
    <cfRule type="expression" dxfId="2780" priority="13698">
      <formula>IF(RIGHT(TEXT(Y796,"0.#"),1)=".",TRUE,FALSE)</formula>
    </cfRule>
  </conditionalFormatting>
  <conditionalFormatting sqref="Y831 Y818 Y805">
    <cfRule type="expression" dxfId="2779" priority="13695">
      <formula>IF(RIGHT(TEXT(Y805,"0.#"),1)=".",FALSE,TRUE)</formula>
    </cfRule>
    <cfRule type="expression" dxfId="2778" priority="13696">
      <formula>IF(RIGHT(TEXT(Y805,"0.#"),1)=".",TRUE,FALSE)</formula>
    </cfRule>
  </conditionalFormatting>
  <conditionalFormatting sqref="AU822 AU809 AU796">
    <cfRule type="expression" dxfId="2777" priority="13691">
      <formula>IF(RIGHT(TEXT(AU796,"0.#"),1)=".",FALSE,TRUE)</formula>
    </cfRule>
    <cfRule type="expression" dxfId="2776" priority="13692">
      <formula>IF(RIGHT(TEXT(AU796,"0.#"),1)=".",TRUE,FALSE)</formula>
    </cfRule>
  </conditionalFormatting>
  <conditionalFormatting sqref="AU831 AU818 AU805">
    <cfRule type="expression" dxfId="2775" priority="13689">
      <formula>IF(RIGHT(TEXT(AU805,"0.#"),1)=".",FALSE,TRUE)</formula>
    </cfRule>
    <cfRule type="expression" dxfId="2774" priority="13690">
      <formula>IF(RIGHT(TEXT(AU805,"0.#"),1)=".",TRUE,FALSE)</formula>
    </cfRule>
  </conditionalFormatting>
  <conditionalFormatting sqref="AU823:AU830 AU821 AU810:AU817 AU808 AU797:AU804 AU795">
    <cfRule type="expression" dxfId="2773" priority="13687">
      <formula>IF(RIGHT(TEXT(AU795,"0.#"),1)=".",FALSE,TRUE)</formula>
    </cfRule>
    <cfRule type="expression" dxfId="2772" priority="13688">
      <formula>IF(RIGHT(TEXT(AU795,"0.#"),1)=".",TRUE,FALSE)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4">
    <cfRule type="expression" dxfId="2763" priority="13499">
      <formula>IF(RIGHT(TEXT(AE34,"0.#"),1)=".",FALSE,TRUE)</formula>
    </cfRule>
    <cfRule type="expression" dxfId="2762" priority="13500">
      <formula>IF(RIGHT(TEXT(AE34,"0.#"),1)=".",TRUE,FALSE)</formula>
    </cfRule>
  </conditionalFormatting>
  <conditionalFormatting sqref="AI34">
    <cfRule type="expression" dxfId="2761" priority="13497">
      <formula>IF(RIGHT(TEXT(AI34,"0.#"),1)=".",FALSE,TRUE)</formula>
    </cfRule>
    <cfRule type="expression" dxfId="2760" priority="13498">
      <formula>IF(RIGHT(TEXT(AI34,"0.#"),1)=".",TRUE,FALSE)</formula>
    </cfRule>
  </conditionalFormatting>
  <conditionalFormatting sqref="AQ32:AQ34">
    <cfRule type="expression" dxfId="2759" priority="13481">
      <formula>IF(RIGHT(TEXT(AQ32,"0.#"),1)=".",FALSE,TRUE)</formula>
    </cfRule>
    <cfRule type="expression" dxfId="2758" priority="13482">
      <formula>IF(RIGHT(TEXT(AQ32,"0.#"),1)=".",TRUE,FALSE)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M117">
    <cfRule type="expression" dxfId="2619" priority="13189">
      <formula>IF(RIGHT(TEXT(AM117,"0.#"),1)=".",FALSE,TRUE)</formula>
    </cfRule>
    <cfRule type="expression" dxfId="2618" priority="13190">
      <formula>IF(RIGHT(TEXT(AM117,"0.#"),1)=".",TRUE,FALSE)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0:AO867">
    <cfRule type="expression" dxfId="2533" priority="6665">
      <formula>IF(AND(AL840&gt;=0, RIGHT(TEXT(AL840,"0.#"),1)&lt;&gt;"."),TRUE,FALSE)</formula>
    </cfRule>
    <cfRule type="expression" dxfId="2532" priority="6666">
      <formula>IF(AND(AL840&gt;=0, RIGHT(TEXT(AL840,"0.#"),1)="."),TRUE,FALSE)</formula>
    </cfRule>
    <cfRule type="expression" dxfId="2531" priority="6667">
      <formula>IF(AND(AL840&lt;0, RIGHT(TEXT(AL840,"0.#"),1)&lt;&gt;"."),TRUE,FALSE)</formula>
    </cfRule>
    <cfRule type="expression" dxfId="2530" priority="6668">
      <formula>IF(AND(AL840&lt;0, RIGHT(TEXT(AL840,"0.#"),1)="."),TRUE,FALSE)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0:Y867">
    <cfRule type="expression" dxfId="2459" priority="2993">
      <formula>IF(RIGHT(TEXT(Y840,"0.#"),1)=".",FALSE,TRUE)</formula>
    </cfRule>
    <cfRule type="expression" dxfId="2458" priority="2994">
      <formula>IF(RIGHT(TEXT(Y840,"0.#"),1)=".",TRUE,FALSE)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3:AO1132">
    <cfRule type="expression" dxfId="2429" priority="2899">
      <formula>IF(AND(AL1103&gt;=0, RIGHT(TEXT(AL1103,"0.#"),1)&lt;&gt;"."),TRUE,FALSE)</formula>
    </cfRule>
    <cfRule type="expression" dxfId="2428" priority="2900">
      <formula>IF(AND(AL1103&gt;=0, RIGHT(TEXT(AL1103,"0.#"),1)="."),TRUE,FALSE)</formula>
    </cfRule>
    <cfRule type="expression" dxfId="2427" priority="2901">
      <formula>IF(AND(AL1103&lt;0, RIGHT(TEXT(AL1103,"0.#"),1)&lt;&gt;"."),TRUE,FALSE)</formula>
    </cfRule>
    <cfRule type="expression" dxfId="2426" priority="2902">
      <formula>IF(AND(AL1103&lt;0, RIGHT(TEXT(AL1103,"0.#"),1)="."),TRUE,FALSE)</formula>
    </cfRule>
  </conditionalFormatting>
  <conditionalFormatting sqref="Y1103:Y1132">
    <cfRule type="expression" dxfId="2425" priority="2897">
      <formula>IF(RIGHT(TEXT(Y1103,"0.#"),1)=".",FALSE,TRUE)</formula>
    </cfRule>
    <cfRule type="expression" dxfId="2424" priority="2898">
      <formula>IF(RIGHT(TEXT(Y1103,"0.#"),1)=".",TRUE,FALSE)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8:AO839">
    <cfRule type="expression" dxfId="2415" priority="2851">
      <formula>IF(AND(AL838&gt;=0, RIGHT(TEXT(AL838,"0.#"),1)&lt;&gt;"."),TRUE,FALSE)</formula>
    </cfRule>
    <cfRule type="expression" dxfId="2414" priority="2852">
      <formula>IF(AND(AL838&gt;=0, RIGHT(TEXT(AL838,"0.#"),1)="."),TRUE,FALSE)</formula>
    </cfRule>
    <cfRule type="expression" dxfId="2413" priority="2853">
      <formula>IF(AND(AL838&lt;0, RIGHT(TEXT(AL838,"0.#"),1)&lt;&gt;"."),TRUE,FALSE)</formula>
    </cfRule>
    <cfRule type="expression" dxfId="2412" priority="2854">
      <formula>IF(AND(AL838&lt;0, RIGHT(TEXT(AL838,"0.#"),1)="."),TRUE,FALSE)</formula>
    </cfRule>
  </conditionalFormatting>
  <conditionalFormatting sqref="Y838:Y839">
    <cfRule type="expression" dxfId="2411" priority="2849">
      <formula>IF(RIGHT(TEXT(Y838,"0.#"),1)=".",FALSE,TRUE)</formula>
    </cfRule>
    <cfRule type="expression" dxfId="2410" priority="2850">
      <formula>IF(RIGHT(TEXT(Y838,"0.#"),1)=".",TRUE,FALSE)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3:Y900">
    <cfRule type="expression" dxfId="2093" priority="2109">
      <formula>IF(RIGHT(TEXT(Y873,"0.#"),1)=".",FALSE,TRUE)</formula>
    </cfRule>
    <cfRule type="expression" dxfId="2092" priority="2110">
      <formula>IF(RIGHT(TEXT(Y873,"0.#"),1)=".",TRUE,FALSE)</formula>
    </cfRule>
  </conditionalFormatting>
  <conditionalFormatting sqref="Y872">
    <cfRule type="expression" dxfId="2091" priority="2103">
      <formula>IF(RIGHT(TEXT(Y872,"0.#"),1)=".",FALSE,TRUE)</formula>
    </cfRule>
    <cfRule type="expression" dxfId="2090" priority="2104">
      <formula>IF(RIGHT(TEXT(Y872,"0.#"),1)=".",TRUE,FALSE)</formula>
    </cfRule>
  </conditionalFormatting>
  <conditionalFormatting sqref="Y906:Y933">
    <cfRule type="expression" dxfId="2089" priority="2097">
      <formula>IF(RIGHT(TEXT(Y906,"0.#"),1)=".",FALSE,TRUE)</formula>
    </cfRule>
    <cfRule type="expression" dxfId="2088" priority="2098">
      <formula>IF(RIGHT(TEXT(Y906,"0.#"),1)=".",TRUE,FALSE)</formula>
    </cfRule>
  </conditionalFormatting>
  <conditionalFormatting sqref="Y904:Y905">
    <cfRule type="expression" dxfId="2087" priority="2091">
      <formula>IF(RIGHT(TEXT(Y904,"0.#"),1)=".",FALSE,TRUE)</formula>
    </cfRule>
    <cfRule type="expression" dxfId="2086" priority="2092">
      <formula>IF(RIGHT(TEXT(Y904,"0.#"),1)=".",TRUE,FALSE)</formula>
    </cfRule>
  </conditionalFormatting>
  <conditionalFormatting sqref="Y939:Y966">
    <cfRule type="expression" dxfId="2085" priority="2085">
      <formula>IF(RIGHT(TEXT(Y939,"0.#"),1)=".",FALSE,TRUE)</formula>
    </cfRule>
    <cfRule type="expression" dxfId="2084" priority="2086">
      <formula>IF(RIGHT(TEXT(Y939,"0.#"),1)=".",TRUE,FALSE)</formula>
    </cfRule>
  </conditionalFormatting>
  <conditionalFormatting sqref="Y937:Y938">
    <cfRule type="expression" dxfId="2083" priority="2079">
      <formula>IF(RIGHT(TEXT(Y937,"0.#"),1)=".",FALSE,TRUE)</formula>
    </cfRule>
    <cfRule type="expression" dxfId="2082" priority="2080">
      <formula>IF(RIGHT(TEXT(Y937,"0.#"),1)=".",TRUE,FALSE)</formula>
    </cfRule>
  </conditionalFormatting>
  <conditionalFormatting sqref="Y972:Y999">
    <cfRule type="expression" dxfId="2081" priority="2073">
      <formula>IF(RIGHT(TEXT(Y972,"0.#"),1)=".",FALSE,TRUE)</formula>
    </cfRule>
    <cfRule type="expression" dxfId="2080" priority="2074">
      <formula>IF(RIGHT(TEXT(Y972,"0.#"),1)=".",TRUE,FALSE)</formula>
    </cfRule>
  </conditionalFormatting>
  <conditionalFormatting sqref="Y970:Y971">
    <cfRule type="expression" dxfId="2079" priority="2067">
      <formula>IF(RIGHT(TEXT(Y970,"0.#"),1)=".",FALSE,TRUE)</formula>
    </cfRule>
    <cfRule type="expression" dxfId="2078" priority="2068">
      <formula>IF(RIGHT(TEXT(Y970,"0.#"),1)=".",TRUE,FALSE)</formula>
    </cfRule>
  </conditionalFormatting>
  <conditionalFormatting sqref="Y1005:Y1032">
    <cfRule type="expression" dxfId="2077" priority="2061">
      <formula>IF(RIGHT(TEXT(Y1005,"0.#"),1)=".",FALSE,TRUE)</formula>
    </cfRule>
    <cfRule type="expression" dxfId="2076" priority="2062">
      <formula>IF(RIGHT(TEXT(Y1005,"0.#"),1)=".",TRUE,FALSE)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3:AO900">
    <cfRule type="expression" dxfId="1995" priority="2111">
      <formula>IF(AND(AL873&gt;=0, RIGHT(TEXT(AL873,"0.#"),1)&lt;&gt;"."),TRUE,FALSE)</formula>
    </cfRule>
    <cfRule type="expression" dxfId="1994" priority="2112">
      <formula>IF(AND(AL873&gt;=0, RIGHT(TEXT(AL873,"0.#"),1)="."),TRUE,FALSE)</formula>
    </cfRule>
    <cfRule type="expression" dxfId="1993" priority="2113">
      <formula>IF(AND(AL873&lt;0, RIGHT(TEXT(AL873,"0.#"),1)&lt;&gt;"."),TRUE,FALSE)</formula>
    </cfRule>
    <cfRule type="expression" dxfId="1992" priority="2114">
      <formula>IF(AND(AL873&lt;0, RIGHT(TEXT(AL873,"0.#"),1)="."),TRUE,FALSE)</formula>
    </cfRule>
  </conditionalFormatting>
  <conditionalFormatting sqref="AL871:AO872">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6:AO933">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04:AO905">
    <cfRule type="expression" dxfId="1983" priority="2093">
      <formula>IF(AND(AL904&gt;=0, RIGHT(TEXT(AL904,"0.#"),1)&lt;&gt;"."),TRUE,FALSE)</formula>
    </cfRule>
    <cfRule type="expression" dxfId="1982" priority="2094">
      <formula>IF(AND(AL904&gt;=0, RIGHT(TEXT(AL904,"0.#"),1)="."),TRUE,FALSE)</formula>
    </cfRule>
    <cfRule type="expression" dxfId="1981" priority="2095">
      <formula>IF(AND(AL904&lt;0, RIGHT(TEXT(AL904,"0.#"),1)&lt;&gt;"."),TRUE,FALSE)</formula>
    </cfRule>
    <cfRule type="expression" dxfId="1980" priority="2096">
      <formula>IF(AND(AL904&lt;0, RIGHT(TEXT(AL904,"0.#"),1)="."),TRUE,FALSE)</formula>
    </cfRule>
  </conditionalFormatting>
  <conditionalFormatting sqref="AL939:AO966">
    <cfRule type="expression" dxfId="1979" priority="2087">
      <formula>IF(AND(AL939&gt;=0, RIGHT(TEXT(AL939,"0.#"),1)&lt;&gt;"."),TRUE,FALSE)</formula>
    </cfRule>
    <cfRule type="expression" dxfId="1978" priority="2088">
      <formula>IF(AND(AL939&gt;=0, RIGHT(TEXT(AL939,"0.#"),1)="."),TRUE,FALSE)</formula>
    </cfRule>
    <cfRule type="expression" dxfId="1977" priority="2089">
      <formula>IF(AND(AL939&lt;0, RIGHT(TEXT(AL939,"0.#"),1)&lt;&gt;"."),TRUE,FALSE)</formula>
    </cfRule>
    <cfRule type="expression" dxfId="1976" priority="2090">
      <formula>IF(AND(AL939&lt;0, RIGHT(TEXT(AL939,"0.#"),1)="."),TRUE,FALSE)</formula>
    </cfRule>
  </conditionalFormatting>
  <conditionalFormatting sqref="AL937:AO938">
    <cfRule type="expression" dxfId="1975" priority="2081">
      <formula>IF(AND(AL937&gt;=0, RIGHT(TEXT(AL937,"0.#"),1)&lt;&gt;"."),TRUE,FALSE)</formula>
    </cfRule>
    <cfRule type="expression" dxfId="1974" priority="2082">
      <formula>IF(AND(AL937&gt;=0, RIGHT(TEXT(AL937,"0.#"),1)="."),TRUE,FALSE)</formula>
    </cfRule>
    <cfRule type="expression" dxfId="1973" priority="2083">
      <formula>IF(AND(AL937&lt;0, RIGHT(TEXT(AL937,"0.#"),1)&lt;&gt;"."),TRUE,FALSE)</formula>
    </cfRule>
    <cfRule type="expression" dxfId="1972" priority="2084">
      <formula>IF(AND(AL937&lt;0, RIGHT(TEXT(AL937,"0.#"),1)="."),TRUE,FALSE)</formula>
    </cfRule>
  </conditionalFormatting>
  <conditionalFormatting sqref="AL972:AO999">
    <cfRule type="expression" dxfId="1971" priority="2075">
      <formula>IF(AND(AL972&gt;=0, RIGHT(TEXT(AL972,"0.#"),1)&lt;&gt;"."),TRUE,FALSE)</formula>
    </cfRule>
    <cfRule type="expression" dxfId="1970" priority="2076">
      <formula>IF(AND(AL972&gt;=0, RIGHT(TEXT(AL972,"0.#"),1)="."),TRUE,FALSE)</formula>
    </cfRule>
    <cfRule type="expression" dxfId="1969" priority="2077">
      <formula>IF(AND(AL972&lt;0, RIGHT(TEXT(AL972,"0.#"),1)&lt;&gt;"."),TRUE,FALSE)</formula>
    </cfRule>
    <cfRule type="expression" dxfId="1968" priority="2078">
      <formula>IF(AND(AL972&lt;0, RIGHT(TEXT(AL972,"0.#"),1)="."),TRUE,FALSE)</formula>
    </cfRule>
  </conditionalFormatting>
  <conditionalFormatting sqref="AL970:AO971">
    <cfRule type="expression" dxfId="1967" priority="2069">
      <formula>IF(AND(AL970&gt;=0, RIGHT(TEXT(AL970,"0.#"),1)&lt;&gt;"."),TRUE,FALSE)</formula>
    </cfRule>
    <cfRule type="expression" dxfId="1966" priority="2070">
      <formula>IF(AND(AL970&gt;=0, RIGHT(TEXT(AL970,"0.#"),1)="."),TRUE,FALSE)</formula>
    </cfRule>
    <cfRule type="expression" dxfId="1965" priority="2071">
      <formula>IF(AND(AL970&lt;0, RIGHT(TEXT(AL970,"0.#"),1)&lt;&gt;"."),TRUE,FALSE)</formula>
    </cfRule>
    <cfRule type="expression" dxfId="1964" priority="2072">
      <formula>IF(AND(AL970&lt;0, RIGHT(TEXT(AL970,"0.#"),1)="."),TRUE,FALSE)</formula>
    </cfRule>
  </conditionalFormatting>
  <conditionalFormatting sqref="AL1005:AO1032">
    <cfRule type="expression" dxfId="1963" priority="2063">
      <formula>IF(AND(AL1005&gt;=0, RIGHT(TEXT(AL1005,"0.#"),1)&lt;&gt;"."),TRUE,FALSE)</formula>
    </cfRule>
    <cfRule type="expression" dxfId="1962" priority="2064">
      <formula>IF(AND(AL1005&gt;=0, RIGHT(TEXT(AL1005,"0.#"),1)="."),TRUE,FALSE)</formula>
    </cfRule>
    <cfRule type="expression" dxfId="1961" priority="2065">
      <formula>IF(AND(AL1005&lt;0, RIGHT(TEXT(AL1005,"0.#"),1)&lt;&gt;"."),TRUE,FALSE)</formula>
    </cfRule>
    <cfRule type="expression" dxfId="1960" priority="2066">
      <formula>IF(AND(AL1005&lt;0, RIGHT(TEXT(AL1005,"0.#"),1)="."),TRUE,FALSE)</formula>
    </cfRule>
  </conditionalFormatting>
  <conditionalFormatting sqref="AL1003:AO1004">
    <cfRule type="expression" dxfId="1959" priority="2057">
      <formula>IF(AND(AL1003&gt;=0, RIGHT(TEXT(AL1003,"0.#"),1)&lt;&gt;"."),TRUE,FALSE)</formula>
    </cfRule>
    <cfRule type="expression" dxfId="1958" priority="2058">
      <formula>IF(AND(AL1003&gt;=0, RIGHT(TEXT(AL1003,"0.#"),1)="."),TRUE,FALSE)</formula>
    </cfRule>
    <cfRule type="expression" dxfId="1957" priority="2059">
      <formula>IF(AND(AL1003&lt;0, RIGHT(TEXT(AL1003,"0.#"),1)&lt;&gt;"."),TRUE,FALSE)</formula>
    </cfRule>
    <cfRule type="expression" dxfId="1956" priority="2060">
      <formula>IF(AND(AL1003&lt;0, RIGHT(TEXT(AL1003,"0.#"),1)="."),TRUE,FALSE)</formula>
    </cfRule>
  </conditionalFormatting>
  <conditionalFormatting sqref="Y1003:Y1004">
    <cfRule type="expression" dxfId="1955" priority="2055">
      <formula>IF(RIGHT(TEXT(Y1003,"0.#"),1)=".",FALSE,TRUE)</formula>
    </cfRule>
    <cfRule type="expression" dxfId="1954" priority="2056">
      <formula>IF(RIGHT(TEXT(Y1003,"0.#"),1)=".",TRUE,FALSE)</formula>
    </cfRule>
  </conditionalFormatting>
  <conditionalFormatting sqref="AL1038:AO1065">
    <cfRule type="expression" dxfId="1953" priority="2051">
      <formula>IF(AND(AL1038&gt;=0, RIGHT(TEXT(AL1038,"0.#"),1)&lt;&gt;"."),TRUE,FALSE)</formula>
    </cfRule>
    <cfRule type="expression" dxfId="1952" priority="2052">
      <formula>IF(AND(AL1038&gt;=0, RIGHT(TEXT(AL1038,"0.#"),1)="."),TRUE,FALSE)</formula>
    </cfRule>
    <cfRule type="expression" dxfId="1951" priority="2053">
      <formula>IF(AND(AL1038&lt;0, RIGHT(TEXT(AL1038,"0.#"),1)&lt;&gt;"."),TRUE,FALSE)</formula>
    </cfRule>
    <cfRule type="expression" dxfId="1950" priority="2054">
      <formula>IF(AND(AL1038&lt;0, RIGHT(TEXT(AL1038,"0.#"),1)="."),TRUE,FALSE)</formula>
    </cfRule>
  </conditionalFormatting>
  <conditionalFormatting sqref="Y1038:Y1065">
    <cfRule type="expression" dxfId="1949" priority="2049">
      <formula>IF(RIGHT(TEXT(Y1038,"0.#"),1)=".",FALSE,TRUE)</formula>
    </cfRule>
    <cfRule type="expression" dxfId="1948" priority="2050">
      <formula>IF(RIGHT(TEXT(Y1038,"0.#"),1)=".",TRUE,FALSE)</formula>
    </cfRule>
  </conditionalFormatting>
  <conditionalFormatting sqref="AL1036:AO1037">
    <cfRule type="expression" dxfId="1947" priority="2045">
      <formula>IF(AND(AL1036&gt;=0, RIGHT(TEXT(AL1036,"0.#"),1)&lt;&gt;"."),TRUE,FALSE)</formula>
    </cfRule>
    <cfRule type="expression" dxfId="1946" priority="2046">
      <formula>IF(AND(AL1036&gt;=0, RIGHT(TEXT(AL1036,"0.#"),1)="."),TRUE,FALSE)</formula>
    </cfRule>
    <cfRule type="expression" dxfId="1945" priority="2047">
      <formula>IF(AND(AL1036&lt;0, RIGHT(TEXT(AL1036,"0.#"),1)&lt;&gt;"."),TRUE,FALSE)</formula>
    </cfRule>
    <cfRule type="expression" dxfId="1944" priority="2048">
      <formula>IF(AND(AL1036&lt;0, RIGHT(TEXT(AL1036,"0.#"),1)="."),TRUE,FALSE)</formula>
    </cfRule>
  </conditionalFormatting>
  <conditionalFormatting sqref="Y1036:Y1037">
    <cfRule type="expression" dxfId="1943" priority="2043">
      <formula>IF(RIGHT(TEXT(Y1036,"0.#"),1)=".",FALSE,TRUE)</formula>
    </cfRule>
    <cfRule type="expression" dxfId="1942" priority="2044">
      <formula>IF(RIGHT(TEXT(Y1036,"0.#"),1)=".",TRUE,FALSE)</formula>
    </cfRule>
  </conditionalFormatting>
  <conditionalFormatting sqref="AL1071:AO1098">
    <cfRule type="expression" dxfId="1941" priority="2039">
      <formula>IF(AND(AL1071&gt;=0, RIGHT(TEXT(AL1071,"0.#"),1)&lt;&gt;"."),TRUE,FALSE)</formula>
    </cfRule>
    <cfRule type="expression" dxfId="1940" priority="2040">
      <formula>IF(AND(AL1071&gt;=0, RIGHT(TEXT(AL1071,"0.#"),1)="."),TRUE,FALSE)</formula>
    </cfRule>
    <cfRule type="expression" dxfId="1939" priority="2041">
      <formula>IF(AND(AL1071&lt;0, RIGHT(TEXT(AL1071,"0.#"),1)&lt;&gt;"."),TRUE,FALSE)</formula>
    </cfRule>
    <cfRule type="expression" dxfId="1938" priority="2042">
      <formula>IF(AND(AL1071&lt;0, RIGHT(TEXT(AL1071,"0.#"),1)="."),TRUE,FALSE)</formula>
    </cfRule>
  </conditionalFormatting>
  <conditionalFormatting sqref="Y1071:Y1098">
    <cfRule type="expression" dxfId="1937" priority="2037">
      <formula>IF(RIGHT(TEXT(Y1071,"0.#"),1)=".",FALSE,TRUE)</formula>
    </cfRule>
    <cfRule type="expression" dxfId="1936" priority="2038">
      <formula>IF(RIGHT(TEXT(Y1071,"0.#"),1)=".",TRUE,FALSE)</formula>
    </cfRule>
  </conditionalFormatting>
  <conditionalFormatting sqref="AL1069:AO1070">
    <cfRule type="expression" dxfId="1935" priority="2033">
      <formula>IF(AND(AL1069&gt;=0, RIGHT(TEXT(AL1069,"0.#"),1)&lt;&gt;"."),TRUE,FALSE)</formula>
    </cfRule>
    <cfRule type="expression" dxfId="1934" priority="2034">
      <formula>IF(AND(AL1069&gt;=0, RIGHT(TEXT(AL1069,"0.#"),1)="."),TRUE,FALSE)</formula>
    </cfRule>
    <cfRule type="expression" dxfId="1933" priority="2035">
      <formula>IF(AND(AL1069&lt;0, RIGHT(TEXT(AL1069,"0.#"),1)&lt;&gt;"."),TRUE,FALSE)</formula>
    </cfRule>
    <cfRule type="expression" dxfId="1932" priority="2036">
      <formula>IF(AND(AL1069&lt;0, RIGHT(TEXT(AL1069,"0.#"),1)="."),TRUE,FALSE)</formula>
    </cfRule>
  </conditionalFormatting>
  <conditionalFormatting sqref="Y1069:Y1070">
    <cfRule type="expression" dxfId="1931" priority="2031">
      <formula>IF(RIGHT(TEXT(Y1069,"0.#"),1)=".",FALSE,TRUE)</formula>
    </cfRule>
    <cfRule type="expression" dxfId="1930" priority="2032">
      <formula>IF(RIGHT(TEXT(Y1069,"0.#"),1)=".",TRUE,FALSE)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E101 AQ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483" max="49" man="1"/>
    <brk id="73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0"/>
      <c r="AA2" s="831"/>
      <c r="AB2" s="1033" t="s">
        <v>11</v>
      </c>
      <c r="AC2" s="1034"/>
      <c r="AD2" s="1035"/>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0"/>
      <c r="AA9" s="831"/>
      <c r="AB9" s="1033" t="s">
        <v>11</v>
      </c>
      <c r="AC9" s="1034"/>
      <c r="AD9" s="1035"/>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0"/>
      <c r="AA16" s="831"/>
      <c r="AB16" s="1033" t="s">
        <v>11</v>
      </c>
      <c r="AC16" s="1034"/>
      <c r="AD16" s="1035"/>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0"/>
      <c r="AA23" s="831"/>
      <c r="AB23" s="1033" t="s">
        <v>11</v>
      </c>
      <c r="AC23" s="1034"/>
      <c r="AD23" s="1035"/>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0"/>
      <c r="AA30" s="831"/>
      <c r="AB30" s="1033" t="s">
        <v>11</v>
      </c>
      <c r="AC30" s="1034"/>
      <c r="AD30" s="1035"/>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0"/>
      <c r="AA37" s="831"/>
      <c r="AB37" s="1033" t="s">
        <v>11</v>
      </c>
      <c r="AC37" s="1034"/>
      <c r="AD37" s="1035"/>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0"/>
      <c r="AA44" s="831"/>
      <c r="AB44" s="1033" t="s">
        <v>11</v>
      </c>
      <c r="AC44" s="1034"/>
      <c r="AD44" s="1035"/>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0"/>
      <c r="AA51" s="831"/>
      <c r="AB51" s="242" t="s">
        <v>11</v>
      </c>
      <c r="AC51" s="1034"/>
      <c r="AD51" s="1035"/>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0"/>
      <c r="AA58" s="831"/>
      <c r="AB58" s="1033" t="s">
        <v>11</v>
      </c>
      <c r="AC58" s="1034"/>
      <c r="AD58" s="1035"/>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0"/>
      <c r="AA65" s="831"/>
      <c r="AB65" s="1033" t="s">
        <v>11</v>
      </c>
      <c r="AC65" s="1034"/>
      <c r="AD65" s="1035"/>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1"/>
      <c r="B16" s="1052"/>
      <c r="C16" s="1052"/>
      <c r="D16" s="1052"/>
      <c r="E16" s="1052"/>
      <c r="F16" s="1053"/>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1"/>
      <c r="B29" s="1052"/>
      <c r="C29" s="1052"/>
      <c r="D29" s="1052"/>
      <c r="E29" s="1052"/>
      <c r="F29" s="1053"/>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1"/>
      <c r="B42" s="1052"/>
      <c r="C42" s="1052"/>
      <c r="D42" s="1052"/>
      <c r="E42" s="1052"/>
      <c r="F42" s="1053"/>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1"/>
      <c r="B56" s="1052"/>
      <c r="C56" s="1052"/>
      <c r="D56" s="1052"/>
      <c r="E56" s="1052"/>
      <c r="F56" s="1053"/>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1"/>
      <c r="B69" s="1052"/>
      <c r="C69" s="1052"/>
      <c r="D69" s="1052"/>
      <c r="E69" s="1052"/>
      <c r="F69" s="1053"/>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1"/>
      <c r="B82" s="1052"/>
      <c r="C82" s="1052"/>
      <c r="D82" s="1052"/>
      <c r="E82" s="1052"/>
      <c r="F82" s="1053"/>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1"/>
      <c r="B95" s="1052"/>
      <c r="C95" s="1052"/>
      <c r="D95" s="1052"/>
      <c r="E95" s="1052"/>
      <c r="F95" s="1053"/>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1"/>
      <c r="B109" s="1052"/>
      <c r="C109" s="1052"/>
      <c r="D109" s="1052"/>
      <c r="E109" s="1052"/>
      <c r="F109" s="1053"/>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1"/>
      <c r="B122" s="1052"/>
      <c r="C122" s="1052"/>
      <c r="D122" s="1052"/>
      <c r="E122" s="1052"/>
      <c r="F122" s="1053"/>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1"/>
      <c r="B135" s="1052"/>
      <c r="C135" s="1052"/>
      <c r="D135" s="1052"/>
      <c r="E135" s="1052"/>
      <c r="F135" s="1053"/>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1"/>
      <c r="B148" s="1052"/>
      <c r="C148" s="1052"/>
      <c r="D148" s="1052"/>
      <c r="E148" s="1052"/>
      <c r="F148" s="1053"/>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1"/>
      <c r="B162" s="1052"/>
      <c r="C162" s="1052"/>
      <c r="D162" s="1052"/>
      <c r="E162" s="1052"/>
      <c r="F162" s="1053"/>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1"/>
      <c r="B175" s="1052"/>
      <c r="C175" s="1052"/>
      <c r="D175" s="1052"/>
      <c r="E175" s="1052"/>
      <c r="F175" s="1053"/>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1"/>
      <c r="B188" s="1052"/>
      <c r="C188" s="1052"/>
      <c r="D188" s="1052"/>
      <c r="E188" s="1052"/>
      <c r="F188" s="1053"/>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1"/>
      <c r="B201" s="1052"/>
      <c r="C201" s="1052"/>
      <c r="D201" s="1052"/>
      <c r="E201" s="1052"/>
      <c r="F201" s="1053"/>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1"/>
      <c r="B215" s="1052"/>
      <c r="C215" s="1052"/>
      <c r="D215" s="1052"/>
      <c r="E215" s="1052"/>
      <c r="F215" s="1053"/>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1"/>
      <c r="B228" s="1052"/>
      <c r="C228" s="1052"/>
      <c r="D228" s="1052"/>
      <c r="E228" s="1052"/>
      <c r="F228" s="1053"/>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1"/>
      <c r="B241" s="1052"/>
      <c r="C241" s="1052"/>
      <c r="D241" s="1052"/>
      <c r="E241" s="1052"/>
      <c r="F241" s="1053"/>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1"/>
      <c r="B254" s="1052"/>
      <c r="C254" s="1052"/>
      <c r="D254" s="1052"/>
      <c r="E254" s="1052"/>
      <c r="F254" s="1053"/>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21C572-1273-4306-A71E-D230A0C6FE6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CD697175-5B45-452D-9B22-21E1D712F5FF}">
  <ds:schemaRefs>
    <ds:schemaRef ds:uri="http://schemas.microsoft.com/sharepoint/v3/contenttype/forms"/>
  </ds:schemaRefs>
</ds:datastoreItem>
</file>

<file path=customXml/itemProps3.xml><?xml version="1.0" encoding="utf-8"?>
<ds:datastoreItem xmlns:ds="http://schemas.openxmlformats.org/officeDocument/2006/customXml" ds:itemID="{923CD4D9-B98C-44AA-832B-0D4F1B6AB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2020-04-20T23:22:00Z</cp:lastPrinted>
  <dcterms:created xsi:type="dcterms:W3CDTF">2012-03-13T00:50:25Z</dcterms:created>
  <dcterms:modified xsi:type="dcterms:W3CDTF">2020-10-07T04:55:55Z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