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 総括・共通\01 予算・財投・税・基金\予算\R3fy\1．省内プロセス\■エネ特\200930_最終公表\エネ特\⑤行政レビューシート\"/>
    </mc:Choice>
  </mc:AlternateContent>
  <bookViews>
    <workbookView xWindow="0" yWindow="0" windowWidth="18315" windowHeight="87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41" i="3" l="1"/>
  <c r="N740" i="3" l="1"/>
  <c r="P740" i="3"/>
  <c r="T740" i="3"/>
  <c r="W740" i="3"/>
  <c r="Z740" i="3"/>
  <c r="D12" i="4" l="1"/>
  <c r="C12" i="4"/>
  <c r="P29" i="3" l="1"/>
  <c r="C23" i="4" l="1"/>
  <c r="C24" i="4"/>
  <c r="H740" i="3" l="1"/>
  <c r="AN740" i="3" l="1"/>
  <c r="AL740" i="3"/>
  <c r="AI740" i="3"/>
  <c r="AF740" i="3"/>
  <c r="AB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<sst xmlns="http://schemas.openxmlformats.org/spreadsheetml/2006/main" count="2933" uniqueCount="670">
  <si>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</si>
  <si>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</si>
  <si>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</si>
  <si>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</si>
  <si>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</si>
  <si>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</si>
  <si>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</si>
  <si>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</si>
  <si>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</si>
  <si>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</si>
  <si>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</si>
  <si>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</si>
  <si>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</si>
  <si>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</si>
  <si>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</si>
  <si>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</si>
  <si>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</si>
  <si>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</si>
  <si>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</si>
  <si>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</si>
  <si>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</si>
  <si>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</si>
  <si>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</si>
  <si>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</si>
  <si>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</si>
  <si>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</si>
  <si>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</si>
  <si>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</si>
  <si>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</si>
  <si>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</si>
  <si>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</si>
  <si>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</si>
  <si>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</si>
  <si>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</si>
  <si>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</si>
  <si>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</si>
  <si>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</si>
  <si>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</si>
  <si>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</si>
  <si>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</si>
  <si>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</si>
  <si>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</si>
  <si>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</si>
  <si>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</si>
  <si>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</si>
  <si>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</si>
  <si>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</si>
  <si>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</si>
  <si>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</si>
  <si>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</si>
  <si>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</si>
  <si>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</si>
  <si>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</si>
  <si>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</si>
  <si>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</si>
  <si>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</si>
  <si>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</si>
  <si>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</si>
  <si>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</si>
  <si>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</si>
  <si>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</si>
  <si>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</si>
  <si>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</si>
  <si>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</si>
  <si>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</si>
  <si>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</si>
  <si>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</si>
  <si>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</si>
  <si>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</si>
  <si>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</si>
  <si>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</si>
  <si>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</si>
  <si>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</si>
  <si>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</si>
  <si>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</si>
  <si>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</si>
  <si>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</si>
  <si>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</si>
  <si>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</si>
  <si>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</si>
  <si>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</si>
  <si>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</si>
  <si>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</si>
  <si>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</si>
  <si>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</si>
  <si>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</si>
  <si>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</si>
  <si>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</si>
  <si>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</si>
  <si>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</si>
  <si>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</si>
  <si>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</si>
  <si>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</si>
  <si>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</si>
  <si>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</si>
  <si>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</si>
  <si>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</si>
  <si>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</si>
  <si>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</si>
  <si>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</si>
  <si>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</si>
  <si>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</si>
  <si>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</si>
  <si>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</si>
  <si>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</si>
  <si>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</si>
  <si>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</si>
  <si>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</si>
  <si>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</si>
  <si>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</si>
  <si>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</si>
  <si>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</si>
  <si>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</si>
  <si>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</si>
  <si>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</si>
  <si>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</si>
  <si>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</si>
  <si>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</si>
  <si>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</si>
  <si>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</si>
  <si>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</si>
  <si>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</si>
  <si>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</si>
  <si>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</si>
  <si>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</si>
  <si>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</si>
  <si>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</si>
  <si>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</si>
  <si>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</si>
  <si>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</si>
  <si>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</si>
  <si>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</si>
  <si>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</si>
  <si>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</si>
  <si>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</si>
  <si>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</si>
  <si>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</si>
  <si>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</si>
  <si>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</si>
  <si>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</si>
  <si>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</si>
  <si>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</si>
  <si>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</si>
  <si>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</si>
  <si>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</si>
  <si>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</si>
  <si>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</si>
  <si>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</si>
  <si>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</si>
  <si>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</si>
  <si>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</si>
  <si>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</si>
  <si>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</si>
  <si>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</si>
  <si>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</si>
  <si>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</si>
  <si>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</si>
  <si>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</si>
  <si>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</si>
  <si>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</si>
  <si>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</si>
  <si>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</si>
  <si>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</si>
  <si>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</si>
  <si>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</si>
  <si>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</si>
  <si>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</si>
  <si>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</si>
  <si>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</si>
  <si>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</si>
  <si>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</si>
  <si>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</si>
  <si>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</si>
  <si>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</si>
  <si>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</si>
  <si>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</si>
  <si>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</si>
  <si>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</si>
  <si>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</si>
  <si>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</si>
  <si>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</si>
  <si>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</si>
  <si>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</si>
  <si>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</si>
  <si>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</si>
  <si>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</si>
  <si>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</si>
  <si>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</si>
  <si>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</si>
  <si>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</si>
  <si>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</si>
  <si>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</si>
  <si>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</si>
  <si>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</si>
  <si>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</si>
  <si>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</si>
  <si>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</si>
  <si>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</si>
  <si>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</si>
  <si>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</si>
  <si>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</si>
  <si>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</si>
  <si>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</si>
  <si>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</si>
  <si>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</si>
  <si>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</si>
  <si>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</si>
  <si>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</si>
  <si>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</si>
  <si>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</si>
  <si>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</si>
  <si>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</si>
  <si>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</si>
  <si>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</si>
  <si>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</si>
  <si>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</si>
  <si>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</si>
  <si>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</si>
  <si>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</si>
  <si>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</si>
  <si>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</si>
  <si>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</si>
  <si>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</si>
  <si>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</si>
  <si>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</si>
  <si>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</si>
  <si>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</si>
  <si>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</si>
  <si>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</si>
  <si>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</si>
  <si>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</si>
  <si>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</si>
  <si>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</si>
  <si>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</si>
  <si>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</si>
  <si>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</si>
  <si>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</si>
  <si>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</si>
  <si>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</si>
  <si>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</si>
  <si>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</si>
  <si>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</si>
  <si>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</si>
  <si>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</si>
  <si>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</si>
  <si>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</si>
  <si>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</si>
  <si>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</si>
  <si>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</si>
  <si>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</si>
  <si>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</si>
  <si>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</si>
  <si>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</si>
  <si>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</si>
  <si>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</si>
  <si>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</si>
  <si>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</si>
  <si>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</si>
  <si>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</si>
  <si>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</si>
  <si>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</si>
  <si>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</si>
  <si>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</si>
  <si>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</si>
  <si>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</si>
  <si>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</si>
  <si>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</si>
  <si>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</si>
  <si>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</si>
  <si>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</si>
  <si>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</si>
  <si>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</si>
  <si>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</si>
  <si>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</si>
  <si>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</si>
  <si>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</si>
  <si>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</si>
  <si>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</si>
  <si>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</si>
  <si>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</si>
  <si>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</si>
  <si>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</si>
  <si>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</si>
  <si>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</si>
  <si>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</si>
  <si>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</si>
  <si>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</si>
  <si>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</si>
  <si>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</si>
  <si>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</si>
  <si>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</si>
  <si>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</si>
  <si>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</si>
  <si>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</si>
  <si>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</si>
  <si>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</si>
  <si>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</si>
  <si>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</si>
  <si>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</si>
  <si>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</si>
  <si>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</si>
  <si>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</si>
  <si>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</si>
  <si>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</si>
  <si>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</si>
  <si>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</si>
  <si>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</si>
  <si>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</si>
  <si>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</si>
  <si>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</si>
  <si>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</si>
  <si>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</si>
  <si>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</si>
  <si>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</si>
  <si>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</si>
  <si>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</si>
  <si>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</si>
  <si>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</si>
  <si>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</si>
  <si>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</si>
  <si>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</si>
  <si>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</si>
  <si>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</si>
  <si>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</si>
  <si>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</si>
  <si>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</si>
  <si>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</si>
  <si>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</si>
  <si>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</si>
  <si>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</si>
  <si>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</si>
  <si>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</si>
  <si>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</si>
  <si>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</si>
  <si>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</si>
  <si>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</si>
  <si>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</si>
  <si>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</si>
  <si>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</si>
  <si>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</si>
  <si>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</si>
  <si>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</si>
  <si>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</si>
  <si>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</si>
  <si>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</si>
  <si>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</si>
  <si>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</si>
  <si>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</si>
  <si>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</si>
  <si>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</si>
  <si>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</si>
  <si>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</si>
  <si>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</si>
  <si>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</si>
  <si>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</si>
  <si>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</si>
  <si>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</si>
  <si>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</si>
  <si>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</si>
  <si>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</si>
  <si>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</si>
  <si>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</si>
  <si>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</si>
  <si>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</si>
  <si>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</si>
  <si>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</si>
  <si>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</si>
  <si>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</si>
  <si>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</si>
  <si>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</si>
  <si>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</si>
  <si>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</si>
  <si>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</si>
  <si>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</si>
  <si>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</si>
  <si>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</si>
  <si>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</si>
  <si>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</si>
  <si>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</si>
  <si>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</si>
  <si>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</si>
  <si>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</si>
  <si>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</si>
  <si>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</si>
  <si>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</si>
  <si>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</si>
  <si>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</si>
  <si>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</si>
  <si>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</si>
  <si>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</si>
  <si>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</si>
  <si>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</si>
  <si>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</si>
  <si>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</si>
  <si>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</si>
  <si>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</si>
  <si>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</si>
  <si>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</si>
  <si>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</si>
  <si>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</si>
  <si>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</si>
  <si>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</si>
  <si>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</si>
  <si>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</si>
  <si>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</si>
  <si>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</si>
  <si>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</si>
  <si>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</si>
  <si>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</si>
  <si>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</si>
  <si>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</si>
  <si>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</si>
  <si>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</si>
  <si>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</si>
  <si>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</si>
  <si>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</si>
  <si>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</si>
  <si>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</si>
  <si>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</si>
  <si>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</si>
  <si>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</si>
  <si>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</si>
  <si>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</si>
  <si>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</si>
  <si>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</si>
  <si>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</si>
  <si>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</si>
  <si>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</si>
  <si>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</si>
  <si>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</si>
  <si>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</si>
  <si>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</si>
  <si>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</si>
  <si>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</si>
  <si>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</si>
  <si>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</si>
  <si>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</si>
  <si>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</si>
  <si>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</si>
  <si>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</si>
  <si>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</si>
  <si>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</si>
  <si>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</si>
  <si>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</si>
  <si>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</si>
  <si>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</si>
  <si>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</si>
  <si>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</si>
  <si>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</si>
  <si>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</si>
  <si>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</si>
  <si>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</si>
  <si>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</si>
  <si>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</si>
  <si>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</si>
  <si>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</si>
  <si>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</si>
  <si>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</si>
  <si>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</si>
  <si>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</si>
  <si>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</si>
  <si>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</si>
  <si>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</si>
  <si>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</si>
  <si>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</si>
  <si>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</si>
  <si>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</si>
  <si>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</si>
  <si>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</si>
  <si>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</si>
  <si>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</si>
  <si>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</si>
  <si>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</si>
  <si>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</si>
  <si>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</si>
  <si>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</si>
  <si>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</si>
  <si>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</si>
  <si>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</si>
  <si>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</si>
  <si>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</si>
  <si>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</si>
  <si>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</si>
  <si>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</si>
  <si>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</si>
  <si>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</si>
  <si>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</si>
  <si>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</si>
  <si>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</si>
  <si>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</si>
  <si>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</si>
  <si>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</si>
  <si>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</si>
  <si>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</si>
  <si>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</si>
  <si>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</si>
  <si>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</si>
  <si>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</si>
  <si>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</si>
  <si>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</si>
  <si>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</si>
  <si>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</si>
  <si>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</si>
  <si>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</si>
  <si>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</si>
  <si>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</si>
  <si>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</si>
  <si>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</si>
  <si>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</si>
  <si>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</si>
  <si>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</si>
  <si>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</si>
  <si>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</si>
  <si>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</si>
  <si>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</si>
  <si>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</si>
  <si>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</si>
  <si>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</si>
  <si>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</si>
  <si>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</si>
  <si>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</si>
  <si>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</si>
  <si>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</si>
  <si>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</si>
  <si>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</si>
  <si>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</si>
  <si>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</si>
  <si>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</si>
  <si>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</si>
  <si>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</si>
  <si>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</si>
  <si>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</si>
  <si>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</si>
  <si>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</si>
  <si>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</si>
  <si>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</si>
  <si>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</si>
  <si>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</si>
  <si>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</si>
  <si>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</si>
  <si>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</si>
  <si>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</si>
  <si>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</si>
  <si>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</si>
  <si>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</si>
  <si>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</si>
  <si>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</si>
  <si>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</si>
  <si>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</si>
  <si>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</si>
  <si>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</si>
  <si>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</si>
  <si>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</si>
  <si>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</si>
  <si>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</si>
  <si>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</si>
  <si>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</si>
  <si>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</si>
  <si>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</si>
  <si>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</si>
  <si>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産炭国に対する石炭採掘・保安に関する技術移転等事業</t>
  </si>
  <si>
    <t>資源エネルギー庁　資源・燃料部</t>
  </si>
  <si>
    <t>石炭課</t>
    <rPh sb="0" eb="3">
      <t>セキタンカ</t>
    </rPh>
    <phoneticPr fontId="5"/>
  </si>
  <si>
    <t>○</t>
  </si>
  <si>
    <t>特別会計に関する法律第85条第2項第2号ニ
独立行政法人石油天然ガス・金属鉱物資源機構法第11条第1項第5号</t>
  </si>
  <si>
    <t>-</t>
  </si>
  <si>
    <t>-</t>
    <phoneticPr fontId="5"/>
  </si>
  <si>
    <t>産油国等連携強化促進事業費補助金</t>
    <phoneticPr fontId="5"/>
  </si>
  <si>
    <t>％</t>
    <phoneticPr fontId="5"/>
  </si>
  <si>
    <t>人</t>
    <rPh sb="0" eb="1">
      <t>ニン</t>
    </rPh>
    <phoneticPr fontId="5"/>
  </si>
  <si>
    <t>エネルギー基本計画（平成30年7月閣議決定）</t>
    <phoneticPr fontId="5"/>
  </si>
  <si>
    <t>受入研修により高度な採掘技術及び保安技術を習得する産炭国の研修生の増加（受講率100％を目指す。）</t>
    <phoneticPr fontId="5"/>
  </si>
  <si>
    <t>受入研修によって高度な採掘技術及び保安技術を習得した産炭国の研修生の数（全課程を修了した者に限る。）</t>
    <phoneticPr fontId="5"/>
  </si>
  <si>
    <t>産油国石油精製技術等対策事業費補助金（産炭国石炭採掘・保安技術高度化事業に係るもの）実績報告書
産油国石油精製技術等対策事業費補助金（産炭国に対する石炭採掘・保安に関する技術移転事業に係るもの）実績報告書</t>
    <phoneticPr fontId="5"/>
  </si>
  <si>
    <t>国内受入による研修生及び技術者派遣による実習生の数　　　　　　　　　　</t>
    <phoneticPr fontId="5"/>
  </si>
  <si>
    <t>執行額／国内受入による研修生及び技術者派遣による実習生の数　　　　　　　　　　　　　　　　　　　　　　　　　　　　　　　　　　　　　　　　　</t>
    <phoneticPr fontId="5"/>
  </si>
  <si>
    <t>円</t>
    <rPh sb="0" eb="1">
      <t>エン</t>
    </rPh>
    <phoneticPr fontId="5"/>
  </si>
  <si>
    <t>千円／人</t>
    <phoneticPr fontId="5"/>
  </si>
  <si>
    <t>1,238,899/14,607</t>
    <phoneticPr fontId="5"/>
  </si>
  <si>
    <t>6．エネルギー・環境</t>
    <phoneticPr fontId="5"/>
  </si>
  <si>
    <t>6-1．資源・燃料</t>
    <phoneticPr fontId="5"/>
  </si>
  <si>
    <t>自主開発比率</t>
    <phoneticPr fontId="5"/>
  </si>
  <si>
    <t>％</t>
    <phoneticPr fontId="5"/>
  </si>
  <si>
    <t>％</t>
    <phoneticPr fontId="5"/>
  </si>
  <si>
    <t>産炭国への石炭採掘・保安技術の技術移転協力を行うことで、産炭国の石炭生産効率の向上及び生産量の拡大を図るとともに産炭国との重層的な協力関係を強化することは、日本が当該国で石炭開発を行うための環境整備に資する。</t>
    <phoneticPr fontId="5"/>
  </si>
  <si>
    <t>A.独立行政法人石油天然ガス・金属鉱物資源機構</t>
    <phoneticPr fontId="5"/>
  </si>
  <si>
    <t>委託費</t>
  </si>
  <si>
    <t>国内受入研修業務</t>
  </si>
  <si>
    <t>海外派遣研修業務</t>
  </si>
  <si>
    <t>管理費</t>
  </si>
  <si>
    <t>事業実施に必要な管理経費</t>
  </si>
  <si>
    <t>施設利用費</t>
  </si>
  <si>
    <t>受入研修経費</t>
  </si>
  <si>
    <t>研修生の滞在費、指導員経費、研修事務費等</t>
  </si>
  <si>
    <t>施設整備費、事業準備費、渉外費</t>
  </si>
  <si>
    <t>一般管理費</t>
  </si>
  <si>
    <t>事業に必要な一般管理費</t>
  </si>
  <si>
    <t>B.釧路コールマイン株式会社</t>
    <phoneticPr fontId="5"/>
  </si>
  <si>
    <t>C.釧路コールマイン株式会社</t>
    <phoneticPr fontId="5"/>
  </si>
  <si>
    <t>D.三井松島リソーシス株式会社</t>
    <phoneticPr fontId="5"/>
  </si>
  <si>
    <t>事業経費</t>
    <phoneticPr fontId="5"/>
  </si>
  <si>
    <t>派遣研修経費</t>
  </si>
  <si>
    <t>指導員経費、通訳費、研修事務費</t>
  </si>
  <si>
    <t>事業経費</t>
  </si>
  <si>
    <t>事業準備費、渉外費</t>
  </si>
  <si>
    <t>人件費</t>
  </si>
  <si>
    <t>事業に係る人件費</t>
  </si>
  <si>
    <t>事業費</t>
  </si>
  <si>
    <t>設備・機械装置購入費、設備等の改修費等</t>
  </si>
  <si>
    <t>事務費</t>
  </si>
  <si>
    <t>旅費・交通費等</t>
  </si>
  <si>
    <t>独立行政法人石油天然ガス・金属鉱物資源機構</t>
  </si>
  <si>
    <t>プロジェクト管理等</t>
  </si>
  <si>
    <t>補助金等交付</t>
  </si>
  <si>
    <t>-</t>
    <phoneticPr fontId="5"/>
  </si>
  <si>
    <t>釧路コールマイン株式会社</t>
  </si>
  <si>
    <t>ベトナム、中国、インドネシア及びコロンビアから研修生を受入</t>
  </si>
  <si>
    <t>ベトナム及び中国へ技術者（指導員）を派遣</t>
  </si>
  <si>
    <t>三井松島リソーシス株式会社</t>
  </si>
  <si>
    <t>インドネシアへ技術者（指導員）を派遣</t>
  </si>
  <si>
    <t>石炭の採掘技術等に係る新たな取組等による事業の実施</t>
  </si>
  <si>
    <t>E.釧路コールマイン株式会社</t>
    <phoneticPr fontId="5"/>
  </si>
  <si>
    <t>0428</t>
  </si>
  <si>
    <t>0328</t>
  </si>
  <si>
    <t>0365</t>
  </si>
  <si>
    <t>0279</t>
  </si>
  <si>
    <t>新24-0041</t>
  </si>
  <si>
    <t>0231</t>
  </si>
  <si>
    <t>0479</t>
  </si>
  <si>
    <t>0198</t>
  </si>
  <si>
    <t>0187</t>
    <phoneticPr fontId="5"/>
  </si>
  <si>
    <t>1,226,182/8,578</t>
    <phoneticPr fontId="5"/>
  </si>
  <si>
    <t>1,245,462/14,810</t>
    <phoneticPr fontId="5"/>
  </si>
  <si>
    <t>-</t>
    <phoneticPr fontId="5"/>
  </si>
  <si>
    <t>-</t>
    <phoneticPr fontId="5"/>
  </si>
  <si>
    <t>-</t>
    <phoneticPr fontId="5"/>
  </si>
  <si>
    <t>1,251,600/12,665</t>
    <phoneticPr fontId="5"/>
  </si>
  <si>
    <t>鉄鉱石の焼結に必要不可欠な無煙炭の輸入量が多い、中国やベトナムとの二国間協議を勘案した政治的な判断を行う必要があることから、国が資源外交として実施すべき事業である。</t>
    <rPh sb="17" eb="20">
      <t>ユニュウリョウ</t>
    </rPh>
    <rPh sb="21" eb="22">
      <t>オオ</t>
    </rPh>
    <rPh sb="24" eb="26">
      <t>チュウゴク</t>
    </rPh>
    <rPh sb="33" eb="34">
      <t>ニ</t>
    </rPh>
    <rPh sb="34" eb="35">
      <t>コク</t>
    </rPh>
    <rPh sb="35" eb="36">
      <t>カン</t>
    </rPh>
    <rPh sb="36" eb="38">
      <t>キョウギ</t>
    </rPh>
    <rPh sb="39" eb="41">
      <t>カンアン</t>
    </rPh>
    <rPh sb="43" eb="45">
      <t>セイジ</t>
    </rPh>
    <rPh sb="45" eb="46">
      <t>テキ</t>
    </rPh>
    <rPh sb="47" eb="49">
      <t>ハンダン</t>
    </rPh>
    <rPh sb="50" eb="51">
      <t>オコナ</t>
    </rPh>
    <rPh sb="52" eb="54">
      <t>ヒツヨウ</t>
    </rPh>
    <rPh sb="62" eb="63">
      <t>クニ</t>
    </rPh>
    <rPh sb="64" eb="66">
      <t>シゲン</t>
    </rPh>
    <rPh sb="66" eb="68">
      <t>ガイコウ</t>
    </rPh>
    <rPh sb="71" eb="73">
      <t>ジッシ</t>
    </rPh>
    <rPh sb="76" eb="78">
      <t>ジギョウ</t>
    </rPh>
    <phoneticPr fontId="4"/>
  </si>
  <si>
    <t>産炭国へ我が国の優れた石炭採掘及び保安技術を提供することで、産炭国における生産量の拡大を図るとともに、我が国との協力関係の強化及び我が国への石炭の安定供給の確保を図るものであり、本事業は必要かつ適切であり、優先度は高い。</t>
  </si>
  <si>
    <t>本事業は中国、ベトナム等の産炭国より高い評価を得ており、また継続要望を受けている。本事業を通じて我が国との協力関係の強化及び我が国への石炭の安定供給の確保を図ることは、国民や社会のニーズを的確に反映している。</t>
  </si>
  <si>
    <t>有</t>
  </si>
  <si>
    <t>無</t>
  </si>
  <si>
    <t>産炭国と我が国との協力関係の強化及び我が国への石炭の安定供給の確保を図ることを目的とした事業であり、国が負担する経費は事業実施に必要な経費に限定しており、妥当である。</t>
  </si>
  <si>
    <t>単位当たりのコストは、事業実施に必要な経費から算定していることから、妥当である。</t>
  </si>
  <si>
    <t>補助事業者であるJOGMECが委託先の資金の流れ、費目・使途が適切かどうか執行管理及び検査を行っており、また確定検査において支出実績を精査した上で支出していることを確認している。</t>
  </si>
  <si>
    <t>本事業における経費の費目・使途については、事業目的に即して真に必要なものに限定されている。</t>
  </si>
  <si>
    <t>－</t>
  </si>
  <si>
    <t>産炭国からの研修生受入及び我が国の技術者を産炭国へ派遣する際に必要な旅費について、安価な航空券を取得し旅費を圧縮するなど、コスト削減に努めている。</t>
  </si>
  <si>
    <t>‐</t>
  </si>
  <si>
    <t>中国、ベトナム等の産炭国より高い評価を得るなど、成果目標に見合ったものとなっている。</t>
  </si>
  <si>
    <t>受入研修は坑内掘炭鉱が一炭鉱しかなく、派遣研修は産炭国の設備を使用しての研修であり、他の手段等はない。</t>
  </si>
  <si>
    <t>当初見込みからは減少しているが、産炭国からの要望を踏まえて実施している。</t>
  </si>
  <si>
    <t>前年度の成果を踏まえて、技術移転（研修）内容の充実化を図っており、十分活用されている。</t>
  </si>
  <si>
    <t>本事業は、我が国の石炭の安定供給の確保を図る観点から、産炭国の要望を踏まえ、我が国の高度な石炭採掘及び保安技術に係る技術移転協力を行うものであり、産炭国側からの評価も高く、関係強化に有効である。</t>
  </si>
  <si>
    <t>引き続き、産炭国との協力関係を維持し、産炭国のニーズを踏まえた研修を実施することにより、アウトカムの達成を目指す。事業の実施により、産炭国における生産量は増加する一方、石炭生産量当たりの死亡者数は確実に減少してきている。政策目標達成のためには、こうした取組を継続的に実施することが必要であり、他事業とも連携の上進めていく。</t>
  </si>
  <si>
    <t>－</t>
    <phoneticPr fontId="5"/>
  </si>
  <si>
    <t>-</t>
    <phoneticPr fontId="5"/>
  </si>
  <si>
    <t>-</t>
    <phoneticPr fontId="5"/>
  </si>
  <si>
    <t>ー</t>
    <phoneticPr fontId="5"/>
  </si>
  <si>
    <t>自主開発比率(%)
※令和元年度実績は調査中。</t>
    <rPh sb="11" eb="13">
      <t>レイワ</t>
    </rPh>
    <rPh sb="13" eb="14">
      <t>ガン</t>
    </rPh>
    <phoneticPr fontId="5"/>
  </si>
  <si>
    <t>2030年度の自主開発比率60％を目指す。</t>
    <phoneticPr fontId="5"/>
  </si>
  <si>
    <t>ベトナム、中国等を対象とした海外産炭国の炭鉱技術者や火力発電運転技術者を日本国内に受け入れ、日本の優れた石炭採掘・保安技術等を日本の国内炭鉱現場等において直接指導を行う国内受入研修事業、我が国の炭鉱技術者を海外産炭国の坑内掘炭鉱等へ長期間派遣し、現場に即した技術指導を行う海外派遣研修事業を実施するとともに、石炭の採掘技術等に係る新たな取組に係る事業を実施する。（補助率：定額(10/10)）</t>
    <rPh sb="5" eb="7">
      <t>チュウゴク</t>
    </rPh>
    <rPh sb="26" eb="28">
      <t>カリョク</t>
    </rPh>
    <rPh sb="28" eb="30">
      <t>ハツデン</t>
    </rPh>
    <rPh sb="30" eb="32">
      <t>ウンテン</t>
    </rPh>
    <rPh sb="32" eb="35">
      <t>ギジュツシャ</t>
    </rPh>
    <rPh sb="61" eb="62">
      <t>トウ</t>
    </rPh>
    <rPh sb="154" eb="156">
      <t>セキタン</t>
    </rPh>
    <rPh sb="157" eb="159">
      <t>サイクツ</t>
    </rPh>
    <rPh sb="159" eb="161">
      <t>ギジュツ</t>
    </rPh>
    <rPh sb="161" eb="162">
      <t>トウ</t>
    </rPh>
    <rPh sb="163" eb="164">
      <t>カカ</t>
    </rPh>
    <rPh sb="165" eb="166">
      <t>アラ</t>
    </rPh>
    <rPh sb="168" eb="169">
      <t>ト</t>
    </rPh>
    <rPh sb="169" eb="170">
      <t>ク</t>
    </rPh>
    <rPh sb="171" eb="172">
      <t>カカ</t>
    </rPh>
    <rPh sb="173" eb="175">
      <t>ジギョウ</t>
    </rPh>
    <rPh sb="176" eb="178">
      <t>ジッシ</t>
    </rPh>
    <phoneticPr fontId="5"/>
  </si>
  <si>
    <t>アジア地域を中心とした産炭国への石炭採掘・保安技術等の技術移転協力を行うことで、産炭国の石炭生産効率の向上及び生産量の拡大を図るとともに、産炭国との重層的な協力関係を強化し、ひいては我が国への海外炭の安定供給を確保することを目的とする。</t>
    <rPh sb="25" eb="26">
      <t>トウ</t>
    </rPh>
    <phoneticPr fontId="5"/>
  </si>
  <si>
    <t>課長　土屋　博史</t>
    <rPh sb="0" eb="2">
      <t>カチョウ</t>
    </rPh>
    <rPh sb="3" eb="5">
      <t>ツチヤ</t>
    </rPh>
    <rPh sb="6" eb="7">
      <t>ヒロシ</t>
    </rPh>
    <rPh sb="7" eb="8">
      <t>フミ</t>
    </rPh>
    <phoneticPr fontId="5"/>
  </si>
  <si>
    <t>-</t>
    <phoneticPr fontId="5"/>
  </si>
  <si>
    <t>国から直接補助金を受け取っている企業が、別に補助金を受け取っているJOGMECの事業の大部分随契で受けているのはなぜか。また、掲げた政策目標を実現する上で、事業に効率化の余地（契約の競争性の向上、支出内容の見直し、重点化等）が無いか、確認すること。</t>
    <phoneticPr fontId="5"/>
  </si>
  <si>
    <t>有識者のご指摘を踏まえて、所要の対応を行うこと。</t>
    <phoneticPr fontId="5"/>
  </si>
  <si>
    <t>エネルギー基本計画（平成30年7月閣議決定）
インフラシステム輸出戦略（平成30年度改訂版）</t>
    <phoneticPr fontId="5"/>
  </si>
  <si>
    <t>本事業においては、①保安技術等を移転するために産炭国から研修生を日本国内に受け入れて実施する国内受入研修事業や、②産炭国に炭鉱技術者を派遣して実施する海外派遣研修事業と、③産炭国のニーズに応じて石炭の採掘事業に関する新たな取り組み等の実証試験等を行い、将来の研修内容に反映させていくための補助事業の３つで構成される。この３事業を別々に執行しているものであるが、釧路コールマイン（株）は日本国内で唯一稼働している坑内堀炭鉱事業者であることから、事業の主要部分を実施することとなっている。ご指摘の事業の効率化については、鋭意支出内容の見直しを進める検討を行い、所要の対応を行う。</t>
    <rPh sb="0" eb="1">
      <t>ホン</t>
    </rPh>
    <rPh sb="1" eb="3">
      <t>ジギョウ</t>
    </rPh>
    <rPh sb="10" eb="12">
      <t>ホアン</t>
    </rPh>
    <rPh sb="12" eb="14">
      <t>ギジュツ</t>
    </rPh>
    <rPh sb="14" eb="15">
      <t>トウ</t>
    </rPh>
    <rPh sb="16" eb="18">
      <t>イテン</t>
    </rPh>
    <rPh sb="23" eb="26">
      <t>サンタンコク</t>
    </rPh>
    <rPh sb="28" eb="31">
      <t>ケンシュウセイ</t>
    </rPh>
    <rPh sb="32" eb="34">
      <t>ニホン</t>
    </rPh>
    <rPh sb="34" eb="36">
      <t>コクナイ</t>
    </rPh>
    <rPh sb="37" eb="38">
      <t>ウ</t>
    </rPh>
    <rPh sb="39" eb="40">
      <t>イ</t>
    </rPh>
    <rPh sb="42" eb="44">
      <t>ジッシ</t>
    </rPh>
    <rPh sb="46" eb="48">
      <t>コクナイ</t>
    </rPh>
    <rPh sb="48" eb="49">
      <t>ウ</t>
    </rPh>
    <rPh sb="49" eb="50">
      <t>イ</t>
    </rPh>
    <rPh sb="50" eb="52">
      <t>ケンシュウ</t>
    </rPh>
    <rPh sb="52" eb="54">
      <t>ジギョウ</t>
    </rPh>
    <rPh sb="57" eb="60">
      <t>サンタンコク</t>
    </rPh>
    <rPh sb="61" eb="63">
      <t>タンコウ</t>
    </rPh>
    <rPh sb="63" eb="66">
      <t>ギジュツシャ</t>
    </rPh>
    <rPh sb="67" eb="69">
      <t>ハケン</t>
    </rPh>
    <rPh sb="71" eb="73">
      <t>ジッシ</t>
    </rPh>
    <rPh sb="75" eb="77">
      <t>カイガイ</t>
    </rPh>
    <rPh sb="77" eb="79">
      <t>ハケン</t>
    </rPh>
    <rPh sb="79" eb="81">
      <t>ケンシュウ</t>
    </rPh>
    <rPh sb="81" eb="83">
      <t>ジギョウ</t>
    </rPh>
    <rPh sb="86" eb="89">
      <t>サンタンコク</t>
    </rPh>
    <rPh sb="94" eb="95">
      <t>オウ</t>
    </rPh>
    <rPh sb="97" eb="99">
      <t>セキタン</t>
    </rPh>
    <rPh sb="100" eb="102">
      <t>サイクツ</t>
    </rPh>
    <rPh sb="102" eb="104">
      <t>ジギョウ</t>
    </rPh>
    <rPh sb="105" eb="106">
      <t>カン</t>
    </rPh>
    <rPh sb="108" eb="109">
      <t>アラ</t>
    </rPh>
    <rPh sb="111" eb="112">
      <t>ト</t>
    </rPh>
    <rPh sb="113" eb="114">
      <t>ク</t>
    </rPh>
    <rPh sb="115" eb="116">
      <t>トウ</t>
    </rPh>
    <rPh sb="117" eb="119">
      <t>ジッショウ</t>
    </rPh>
    <rPh sb="119" eb="121">
      <t>シケン</t>
    </rPh>
    <rPh sb="121" eb="122">
      <t>トウ</t>
    </rPh>
    <rPh sb="123" eb="124">
      <t>オコナ</t>
    </rPh>
    <rPh sb="126" eb="128">
      <t>ショウライ</t>
    </rPh>
    <rPh sb="129" eb="131">
      <t>ケンシュウ</t>
    </rPh>
    <rPh sb="131" eb="133">
      <t>ナイヨウ</t>
    </rPh>
    <rPh sb="134" eb="136">
      <t>ハンエイ</t>
    </rPh>
    <rPh sb="144" eb="146">
      <t>ホジョ</t>
    </rPh>
    <rPh sb="146" eb="148">
      <t>ジギョウ</t>
    </rPh>
    <rPh sb="152" eb="154">
      <t>コウセイ</t>
    </rPh>
    <rPh sb="161" eb="163">
      <t>ジギョウ</t>
    </rPh>
    <rPh sb="164" eb="166">
      <t>ベツベツ</t>
    </rPh>
    <rPh sb="167" eb="169">
      <t>シッコウ</t>
    </rPh>
    <rPh sb="180" eb="182">
      <t>クシロ</t>
    </rPh>
    <rPh sb="188" eb="191">
      <t>カブ</t>
    </rPh>
    <rPh sb="192" eb="194">
      <t>ニホン</t>
    </rPh>
    <rPh sb="194" eb="196">
      <t>コクナイ</t>
    </rPh>
    <rPh sb="197" eb="199">
      <t>ユイイツ</t>
    </rPh>
    <rPh sb="199" eb="201">
      <t>カドウ</t>
    </rPh>
    <rPh sb="205" eb="207">
      <t>コウナイ</t>
    </rPh>
    <rPh sb="207" eb="208">
      <t>ボリ</t>
    </rPh>
    <rPh sb="208" eb="210">
      <t>タンコウ</t>
    </rPh>
    <rPh sb="210" eb="213">
      <t>ジギョウシャ</t>
    </rPh>
    <rPh sb="221" eb="223">
      <t>ジギョウ</t>
    </rPh>
    <rPh sb="224" eb="226">
      <t>シュヨウ</t>
    </rPh>
    <rPh sb="226" eb="228">
      <t>ブブン</t>
    </rPh>
    <rPh sb="229" eb="231">
      <t>ジッシ</t>
    </rPh>
    <rPh sb="243" eb="245">
      <t>シテキ</t>
    </rPh>
    <rPh sb="246" eb="248">
      <t>ジギョウ</t>
    </rPh>
    <rPh sb="249" eb="252">
      <t>コウリツカ</t>
    </rPh>
    <rPh sb="258" eb="260">
      <t>エイイ</t>
    </rPh>
    <rPh sb="260" eb="262">
      <t>シシュツ</t>
    </rPh>
    <rPh sb="262" eb="264">
      <t>ナイヨウ</t>
    </rPh>
    <rPh sb="265" eb="267">
      <t>ミナオ</t>
    </rPh>
    <rPh sb="269" eb="270">
      <t>スス</t>
    </rPh>
    <rPh sb="272" eb="274">
      <t>ケントウ</t>
    </rPh>
    <rPh sb="275" eb="276">
      <t>オコナ</t>
    </rPh>
    <rPh sb="278" eb="280">
      <t>ショヨウ</t>
    </rPh>
    <rPh sb="281" eb="283">
      <t>タイオウ</t>
    </rPh>
    <rPh sb="284" eb="285">
      <t>オコナ</t>
    </rPh>
    <phoneticPr fontId="5"/>
  </si>
  <si>
    <t xml:space="preserve">補助事業者であるJOGMECが、委託先の選定に当たって公募（企画競争など）を実施し、厳正なる審査を行った上で決定していることを確認している。また、1社応札となる理由については、現在国内で坑内掘りの石炭採掘技術を保有している者は限られており、その中で予算規模、実施期間等の制約から対応できる実施者が限定されたため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</si>
</sst>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27213</xdr:colOff>
      <xdr:row>742</xdr:row>
      <xdr:rowOff>258533</xdr:rowOff>
    </xdr:from>
    <xdr:to>
      <xdr:col>33</xdr:col>
      <xdr:colOff>31223</xdr:colOff>
      <xdr:row>744</xdr:row>
      <xdr:rowOff>45763</xdr:rowOff>
    </xdr:to>
    <xdr:sp macro="" textlink="">
      <xdr:nvSpPr>
        <xdr:cNvPr id="30" name="テキスト ボックス 29"/>
        <xdr:cNvSpPr txBox="1"/>
      </xdr:nvSpPr>
      <xdr:spPr bwMode="auto">
        <a:xfrm>
          <a:off x="4227738" y="42635258"/>
          <a:ext cx="2404310" cy="4920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ＭＳ ゴシック" pitchFamily="49" charset="-128"/>
              <a:ea typeface="ＭＳ ゴシック" pitchFamily="49" charset="-128"/>
            </a:rPr>
            <a:t>経済産業省</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100">
              <a:solidFill>
                <a:sysClr val="windowText" lastClr="000000"/>
              </a:solidFill>
              <a:latin typeface="ＭＳ ゴシック" pitchFamily="49" charset="-128"/>
              <a:ea typeface="ＭＳ ゴシック" pitchFamily="49" charset="-128"/>
            </a:rPr>
            <a:t>1,345</a:t>
          </a:r>
          <a:r>
            <a:rPr kumimoji="1" lang="ja-JP" altLang="en-US" sz="11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27</xdr:col>
      <xdr:colOff>85043</xdr:colOff>
      <xdr:row>744</xdr:row>
      <xdr:rowOff>48301</xdr:rowOff>
    </xdr:from>
    <xdr:to>
      <xdr:col>27</xdr:col>
      <xdr:colOff>85326</xdr:colOff>
      <xdr:row>745</xdr:row>
      <xdr:rowOff>277231</xdr:rowOff>
    </xdr:to>
    <xdr:cxnSp macro="">
      <xdr:nvCxnSpPr>
        <xdr:cNvPr id="31" name="直線矢印コネクタ 30"/>
        <xdr:cNvCxnSpPr/>
      </xdr:nvCxnSpPr>
      <xdr:spPr bwMode="auto">
        <a:xfrm>
          <a:off x="5485718" y="43129876"/>
          <a:ext cx="283" cy="58135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171790</xdr:colOff>
      <xdr:row>745</xdr:row>
      <xdr:rowOff>268738</xdr:rowOff>
    </xdr:from>
    <xdr:to>
      <xdr:col>31</xdr:col>
      <xdr:colOff>86404</xdr:colOff>
      <xdr:row>746</xdr:row>
      <xdr:rowOff>202952</xdr:rowOff>
    </xdr:to>
    <xdr:sp macro="" textlink="">
      <xdr:nvSpPr>
        <xdr:cNvPr id="32" name="テキスト ボックス 31"/>
        <xdr:cNvSpPr txBox="1"/>
      </xdr:nvSpPr>
      <xdr:spPr bwMode="auto">
        <a:xfrm>
          <a:off x="4972390" y="43702738"/>
          <a:ext cx="1314789" cy="286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a:t>
          </a:r>
          <a:r>
            <a:rPr kumimoji="1" lang="ja-JP" altLang="en-US" sz="1100">
              <a:solidFill>
                <a:schemeClr val="dk1"/>
              </a:solidFill>
              <a:effectLst/>
              <a:latin typeface="+mn-lt"/>
              <a:ea typeface="+mn-ea"/>
              <a:cs typeface="+mn-cs"/>
            </a:rPr>
            <a:t>金等交付</a:t>
          </a:r>
          <a:r>
            <a:rPr kumimoji="1" lang="en-US" altLang="ja-JP" sz="1100">
              <a:solidFill>
                <a:schemeClr val="dk1"/>
              </a:solidFill>
              <a:effectLst/>
              <a:latin typeface="+mn-lt"/>
              <a:ea typeface="+mn-ea"/>
              <a:cs typeface="+mn-cs"/>
            </a:rPr>
            <a:t>】</a:t>
          </a:r>
          <a:endParaRPr kumimoji="1" lang="ja-JP" altLang="en-US" sz="1100">
            <a:solidFill>
              <a:schemeClr val="dk1"/>
            </a:solidFill>
            <a:latin typeface="ＭＳ ゴシック" pitchFamily="49" charset="-128"/>
            <a:ea typeface="ＭＳ ゴシック" pitchFamily="49" charset="-128"/>
            <a:cs typeface="+mn-cs"/>
          </a:endParaRPr>
        </a:p>
      </xdr:txBody>
    </xdr:sp>
    <xdr:clientData/>
  </xdr:twoCellAnchor>
  <xdr:twoCellAnchor>
    <xdr:from>
      <xdr:col>33</xdr:col>
      <xdr:colOff>34016</xdr:colOff>
      <xdr:row>743</xdr:row>
      <xdr:rowOff>258529</xdr:rowOff>
    </xdr:from>
    <xdr:to>
      <xdr:col>41</xdr:col>
      <xdr:colOff>187944</xdr:colOff>
      <xdr:row>743</xdr:row>
      <xdr:rowOff>258529</xdr:rowOff>
    </xdr:to>
    <xdr:cxnSp macro="">
      <xdr:nvCxnSpPr>
        <xdr:cNvPr id="33" name="直線コネクタ 32"/>
        <xdr:cNvCxnSpPr/>
      </xdr:nvCxnSpPr>
      <xdr:spPr bwMode="auto">
        <a:xfrm>
          <a:off x="6634841" y="42987679"/>
          <a:ext cx="175412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195601</xdr:colOff>
      <xdr:row>743</xdr:row>
      <xdr:rowOff>261934</xdr:rowOff>
    </xdr:from>
    <xdr:to>
      <xdr:col>41</xdr:col>
      <xdr:colOff>195601</xdr:colOff>
      <xdr:row>745</xdr:row>
      <xdr:rowOff>302624</xdr:rowOff>
    </xdr:to>
    <xdr:cxnSp macro="">
      <xdr:nvCxnSpPr>
        <xdr:cNvPr id="34" name="直線矢印コネクタ 33"/>
        <xdr:cNvCxnSpPr/>
      </xdr:nvCxnSpPr>
      <xdr:spPr bwMode="auto">
        <a:xfrm>
          <a:off x="8396626" y="42991084"/>
          <a:ext cx="0" cy="7455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40027</xdr:colOff>
      <xdr:row>745</xdr:row>
      <xdr:rowOff>298371</xdr:rowOff>
    </xdr:from>
    <xdr:to>
      <xdr:col>45</xdr:col>
      <xdr:colOff>190500</xdr:colOff>
      <xdr:row>746</xdr:row>
      <xdr:rowOff>232585</xdr:rowOff>
    </xdr:to>
    <xdr:sp macro="" textlink="">
      <xdr:nvSpPr>
        <xdr:cNvPr id="35" name="テキスト ボックス 34"/>
        <xdr:cNvSpPr txBox="1"/>
      </xdr:nvSpPr>
      <xdr:spPr bwMode="auto">
        <a:xfrm>
          <a:off x="7681194" y="39710704"/>
          <a:ext cx="1558056" cy="28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chemeClr val="dk1"/>
              </a:solidFill>
              <a:effectLst/>
              <a:latin typeface="+mn-lt"/>
              <a:ea typeface="+mn-ea"/>
              <a:cs typeface="+mn-cs"/>
            </a:rPr>
            <a:t>③</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a:t>
          </a:r>
          <a:r>
            <a:rPr kumimoji="1" lang="ja-JP" altLang="en-US" sz="1100">
              <a:solidFill>
                <a:schemeClr val="dk1"/>
              </a:solidFill>
              <a:effectLst/>
              <a:latin typeface="+mn-lt"/>
              <a:ea typeface="+mn-ea"/>
              <a:cs typeface="+mn-cs"/>
            </a:rPr>
            <a:t>金等交付</a:t>
          </a:r>
          <a:r>
            <a:rPr kumimoji="1" lang="en-US" altLang="ja-JP" sz="1100">
              <a:solidFill>
                <a:schemeClr val="dk1"/>
              </a:solidFill>
              <a:effectLst/>
              <a:latin typeface="+mn-lt"/>
              <a:ea typeface="+mn-ea"/>
              <a:cs typeface="+mn-cs"/>
            </a:rPr>
            <a:t>】</a:t>
          </a:r>
          <a:endParaRPr kumimoji="1" lang="ja-JP" altLang="en-US" sz="1100">
            <a:solidFill>
              <a:schemeClr val="dk1"/>
            </a:solidFill>
            <a:latin typeface="ＭＳ ゴシック" pitchFamily="49" charset="-128"/>
            <a:ea typeface="ＭＳ ゴシック" pitchFamily="49" charset="-128"/>
            <a:cs typeface="+mn-cs"/>
          </a:endParaRPr>
        </a:p>
      </xdr:txBody>
    </xdr:sp>
    <xdr:clientData/>
  </xdr:twoCellAnchor>
  <xdr:twoCellAnchor>
    <xdr:from>
      <xdr:col>20</xdr:col>
      <xdr:colOff>27213</xdr:colOff>
      <xdr:row>746</xdr:row>
      <xdr:rowOff>258533</xdr:rowOff>
    </xdr:from>
    <xdr:to>
      <xdr:col>33</xdr:col>
      <xdr:colOff>51708</xdr:colOff>
      <xdr:row>748</xdr:row>
      <xdr:rowOff>244777</xdr:rowOff>
    </xdr:to>
    <xdr:sp macro="" textlink="">
      <xdr:nvSpPr>
        <xdr:cNvPr id="36" name="テキスト ボックス 35"/>
        <xdr:cNvSpPr txBox="1"/>
      </xdr:nvSpPr>
      <xdr:spPr bwMode="auto">
        <a:xfrm>
          <a:off x="4027713" y="44044958"/>
          <a:ext cx="2624820" cy="6910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ysClr val="windowText" lastClr="000000"/>
              </a:solidFill>
              <a:latin typeface="ＭＳ ゴシック" pitchFamily="49" charset="-128"/>
              <a:ea typeface="ＭＳ ゴシック" pitchFamily="49" charset="-128"/>
              <a:cs typeface="+mn-cs"/>
            </a:rPr>
            <a:t>Ａ．独立行政法人石油天然ガス・金属鉱物資源機構（</a:t>
          </a:r>
          <a:r>
            <a:rPr kumimoji="1" lang="en-US" altLang="ja-JP" sz="1100">
              <a:solidFill>
                <a:sysClr val="windowText" lastClr="000000"/>
              </a:solidFill>
              <a:latin typeface="ＭＳ ゴシック" pitchFamily="49" charset="-128"/>
              <a:ea typeface="ＭＳ ゴシック" pitchFamily="49" charset="-128"/>
              <a:cs typeface="+mn-cs"/>
            </a:rPr>
            <a:t>JOGMEC</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marL="0" indent="0" algn="ctr">
            <a:lnSpc>
              <a:spcPts val="1300"/>
            </a:lnSpc>
          </a:pPr>
          <a:r>
            <a:rPr kumimoji="1" lang="en-US" altLang="ja-JP" sz="1100">
              <a:solidFill>
                <a:sysClr val="windowText" lastClr="000000"/>
              </a:solidFill>
              <a:latin typeface="ＭＳ ゴシック" pitchFamily="49" charset="-128"/>
              <a:ea typeface="ＭＳ ゴシック" pitchFamily="49" charset="-128"/>
              <a:cs typeface="+mn-cs"/>
            </a:rPr>
            <a:t>1,245</a:t>
          </a:r>
          <a:r>
            <a:rPr kumimoji="1" lang="ja-JP" altLang="en-US" sz="1100">
              <a:solidFill>
                <a:sysClr val="windowText" lastClr="000000"/>
              </a:solidFill>
              <a:latin typeface="ＭＳ ゴシック" pitchFamily="49" charset="-128"/>
              <a:ea typeface="ＭＳ ゴシック" pitchFamily="49" charset="-128"/>
              <a:cs typeface="+mn-cs"/>
            </a:rPr>
            <a:t>百万円</a:t>
          </a:r>
        </a:p>
      </xdr:txBody>
    </xdr:sp>
    <xdr:clientData/>
  </xdr:twoCellAnchor>
  <xdr:twoCellAnchor>
    <xdr:from>
      <xdr:col>20</xdr:col>
      <xdr:colOff>40819</xdr:colOff>
      <xdr:row>748</xdr:row>
      <xdr:rowOff>336774</xdr:rowOff>
    </xdr:from>
    <xdr:to>
      <xdr:col>33</xdr:col>
      <xdr:colOff>65314</xdr:colOff>
      <xdr:row>750</xdr:row>
      <xdr:rowOff>248205</xdr:rowOff>
    </xdr:to>
    <xdr:sp macro="" textlink="">
      <xdr:nvSpPr>
        <xdr:cNvPr id="37" name="大かっこ 36"/>
        <xdr:cNvSpPr/>
      </xdr:nvSpPr>
      <xdr:spPr bwMode="auto">
        <a:xfrm>
          <a:off x="4041319" y="44828049"/>
          <a:ext cx="2624820" cy="616281"/>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latin typeface="ＭＳ ゴシック" panose="020B0609070205080204" pitchFamily="49" charset="-128"/>
              <a:ea typeface="ＭＳ ゴシック" panose="020B0609070205080204" pitchFamily="49" charset="-128"/>
            </a:rPr>
            <a:t>プロジェクト管理等</a:t>
          </a:r>
        </a:p>
      </xdr:txBody>
    </xdr:sp>
    <xdr:clientData/>
  </xdr:twoCellAnchor>
  <xdr:twoCellAnchor>
    <xdr:from>
      <xdr:col>35</xdr:col>
      <xdr:colOff>1703</xdr:colOff>
      <xdr:row>746</xdr:row>
      <xdr:rowOff>258534</xdr:rowOff>
    </xdr:from>
    <xdr:to>
      <xdr:col>48</xdr:col>
      <xdr:colOff>26198</xdr:colOff>
      <xdr:row>748</xdr:row>
      <xdr:rowOff>245365</xdr:rowOff>
    </xdr:to>
    <xdr:sp macro="" textlink="">
      <xdr:nvSpPr>
        <xdr:cNvPr id="38" name="テキスト ボックス 37"/>
        <xdr:cNvSpPr txBox="1"/>
      </xdr:nvSpPr>
      <xdr:spPr bwMode="auto">
        <a:xfrm>
          <a:off x="7002578" y="44044959"/>
          <a:ext cx="2624820" cy="6916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ysClr val="windowText" lastClr="000000"/>
              </a:solidFill>
              <a:latin typeface="ＭＳ ゴシック" pitchFamily="49" charset="-128"/>
              <a:ea typeface="ＭＳ ゴシック" pitchFamily="49" charset="-128"/>
              <a:cs typeface="+mn-cs"/>
            </a:rPr>
            <a:t>Ｅ．</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釧路コールマイン</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（株）</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indent="0" algn="ctr"/>
          <a:r>
            <a:rPr kumimoji="1" lang="en-US" altLang="ja-JP" sz="1100">
              <a:solidFill>
                <a:sysClr val="windowText" lastClr="000000"/>
              </a:solidFill>
              <a:latin typeface="ＭＳ ゴシック" pitchFamily="49" charset="-128"/>
              <a:ea typeface="ＭＳ ゴシック" pitchFamily="49" charset="-128"/>
              <a:cs typeface="+mn-cs"/>
            </a:rPr>
            <a:t>100</a:t>
          </a:r>
          <a:r>
            <a:rPr kumimoji="1" lang="ja-JP" altLang="en-US" sz="1100">
              <a:solidFill>
                <a:sysClr val="windowText" lastClr="000000"/>
              </a:solidFill>
              <a:latin typeface="ＭＳ ゴシック" pitchFamily="49" charset="-128"/>
              <a:ea typeface="ＭＳ ゴシック" pitchFamily="49" charset="-128"/>
              <a:cs typeface="+mn-cs"/>
            </a:rPr>
            <a:t>百万円</a:t>
          </a:r>
        </a:p>
      </xdr:txBody>
    </xdr:sp>
    <xdr:clientData/>
  </xdr:twoCellAnchor>
  <xdr:twoCellAnchor>
    <xdr:from>
      <xdr:col>34</xdr:col>
      <xdr:colOff>192199</xdr:colOff>
      <xdr:row>748</xdr:row>
      <xdr:rowOff>336774</xdr:rowOff>
    </xdr:from>
    <xdr:to>
      <xdr:col>48</xdr:col>
      <xdr:colOff>12587</xdr:colOff>
      <xdr:row>750</xdr:row>
      <xdr:rowOff>248181</xdr:rowOff>
    </xdr:to>
    <xdr:sp macro="" textlink="">
      <xdr:nvSpPr>
        <xdr:cNvPr id="39" name="大かっこ 38"/>
        <xdr:cNvSpPr/>
      </xdr:nvSpPr>
      <xdr:spPr bwMode="auto">
        <a:xfrm>
          <a:off x="6993049" y="44828049"/>
          <a:ext cx="2620738" cy="616257"/>
        </a:xfrm>
        <a:prstGeom prst="bracketPair">
          <a:avLst>
            <a:gd name="adj" fmla="val 16835"/>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a:latin typeface="ＭＳ ゴシック" panose="020B0609070205080204" pitchFamily="49" charset="-128"/>
              <a:ea typeface="ＭＳ ゴシック" panose="020B0609070205080204" pitchFamily="49" charset="-128"/>
            </a:rPr>
            <a:t>石炭の採掘技術等に係る新たな取組等による事業の実施</a:t>
          </a:r>
        </a:p>
      </xdr:txBody>
    </xdr:sp>
    <xdr:clientData/>
  </xdr:twoCellAnchor>
  <xdr:twoCellAnchor>
    <xdr:from>
      <xdr:col>27</xdr:col>
      <xdr:colOff>95248</xdr:colOff>
      <xdr:row>751</xdr:row>
      <xdr:rowOff>0</xdr:rowOff>
    </xdr:from>
    <xdr:to>
      <xdr:col>27</xdr:col>
      <xdr:colOff>95248</xdr:colOff>
      <xdr:row>752</xdr:row>
      <xdr:rowOff>279616</xdr:rowOff>
    </xdr:to>
    <xdr:cxnSp macro="">
      <xdr:nvCxnSpPr>
        <xdr:cNvPr id="40" name="直線コネクタ 39"/>
        <xdr:cNvCxnSpPr/>
      </xdr:nvCxnSpPr>
      <xdr:spPr bwMode="auto">
        <a:xfrm>
          <a:off x="5495923" y="45548550"/>
          <a:ext cx="0" cy="63204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47626</xdr:colOff>
      <xdr:row>752</xdr:row>
      <xdr:rowOff>275545</xdr:rowOff>
    </xdr:from>
    <xdr:to>
      <xdr:col>35</xdr:col>
      <xdr:colOff>88724</xdr:colOff>
      <xdr:row>752</xdr:row>
      <xdr:rowOff>275545</xdr:rowOff>
    </xdr:to>
    <xdr:cxnSp macro="">
      <xdr:nvCxnSpPr>
        <xdr:cNvPr id="41" name="直線コネクタ 40"/>
        <xdr:cNvCxnSpPr/>
      </xdr:nvCxnSpPr>
      <xdr:spPr bwMode="auto">
        <a:xfrm>
          <a:off x="3048001" y="46176520"/>
          <a:ext cx="40415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34015</xdr:colOff>
      <xdr:row>752</xdr:row>
      <xdr:rowOff>275545</xdr:rowOff>
    </xdr:from>
    <xdr:to>
      <xdr:col>15</xdr:col>
      <xdr:colOff>34015</xdr:colOff>
      <xdr:row>754</xdr:row>
      <xdr:rowOff>330777</xdr:rowOff>
    </xdr:to>
    <xdr:cxnSp macro="">
      <xdr:nvCxnSpPr>
        <xdr:cNvPr id="42" name="直線矢印コネクタ 41"/>
        <xdr:cNvCxnSpPr/>
      </xdr:nvCxnSpPr>
      <xdr:spPr>
        <a:xfrm>
          <a:off x="3034390" y="46176520"/>
          <a:ext cx="0" cy="7600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99330</xdr:colOff>
      <xdr:row>752</xdr:row>
      <xdr:rowOff>280988</xdr:rowOff>
    </xdr:from>
    <xdr:to>
      <xdr:col>35</xdr:col>
      <xdr:colOff>99330</xdr:colOff>
      <xdr:row>753</xdr:row>
      <xdr:rowOff>288960</xdr:rowOff>
    </xdr:to>
    <xdr:cxnSp macro="">
      <xdr:nvCxnSpPr>
        <xdr:cNvPr id="43" name="直線コネクタ 42"/>
        <xdr:cNvCxnSpPr/>
      </xdr:nvCxnSpPr>
      <xdr:spPr bwMode="auto">
        <a:xfrm>
          <a:off x="7100205" y="46181963"/>
          <a:ext cx="0" cy="36039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163283</xdr:colOff>
      <xdr:row>753</xdr:row>
      <xdr:rowOff>292555</xdr:rowOff>
    </xdr:from>
    <xdr:to>
      <xdr:col>41</xdr:col>
      <xdr:colOff>66012</xdr:colOff>
      <xdr:row>753</xdr:row>
      <xdr:rowOff>292555</xdr:rowOff>
    </xdr:to>
    <xdr:cxnSp macro="">
      <xdr:nvCxnSpPr>
        <xdr:cNvPr id="44" name="直線コネクタ 43"/>
        <xdr:cNvCxnSpPr/>
      </xdr:nvCxnSpPr>
      <xdr:spPr bwMode="auto">
        <a:xfrm flipV="1">
          <a:off x="5563958" y="46545955"/>
          <a:ext cx="270307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108858</xdr:colOff>
      <xdr:row>751</xdr:row>
      <xdr:rowOff>244926</xdr:rowOff>
    </xdr:from>
    <xdr:to>
      <xdr:col>18</xdr:col>
      <xdr:colOff>162039</xdr:colOff>
      <xdr:row>752</xdr:row>
      <xdr:rowOff>253905</xdr:rowOff>
    </xdr:to>
    <xdr:sp macro="" textlink="">
      <xdr:nvSpPr>
        <xdr:cNvPr id="45" name="テキスト ボックス 44"/>
        <xdr:cNvSpPr txBox="1"/>
      </xdr:nvSpPr>
      <xdr:spPr bwMode="auto">
        <a:xfrm>
          <a:off x="2309133" y="45793476"/>
          <a:ext cx="1453356" cy="361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chemeClr val="dk1"/>
              </a:solidFill>
              <a:latin typeface="ＭＳ ゴシック" pitchFamily="49" charset="-128"/>
              <a:ea typeface="ＭＳ ゴシック" pitchFamily="49" charset="-128"/>
              <a:cs typeface="+mn-cs"/>
            </a:rPr>
            <a:t>①国内受入研修</a:t>
          </a:r>
        </a:p>
      </xdr:txBody>
    </xdr:sp>
    <xdr:clientData/>
  </xdr:twoCellAnchor>
  <xdr:twoCellAnchor>
    <xdr:from>
      <xdr:col>31</xdr:col>
      <xdr:colOff>156485</xdr:colOff>
      <xdr:row>751</xdr:row>
      <xdr:rowOff>244930</xdr:rowOff>
    </xdr:from>
    <xdr:to>
      <xdr:col>39</xdr:col>
      <xdr:colOff>70037</xdr:colOff>
      <xdr:row>752</xdr:row>
      <xdr:rowOff>254546</xdr:rowOff>
    </xdr:to>
    <xdr:sp macro="" textlink="">
      <xdr:nvSpPr>
        <xdr:cNvPr id="46" name="テキスト ボックス 45"/>
        <xdr:cNvSpPr txBox="1"/>
      </xdr:nvSpPr>
      <xdr:spPr bwMode="auto">
        <a:xfrm>
          <a:off x="6357260" y="45793480"/>
          <a:ext cx="1513752" cy="36204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chemeClr val="dk1"/>
              </a:solidFill>
              <a:latin typeface="ＭＳ ゴシック" pitchFamily="49" charset="-128"/>
              <a:ea typeface="ＭＳ ゴシック" pitchFamily="49" charset="-128"/>
              <a:cs typeface="+mn-cs"/>
            </a:rPr>
            <a:t>②海外派遣研修</a:t>
          </a:r>
        </a:p>
      </xdr:txBody>
    </xdr:sp>
    <xdr:clientData/>
  </xdr:twoCellAnchor>
  <xdr:twoCellAnchor>
    <xdr:from>
      <xdr:col>27</xdr:col>
      <xdr:colOff>163283</xdr:colOff>
      <xdr:row>753</xdr:row>
      <xdr:rowOff>306162</xdr:rowOff>
    </xdr:from>
    <xdr:to>
      <xdr:col>27</xdr:col>
      <xdr:colOff>163283</xdr:colOff>
      <xdr:row>754</xdr:row>
      <xdr:rowOff>351777</xdr:rowOff>
    </xdr:to>
    <xdr:cxnSp macro="">
      <xdr:nvCxnSpPr>
        <xdr:cNvPr id="47" name="直線矢印コネクタ 46"/>
        <xdr:cNvCxnSpPr/>
      </xdr:nvCxnSpPr>
      <xdr:spPr bwMode="auto">
        <a:xfrm>
          <a:off x="5563958" y="46559562"/>
          <a:ext cx="0" cy="3980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71422</xdr:colOff>
      <xdr:row>753</xdr:row>
      <xdr:rowOff>292563</xdr:rowOff>
    </xdr:from>
    <xdr:to>
      <xdr:col>41</xdr:col>
      <xdr:colOff>71422</xdr:colOff>
      <xdr:row>754</xdr:row>
      <xdr:rowOff>338178</xdr:rowOff>
    </xdr:to>
    <xdr:cxnSp macro="">
      <xdr:nvCxnSpPr>
        <xdr:cNvPr id="48" name="直線矢印コネクタ 47"/>
        <xdr:cNvCxnSpPr/>
      </xdr:nvCxnSpPr>
      <xdr:spPr bwMode="auto">
        <a:xfrm>
          <a:off x="8272447" y="46545963"/>
          <a:ext cx="0" cy="3980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66338</xdr:colOff>
      <xdr:row>755</xdr:row>
      <xdr:rowOff>81645</xdr:rowOff>
    </xdr:from>
    <xdr:to>
      <xdr:col>20</xdr:col>
      <xdr:colOff>86742</xdr:colOff>
      <xdr:row>755</xdr:row>
      <xdr:rowOff>326574</xdr:rowOff>
    </xdr:to>
    <xdr:sp macro="" textlink="">
      <xdr:nvSpPr>
        <xdr:cNvPr id="49" name="テキスト ボックス 48"/>
        <xdr:cNvSpPr txBox="1"/>
      </xdr:nvSpPr>
      <xdr:spPr bwMode="auto">
        <a:xfrm>
          <a:off x="1666538" y="47039895"/>
          <a:ext cx="2420704"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en-US"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随意契約（公募）</a:t>
          </a:r>
          <a:r>
            <a:rPr kumimoji="1" lang="en-US" altLang="ja-JP" sz="1100">
              <a:solidFill>
                <a:schemeClr val="dk1"/>
              </a:solidFill>
              <a:latin typeface="ＭＳ ゴシック" pitchFamily="49" charset="-128"/>
              <a:ea typeface="ＭＳ ゴシック" pitchFamily="49" charset="-128"/>
              <a:cs typeface="+mn-cs"/>
            </a:rPr>
            <a:t>】</a:t>
          </a:r>
          <a:endParaRPr kumimoji="1" lang="ja-JP" altLang="en-US" sz="1100">
            <a:solidFill>
              <a:schemeClr val="dk1"/>
            </a:solidFill>
            <a:latin typeface="ＭＳ ゴシック" pitchFamily="49" charset="-128"/>
            <a:ea typeface="ＭＳ ゴシック" pitchFamily="49" charset="-128"/>
            <a:cs typeface="+mn-cs"/>
          </a:endParaRPr>
        </a:p>
      </xdr:txBody>
    </xdr:sp>
    <xdr:clientData/>
  </xdr:twoCellAnchor>
  <xdr:twoCellAnchor>
    <xdr:from>
      <xdr:col>21</xdr:col>
      <xdr:colOff>200254</xdr:colOff>
      <xdr:row>755</xdr:row>
      <xdr:rowOff>81646</xdr:rowOff>
    </xdr:from>
    <xdr:to>
      <xdr:col>33</xdr:col>
      <xdr:colOff>169234</xdr:colOff>
      <xdr:row>755</xdr:row>
      <xdr:rowOff>297546</xdr:rowOff>
    </xdr:to>
    <xdr:sp macro="" textlink="">
      <xdr:nvSpPr>
        <xdr:cNvPr id="50" name="テキスト ボックス 49"/>
        <xdr:cNvSpPr txBox="1"/>
      </xdr:nvSpPr>
      <xdr:spPr bwMode="auto">
        <a:xfrm>
          <a:off x="4400779" y="47039896"/>
          <a:ext cx="236928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en-US"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随意契約（企画競争）</a:t>
          </a:r>
          <a:r>
            <a:rPr kumimoji="1" lang="en-US" altLang="ja-JP" sz="1100">
              <a:solidFill>
                <a:schemeClr val="dk1"/>
              </a:solidFill>
              <a:latin typeface="ＭＳ ゴシック" pitchFamily="49" charset="-128"/>
              <a:ea typeface="ＭＳ ゴシック" pitchFamily="49" charset="-128"/>
              <a:cs typeface="+mn-cs"/>
            </a:rPr>
            <a:t>】</a:t>
          </a:r>
          <a:endParaRPr kumimoji="1" lang="ja-JP" altLang="en-US" sz="1100">
            <a:solidFill>
              <a:schemeClr val="dk1"/>
            </a:solidFill>
            <a:latin typeface="ＭＳ ゴシック" pitchFamily="49" charset="-128"/>
            <a:ea typeface="ＭＳ ゴシック" pitchFamily="49" charset="-128"/>
            <a:cs typeface="+mn-cs"/>
          </a:endParaRPr>
        </a:p>
      </xdr:txBody>
    </xdr:sp>
    <xdr:clientData/>
  </xdr:twoCellAnchor>
  <xdr:twoCellAnchor>
    <xdr:from>
      <xdr:col>35</xdr:col>
      <xdr:colOff>32207</xdr:colOff>
      <xdr:row>755</xdr:row>
      <xdr:rowOff>94346</xdr:rowOff>
    </xdr:from>
    <xdr:to>
      <xdr:col>47</xdr:col>
      <xdr:colOff>77387</xdr:colOff>
      <xdr:row>755</xdr:row>
      <xdr:rowOff>297546</xdr:rowOff>
    </xdr:to>
    <xdr:sp macro="" textlink="">
      <xdr:nvSpPr>
        <xdr:cNvPr id="51" name="テキスト ボックス 50"/>
        <xdr:cNvSpPr txBox="1"/>
      </xdr:nvSpPr>
      <xdr:spPr bwMode="auto">
        <a:xfrm>
          <a:off x="7033082" y="47052596"/>
          <a:ext cx="244548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en-US"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随意契約（企画競争）</a:t>
          </a:r>
          <a:r>
            <a:rPr kumimoji="1" lang="en-US" altLang="ja-JP" sz="1100">
              <a:solidFill>
                <a:schemeClr val="dk1"/>
              </a:solidFill>
              <a:latin typeface="ＭＳ ゴシック" pitchFamily="49" charset="-128"/>
              <a:ea typeface="ＭＳ ゴシック" pitchFamily="49" charset="-128"/>
              <a:cs typeface="+mn-cs"/>
            </a:rPr>
            <a:t>】</a:t>
          </a:r>
          <a:endParaRPr kumimoji="1" lang="ja-JP" altLang="en-US" sz="1100">
            <a:solidFill>
              <a:schemeClr val="dk1"/>
            </a:solidFill>
            <a:latin typeface="ＭＳ ゴシック" pitchFamily="49" charset="-128"/>
            <a:ea typeface="ＭＳ ゴシック" pitchFamily="49" charset="-128"/>
            <a:cs typeface="+mn-cs"/>
          </a:endParaRPr>
        </a:p>
      </xdr:txBody>
    </xdr:sp>
    <xdr:clientData/>
  </xdr:twoCellAnchor>
  <xdr:twoCellAnchor>
    <xdr:from>
      <xdr:col>21</xdr:col>
      <xdr:colOff>126229</xdr:colOff>
      <xdr:row>756</xdr:row>
      <xdr:rowOff>30620</xdr:rowOff>
    </xdr:from>
    <xdr:to>
      <xdr:col>33</xdr:col>
      <xdr:colOff>176532</xdr:colOff>
      <xdr:row>757</xdr:row>
      <xdr:rowOff>171638</xdr:rowOff>
    </xdr:to>
    <xdr:sp macro="" textlink="">
      <xdr:nvSpPr>
        <xdr:cNvPr id="52" name="テキスト ボックス 51"/>
        <xdr:cNvSpPr txBox="1"/>
      </xdr:nvSpPr>
      <xdr:spPr bwMode="auto">
        <a:xfrm>
          <a:off x="4326754" y="47341295"/>
          <a:ext cx="2450603" cy="4934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ysClr val="windowText" lastClr="000000"/>
              </a:solidFill>
              <a:latin typeface="ＭＳ ゴシック" pitchFamily="49" charset="-128"/>
              <a:ea typeface="ＭＳ ゴシック" pitchFamily="49" charset="-128"/>
              <a:cs typeface="+mn-cs"/>
            </a:rPr>
            <a:t>Ｃ．釧路コールマイン（株）</a:t>
          </a:r>
        </a:p>
        <a:p>
          <a:pPr marL="0" indent="0" algn="ctr">
            <a:lnSpc>
              <a:spcPts val="1200"/>
            </a:lnSpc>
          </a:pPr>
          <a:r>
            <a:rPr kumimoji="1" lang="en-US" altLang="ja-JP" sz="1100">
              <a:solidFill>
                <a:sysClr val="windowText" lastClr="000000"/>
              </a:solidFill>
              <a:latin typeface="ＭＳ ゴシック" pitchFamily="49" charset="-128"/>
              <a:ea typeface="ＭＳ ゴシック" pitchFamily="49" charset="-128"/>
              <a:cs typeface="+mn-cs"/>
            </a:rPr>
            <a:t>136</a:t>
          </a:r>
          <a:r>
            <a:rPr kumimoji="1" lang="ja-JP" altLang="en-US" sz="1100">
              <a:solidFill>
                <a:sysClr val="windowText" lastClr="000000"/>
              </a:solidFill>
              <a:latin typeface="ＭＳ ゴシック" pitchFamily="49" charset="-128"/>
              <a:ea typeface="ＭＳ ゴシック" pitchFamily="49" charset="-128"/>
              <a:cs typeface="+mn-cs"/>
            </a:rPr>
            <a:t>百万円</a:t>
          </a:r>
        </a:p>
      </xdr:txBody>
    </xdr:sp>
    <xdr:clientData/>
  </xdr:twoCellAnchor>
  <xdr:twoCellAnchor>
    <xdr:from>
      <xdr:col>35</xdr:col>
      <xdr:colOff>9231</xdr:colOff>
      <xdr:row>756</xdr:row>
      <xdr:rowOff>30620</xdr:rowOff>
    </xdr:from>
    <xdr:to>
      <xdr:col>47</xdr:col>
      <xdr:colOff>57833</xdr:colOff>
      <xdr:row>757</xdr:row>
      <xdr:rowOff>171638</xdr:rowOff>
    </xdr:to>
    <xdr:sp macro="" textlink="">
      <xdr:nvSpPr>
        <xdr:cNvPr id="53" name="テキスト ボックス 52"/>
        <xdr:cNvSpPr txBox="1"/>
      </xdr:nvSpPr>
      <xdr:spPr bwMode="auto">
        <a:xfrm>
          <a:off x="7010106" y="47341295"/>
          <a:ext cx="2448902" cy="4934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ysClr val="windowText" lastClr="000000"/>
              </a:solidFill>
              <a:latin typeface="ＭＳ ゴシック" pitchFamily="49" charset="-128"/>
              <a:ea typeface="ＭＳ ゴシック" pitchFamily="49" charset="-128"/>
              <a:cs typeface="+mn-cs"/>
            </a:rPr>
            <a:t>Ｄ．三井松島リソーシス（株）</a:t>
          </a:r>
        </a:p>
        <a:p>
          <a:pPr marL="0" indent="0" algn="ctr">
            <a:lnSpc>
              <a:spcPts val="1200"/>
            </a:lnSpc>
          </a:pPr>
          <a:r>
            <a:rPr kumimoji="1" lang="en-US" altLang="ja-JP" sz="1100">
              <a:solidFill>
                <a:sysClr val="windowText" lastClr="000000"/>
              </a:solidFill>
              <a:latin typeface="ＭＳ ゴシック" pitchFamily="49" charset="-128"/>
              <a:ea typeface="ＭＳ ゴシック" pitchFamily="49" charset="-128"/>
              <a:cs typeface="+mn-cs"/>
            </a:rPr>
            <a:t>194</a:t>
          </a:r>
          <a:r>
            <a:rPr kumimoji="1" lang="ja-JP" altLang="en-US" sz="1100">
              <a:solidFill>
                <a:sysClr val="windowText" lastClr="000000"/>
              </a:solidFill>
              <a:latin typeface="ＭＳ ゴシック" pitchFamily="49" charset="-128"/>
              <a:ea typeface="ＭＳ ゴシック" pitchFamily="49" charset="-128"/>
              <a:cs typeface="+mn-cs"/>
            </a:rPr>
            <a:t>百万円</a:t>
          </a:r>
        </a:p>
      </xdr:txBody>
    </xdr:sp>
    <xdr:clientData/>
  </xdr:twoCellAnchor>
  <xdr:twoCellAnchor>
    <xdr:from>
      <xdr:col>8</xdr:col>
      <xdr:colOff>40822</xdr:colOff>
      <xdr:row>756</xdr:row>
      <xdr:rowOff>30622</xdr:rowOff>
    </xdr:from>
    <xdr:to>
      <xdr:col>20</xdr:col>
      <xdr:colOff>89423</xdr:colOff>
      <xdr:row>757</xdr:row>
      <xdr:rowOff>171639</xdr:rowOff>
    </xdr:to>
    <xdr:sp macro="" textlink="">
      <xdr:nvSpPr>
        <xdr:cNvPr id="54" name="テキスト ボックス 53"/>
        <xdr:cNvSpPr txBox="1"/>
      </xdr:nvSpPr>
      <xdr:spPr bwMode="auto">
        <a:xfrm>
          <a:off x="1641022" y="47341297"/>
          <a:ext cx="2448901" cy="4934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ysClr val="windowText" lastClr="000000"/>
              </a:solidFill>
              <a:latin typeface="ＭＳ ゴシック" pitchFamily="49" charset="-128"/>
              <a:ea typeface="ＭＳ ゴシック" pitchFamily="49" charset="-128"/>
              <a:cs typeface="+mn-cs"/>
            </a:rPr>
            <a:t>Ｂ．釧路コールマイン（株）</a:t>
          </a:r>
        </a:p>
        <a:p>
          <a:pPr marL="0" indent="0" algn="ctr">
            <a:lnSpc>
              <a:spcPts val="1200"/>
            </a:lnSpc>
          </a:pPr>
          <a:r>
            <a:rPr kumimoji="1" lang="en-US" altLang="ja-JP" sz="1100">
              <a:solidFill>
                <a:sysClr val="windowText" lastClr="000000"/>
              </a:solidFill>
              <a:latin typeface="ＭＳ ゴシック" pitchFamily="49" charset="-128"/>
              <a:ea typeface="ＭＳ ゴシック" pitchFamily="49" charset="-128"/>
              <a:cs typeface="+mn-cs"/>
            </a:rPr>
            <a:t>905</a:t>
          </a:r>
          <a:r>
            <a:rPr kumimoji="1" lang="ja-JP" altLang="en-US" sz="1100">
              <a:solidFill>
                <a:sysClr val="windowText" lastClr="000000"/>
              </a:solidFill>
              <a:latin typeface="ＭＳ ゴシック" pitchFamily="49" charset="-128"/>
              <a:ea typeface="ＭＳ ゴシック" pitchFamily="49" charset="-128"/>
              <a:cs typeface="+mn-cs"/>
            </a:rPr>
            <a:t>百万円</a:t>
          </a:r>
        </a:p>
      </xdr:txBody>
    </xdr:sp>
    <xdr:clientData/>
  </xdr:twoCellAnchor>
  <xdr:twoCellAnchor>
    <xdr:from>
      <xdr:col>21</xdr:col>
      <xdr:colOff>139470</xdr:colOff>
      <xdr:row>757</xdr:row>
      <xdr:rowOff>251738</xdr:rowOff>
    </xdr:from>
    <xdr:to>
      <xdr:col>33</xdr:col>
      <xdr:colOff>189773</xdr:colOff>
      <xdr:row>758</xdr:row>
      <xdr:rowOff>308389</xdr:rowOff>
    </xdr:to>
    <xdr:sp macro="" textlink="">
      <xdr:nvSpPr>
        <xdr:cNvPr id="55" name="大かっこ 54"/>
        <xdr:cNvSpPr/>
      </xdr:nvSpPr>
      <xdr:spPr bwMode="auto">
        <a:xfrm>
          <a:off x="4339995" y="47914838"/>
          <a:ext cx="2450603" cy="7234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latin typeface="ＭＳ ゴシック" panose="020B0609070205080204" pitchFamily="49" charset="-128"/>
              <a:ea typeface="ＭＳ ゴシック" panose="020B0609070205080204" pitchFamily="49" charset="-128"/>
            </a:rPr>
            <a:t>ベトナム及び中国へ</a:t>
          </a:r>
          <a:r>
            <a:rPr lang="en-US" altLang="ja-JP" sz="1100">
              <a:latin typeface="ＭＳ ゴシック" panose="020B0609070205080204" pitchFamily="49" charset="-128"/>
              <a:ea typeface="ＭＳ ゴシック" panose="020B0609070205080204" pitchFamily="49" charset="-128"/>
            </a:rPr>
            <a:t/>
          </a:r>
          <a:br>
            <a:rPr lang="en-US" altLang="ja-JP"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技術者（指導員）を派遣</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3059</xdr:colOff>
      <xdr:row>757</xdr:row>
      <xdr:rowOff>251738</xdr:rowOff>
    </xdr:from>
    <xdr:to>
      <xdr:col>47</xdr:col>
      <xdr:colOff>51661</xdr:colOff>
      <xdr:row>758</xdr:row>
      <xdr:rowOff>308389</xdr:rowOff>
    </xdr:to>
    <xdr:sp macro="" textlink="">
      <xdr:nvSpPr>
        <xdr:cNvPr id="56" name="大かっこ 55"/>
        <xdr:cNvSpPr/>
      </xdr:nvSpPr>
      <xdr:spPr bwMode="auto">
        <a:xfrm>
          <a:off x="7003934" y="47914838"/>
          <a:ext cx="2448902" cy="7234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latin typeface="ＭＳ ゴシック" panose="020B0609070205080204" pitchFamily="49" charset="-128"/>
              <a:ea typeface="ＭＳ ゴシック" panose="020B0609070205080204" pitchFamily="49" charset="-128"/>
            </a:rPr>
            <a:t>インドネシアへ</a:t>
          </a:r>
          <a:r>
            <a:rPr lang="en-US" altLang="ja-JP" sz="1100">
              <a:latin typeface="ＭＳ ゴシック" panose="020B0609070205080204" pitchFamily="49" charset="-128"/>
              <a:ea typeface="ＭＳ ゴシック" panose="020B0609070205080204" pitchFamily="49" charset="-128"/>
            </a:rPr>
            <a:t/>
          </a:r>
          <a:br>
            <a:rPr lang="en-US" altLang="ja-JP"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技術者（指導員）を派遣</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66331</xdr:colOff>
      <xdr:row>757</xdr:row>
      <xdr:rowOff>251738</xdr:rowOff>
    </xdr:from>
    <xdr:to>
      <xdr:col>20</xdr:col>
      <xdr:colOff>116634</xdr:colOff>
      <xdr:row>758</xdr:row>
      <xdr:rowOff>308389</xdr:rowOff>
    </xdr:to>
    <xdr:sp macro="" textlink="">
      <xdr:nvSpPr>
        <xdr:cNvPr id="57" name="大かっこ 56"/>
        <xdr:cNvSpPr/>
      </xdr:nvSpPr>
      <xdr:spPr bwMode="auto">
        <a:xfrm>
          <a:off x="1666531" y="47914838"/>
          <a:ext cx="2450603" cy="7234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latin typeface="ＭＳ ゴシック" panose="020B0609070205080204" pitchFamily="49" charset="-128"/>
              <a:ea typeface="ＭＳ ゴシック" panose="020B0609070205080204" pitchFamily="49" charset="-128"/>
            </a:rPr>
            <a:t>ベトナム、中国、インドネシア</a:t>
          </a:r>
          <a:endParaRPr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及びコロンビアから研修生を受入</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59" zoomScale="90" zoomScaleNormal="75" zoomScaleSheetLayoutView="90" zoomScalePageLayoutView="85" workbookViewId="0">
      <selection activeCell="L827" sqref="L827:X8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6" t="s">
        <v>0</v>
      </c>
      <c r="AK2" s="976"/>
      <c r="AL2" s="976"/>
      <c r="AM2" s="976"/>
      <c r="AN2" s="976"/>
      <c r="AO2" s="977"/>
      <c r="AP2" s="977"/>
      <c r="AQ2" s="977"/>
      <c r="AR2" s="78" t="str">
        <f>IF(OR(AO2="　", AO2=""), "", "-")</f>
        <v/>
      </c>
      <c r="AS2" s="978">
        <v>189</v>
      </c>
      <c r="AT2" s="978"/>
      <c r="AU2" s="978"/>
      <c r="AV2" s="51" t="str">
        <f>IF(AW2="", "", "-")</f>
        <v/>
      </c>
      <c r="AW2" s="923"/>
      <c r="AX2" s="923"/>
    </row>
    <row r="3" spans="1:50" ht="21" customHeight="1" thickBot="1" x14ac:dyDescent="0.2">
      <c r="A3" s="878" t="s">
        <v>427</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559</v>
      </c>
      <c r="AK3" s="880"/>
      <c r="AL3" s="880"/>
      <c r="AM3" s="880"/>
      <c r="AN3" s="880"/>
      <c r="AO3" s="880"/>
      <c r="AP3" s="880"/>
      <c r="AQ3" s="880"/>
      <c r="AR3" s="880"/>
      <c r="AS3" s="880"/>
      <c r="AT3" s="880"/>
      <c r="AU3" s="880"/>
      <c r="AV3" s="880"/>
      <c r="AW3" s="880"/>
      <c r="AX3" s="24" t="s">
        <v>65</v>
      </c>
    </row>
    <row r="4" spans="1:50" ht="24.75" customHeight="1" x14ac:dyDescent="0.15">
      <c r="A4" s="708" t="s">
        <v>25</v>
      </c>
      <c r="B4" s="709"/>
      <c r="C4" s="709"/>
      <c r="D4" s="709"/>
      <c r="E4" s="709"/>
      <c r="F4" s="709"/>
      <c r="G4" s="686" t="s">
        <v>560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50" t="s">
        <v>521</v>
      </c>
      <c r="H5" s="851"/>
      <c r="I5" s="851"/>
      <c r="J5" s="851"/>
      <c r="K5" s="851"/>
      <c r="L5" s="851"/>
      <c r="M5" s="852" t="s">
        <v>66</v>
      </c>
      <c r="N5" s="853"/>
      <c r="O5" s="853"/>
      <c r="P5" s="853"/>
      <c r="Q5" s="853"/>
      <c r="R5" s="854"/>
      <c r="S5" s="855" t="s">
        <v>531</v>
      </c>
      <c r="T5" s="851"/>
      <c r="U5" s="851"/>
      <c r="V5" s="851"/>
      <c r="W5" s="851"/>
      <c r="X5" s="856"/>
      <c r="Y5" s="702" t="s">
        <v>3</v>
      </c>
      <c r="Z5" s="546"/>
      <c r="AA5" s="546"/>
      <c r="AB5" s="546"/>
      <c r="AC5" s="546"/>
      <c r="AD5" s="547"/>
      <c r="AE5" s="703" t="s">
        <v>562</v>
      </c>
      <c r="AF5" s="703"/>
      <c r="AG5" s="703"/>
      <c r="AH5" s="703"/>
      <c r="AI5" s="703"/>
      <c r="AJ5" s="703"/>
      <c r="AK5" s="703"/>
      <c r="AL5" s="703"/>
      <c r="AM5" s="703"/>
      <c r="AN5" s="703"/>
      <c r="AO5" s="703"/>
      <c r="AP5" s="704"/>
      <c r="AQ5" s="705" t="s">
        <v>663</v>
      </c>
      <c r="AR5" s="706"/>
      <c r="AS5" s="706"/>
      <c r="AT5" s="706"/>
      <c r="AU5" s="706"/>
      <c r="AV5" s="706"/>
      <c r="AW5" s="706"/>
      <c r="AX5" s="707"/>
    </row>
    <row r="6" spans="1:50" ht="39" customHeight="1" x14ac:dyDescent="0.15">
      <c r="A6" s="710" t="s">
        <v>4</v>
      </c>
      <c r="B6" s="711"/>
      <c r="C6" s="711"/>
      <c r="D6" s="711"/>
      <c r="E6" s="711"/>
      <c r="F6" s="711"/>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34" t="s">
        <v>391</v>
      </c>
      <c r="Z7" s="446"/>
      <c r="AA7" s="446"/>
      <c r="AB7" s="446"/>
      <c r="AC7" s="446"/>
      <c r="AD7" s="935"/>
      <c r="AE7" s="924" t="s">
        <v>667</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8" t="s">
        <v>259</v>
      </c>
      <c r="B8" s="499"/>
      <c r="C8" s="499"/>
      <c r="D8" s="499"/>
      <c r="E8" s="499"/>
      <c r="F8" s="500"/>
      <c r="G8" s="945" t="str">
        <f>入力規則等!A27</f>
        <v>-</v>
      </c>
      <c r="H8" s="727"/>
      <c r="I8" s="727"/>
      <c r="J8" s="727"/>
      <c r="K8" s="727"/>
      <c r="L8" s="727"/>
      <c r="M8" s="727"/>
      <c r="N8" s="727"/>
      <c r="O8" s="727"/>
      <c r="P8" s="727"/>
      <c r="Q8" s="727"/>
      <c r="R8" s="727"/>
      <c r="S8" s="727"/>
      <c r="T8" s="727"/>
      <c r="U8" s="727"/>
      <c r="V8" s="727"/>
      <c r="W8" s="727"/>
      <c r="X8" s="946"/>
      <c r="Y8" s="857" t="s">
        <v>260</v>
      </c>
      <c r="Z8" s="858"/>
      <c r="AA8" s="858"/>
      <c r="AB8" s="858"/>
      <c r="AC8" s="858"/>
      <c r="AD8" s="859"/>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0" t="s">
        <v>23</v>
      </c>
      <c r="B9" s="861"/>
      <c r="C9" s="861"/>
      <c r="D9" s="861"/>
      <c r="E9" s="861"/>
      <c r="F9" s="861"/>
      <c r="G9" s="862" t="s">
        <v>662</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2" t="s">
        <v>30</v>
      </c>
      <c r="B10" s="663"/>
      <c r="C10" s="663"/>
      <c r="D10" s="663"/>
      <c r="E10" s="663"/>
      <c r="F10" s="663"/>
      <c r="G10" s="758" t="s">
        <v>661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2" t="s">
        <v>5</v>
      </c>
      <c r="B11" s="663"/>
      <c r="C11" s="663"/>
      <c r="D11" s="663"/>
      <c r="E11" s="663"/>
      <c r="F11" s="664"/>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8" t="s">
        <v>24</v>
      </c>
      <c r="B12" s="989"/>
      <c r="C12" s="989"/>
      <c r="D12" s="989"/>
      <c r="E12" s="989"/>
      <c r="F12" s="990"/>
      <c r="G12" s="764"/>
      <c r="H12" s="765"/>
      <c r="I12" s="765"/>
      <c r="J12" s="765"/>
      <c r="K12" s="765"/>
      <c r="L12" s="765"/>
      <c r="M12" s="765"/>
      <c r="N12" s="765"/>
      <c r="O12" s="765"/>
      <c r="P12" s="418" t="s">
        <v>394</v>
      </c>
      <c r="Q12" s="419"/>
      <c r="R12" s="419"/>
      <c r="S12" s="419"/>
      <c r="T12" s="419"/>
      <c r="U12" s="419"/>
      <c r="V12" s="420"/>
      <c r="W12" s="418" t="s">
        <v>414</v>
      </c>
      <c r="X12" s="419"/>
      <c r="Y12" s="419"/>
      <c r="Z12" s="419"/>
      <c r="AA12" s="419"/>
      <c r="AB12" s="419"/>
      <c r="AC12" s="420"/>
      <c r="AD12" s="418" t="s">
        <v>421</v>
      </c>
      <c r="AE12" s="419"/>
      <c r="AF12" s="419"/>
      <c r="AG12" s="419"/>
      <c r="AH12" s="419"/>
      <c r="AI12" s="419"/>
      <c r="AJ12" s="420"/>
      <c r="AK12" s="418" t="s">
        <v>428</v>
      </c>
      <c r="AL12" s="419"/>
      <c r="AM12" s="419"/>
      <c r="AN12" s="419"/>
      <c r="AO12" s="419"/>
      <c r="AP12" s="419"/>
      <c r="AQ12" s="420"/>
      <c r="AR12" s="418" t="s">
        <v>429</v>
      </c>
      <c r="AS12" s="419"/>
      <c r="AT12" s="419"/>
      <c r="AU12" s="419"/>
      <c r="AV12" s="419"/>
      <c r="AW12" s="419"/>
      <c r="AX12" s="729"/>
    </row>
    <row r="13" spans="1:50" ht="21" customHeight="1" x14ac:dyDescent="0.15">
      <c r="A13" s="614"/>
      <c r="B13" s="615"/>
      <c r="C13" s="615"/>
      <c r="D13" s="615"/>
      <c r="E13" s="615"/>
      <c r="F13" s="616"/>
      <c r="G13" s="730" t="s">
        <v>6</v>
      </c>
      <c r="H13" s="731"/>
      <c r="I13" s="768" t="s">
        <v>7</v>
      </c>
      <c r="J13" s="769"/>
      <c r="K13" s="769"/>
      <c r="L13" s="769"/>
      <c r="M13" s="769"/>
      <c r="N13" s="769"/>
      <c r="O13" s="770"/>
      <c r="P13" s="659">
        <v>1352</v>
      </c>
      <c r="Q13" s="660"/>
      <c r="R13" s="660"/>
      <c r="S13" s="660"/>
      <c r="T13" s="660"/>
      <c r="U13" s="660"/>
      <c r="V13" s="661"/>
      <c r="W13" s="659">
        <v>1352</v>
      </c>
      <c r="X13" s="660"/>
      <c r="Y13" s="660"/>
      <c r="Z13" s="660"/>
      <c r="AA13" s="660"/>
      <c r="AB13" s="660"/>
      <c r="AC13" s="661"/>
      <c r="AD13" s="659">
        <v>1352</v>
      </c>
      <c r="AE13" s="660"/>
      <c r="AF13" s="660"/>
      <c r="AG13" s="660"/>
      <c r="AH13" s="660"/>
      <c r="AI13" s="660"/>
      <c r="AJ13" s="661"/>
      <c r="AK13" s="659">
        <v>1352</v>
      </c>
      <c r="AL13" s="660"/>
      <c r="AM13" s="660"/>
      <c r="AN13" s="660"/>
      <c r="AO13" s="660"/>
      <c r="AP13" s="660"/>
      <c r="AQ13" s="661"/>
      <c r="AR13" s="931">
        <v>1352</v>
      </c>
      <c r="AS13" s="932"/>
      <c r="AT13" s="932"/>
      <c r="AU13" s="932"/>
      <c r="AV13" s="932"/>
      <c r="AW13" s="932"/>
      <c r="AX13" s="933"/>
    </row>
    <row r="14" spans="1:50" ht="21" customHeight="1" x14ac:dyDescent="0.15">
      <c r="A14" s="614"/>
      <c r="B14" s="615"/>
      <c r="C14" s="615"/>
      <c r="D14" s="615"/>
      <c r="E14" s="615"/>
      <c r="F14" s="616"/>
      <c r="G14" s="732"/>
      <c r="H14" s="733"/>
      <c r="I14" s="718" t="s">
        <v>8</v>
      </c>
      <c r="J14" s="766"/>
      <c r="K14" s="766"/>
      <c r="L14" s="766"/>
      <c r="M14" s="766"/>
      <c r="N14" s="766"/>
      <c r="O14" s="767"/>
      <c r="P14" s="659" t="s">
        <v>565</v>
      </c>
      <c r="Q14" s="660"/>
      <c r="R14" s="660"/>
      <c r="S14" s="660"/>
      <c r="T14" s="660"/>
      <c r="U14" s="660"/>
      <c r="V14" s="661"/>
      <c r="W14" s="659" t="s">
        <v>565</v>
      </c>
      <c r="X14" s="660"/>
      <c r="Y14" s="660"/>
      <c r="Z14" s="660"/>
      <c r="AA14" s="660"/>
      <c r="AB14" s="660"/>
      <c r="AC14" s="661"/>
      <c r="AD14" s="659" t="s">
        <v>565</v>
      </c>
      <c r="AE14" s="660"/>
      <c r="AF14" s="660"/>
      <c r="AG14" s="660"/>
      <c r="AH14" s="660"/>
      <c r="AI14" s="660"/>
      <c r="AJ14" s="661"/>
      <c r="AK14" s="659" t="s">
        <v>565</v>
      </c>
      <c r="AL14" s="660"/>
      <c r="AM14" s="660"/>
      <c r="AN14" s="660"/>
      <c r="AO14" s="660"/>
      <c r="AP14" s="660"/>
      <c r="AQ14" s="661"/>
      <c r="AR14" s="792"/>
      <c r="AS14" s="792"/>
      <c r="AT14" s="792"/>
      <c r="AU14" s="792"/>
      <c r="AV14" s="792"/>
      <c r="AW14" s="792"/>
      <c r="AX14" s="793"/>
    </row>
    <row r="15" spans="1:50" ht="21" customHeight="1" x14ac:dyDescent="0.15">
      <c r="A15" s="614"/>
      <c r="B15" s="615"/>
      <c r="C15" s="615"/>
      <c r="D15" s="615"/>
      <c r="E15" s="615"/>
      <c r="F15" s="616"/>
      <c r="G15" s="732"/>
      <c r="H15" s="733"/>
      <c r="I15" s="718" t="s">
        <v>51</v>
      </c>
      <c r="J15" s="719"/>
      <c r="K15" s="719"/>
      <c r="L15" s="719"/>
      <c r="M15" s="719"/>
      <c r="N15" s="719"/>
      <c r="O15" s="720"/>
      <c r="P15" s="659" t="s">
        <v>565</v>
      </c>
      <c r="Q15" s="660"/>
      <c r="R15" s="660"/>
      <c r="S15" s="660"/>
      <c r="T15" s="660"/>
      <c r="U15" s="660"/>
      <c r="V15" s="661"/>
      <c r="W15" s="659" t="s">
        <v>565</v>
      </c>
      <c r="X15" s="660"/>
      <c r="Y15" s="660"/>
      <c r="Z15" s="660"/>
      <c r="AA15" s="660"/>
      <c r="AB15" s="660"/>
      <c r="AC15" s="661"/>
      <c r="AD15" s="659" t="s">
        <v>565</v>
      </c>
      <c r="AE15" s="660"/>
      <c r="AF15" s="660"/>
      <c r="AG15" s="660"/>
      <c r="AH15" s="660"/>
      <c r="AI15" s="660"/>
      <c r="AJ15" s="661"/>
      <c r="AK15" s="659" t="s">
        <v>565</v>
      </c>
      <c r="AL15" s="660"/>
      <c r="AM15" s="660"/>
      <c r="AN15" s="660"/>
      <c r="AO15" s="660"/>
      <c r="AP15" s="660"/>
      <c r="AQ15" s="661"/>
      <c r="AR15" s="659" t="s">
        <v>566</v>
      </c>
      <c r="AS15" s="660"/>
      <c r="AT15" s="660"/>
      <c r="AU15" s="660"/>
      <c r="AV15" s="660"/>
      <c r="AW15" s="660"/>
      <c r="AX15" s="810"/>
    </row>
    <row r="16" spans="1:50" ht="21" customHeight="1" x14ac:dyDescent="0.15">
      <c r="A16" s="614"/>
      <c r="B16" s="615"/>
      <c r="C16" s="615"/>
      <c r="D16" s="615"/>
      <c r="E16" s="615"/>
      <c r="F16" s="616"/>
      <c r="G16" s="732"/>
      <c r="H16" s="733"/>
      <c r="I16" s="718" t="s">
        <v>52</v>
      </c>
      <c r="J16" s="719"/>
      <c r="K16" s="719"/>
      <c r="L16" s="719"/>
      <c r="M16" s="719"/>
      <c r="N16" s="719"/>
      <c r="O16" s="720"/>
      <c r="P16" s="659" t="s">
        <v>565</v>
      </c>
      <c r="Q16" s="660"/>
      <c r="R16" s="660"/>
      <c r="S16" s="660"/>
      <c r="T16" s="660"/>
      <c r="U16" s="660"/>
      <c r="V16" s="661"/>
      <c r="W16" s="659" t="s">
        <v>565</v>
      </c>
      <c r="X16" s="660"/>
      <c r="Y16" s="660"/>
      <c r="Z16" s="660"/>
      <c r="AA16" s="660"/>
      <c r="AB16" s="660"/>
      <c r="AC16" s="661"/>
      <c r="AD16" s="659" t="s">
        <v>565</v>
      </c>
      <c r="AE16" s="660"/>
      <c r="AF16" s="660"/>
      <c r="AG16" s="660"/>
      <c r="AH16" s="660"/>
      <c r="AI16" s="660"/>
      <c r="AJ16" s="661"/>
      <c r="AK16" s="659" t="s">
        <v>565</v>
      </c>
      <c r="AL16" s="660"/>
      <c r="AM16" s="660"/>
      <c r="AN16" s="660"/>
      <c r="AO16" s="660"/>
      <c r="AP16" s="660"/>
      <c r="AQ16" s="661"/>
      <c r="AR16" s="761"/>
      <c r="AS16" s="762"/>
      <c r="AT16" s="762"/>
      <c r="AU16" s="762"/>
      <c r="AV16" s="762"/>
      <c r="AW16" s="762"/>
      <c r="AX16" s="763"/>
    </row>
    <row r="17" spans="1:50" ht="24.75" customHeight="1" x14ac:dyDescent="0.15">
      <c r="A17" s="614"/>
      <c r="B17" s="615"/>
      <c r="C17" s="615"/>
      <c r="D17" s="615"/>
      <c r="E17" s="615"/>
      <c r="F17" s="616"/>
      <c r="G17" s="732"/>
      <c r="H17" s="733"/>
      <c r="I17" s="718" t="s">
        <v>50</v>
      </c>
      <c r="J17" s="766"/>
      <c r="K17" s="766"/>
      <c r="L17" s="766"/>
      <c r="M17" s="766"/>
      <c r="N17" s="766"/>
      <c r="O17" s="767"/>
      <c r="P17" s="659" t="s">
        <v>565</v>
      </c>
      <c r="Q17" s="660"/>
      <c r="R17" s="660"/>
      <c r="S17" s="660"/>
      <c r="T17" s="660"/>
      <c r="U17" s="660"/>
      <c r="V17" s="661"/>
      <c r="W17" s="659" t="s">
        <v>565</v>
      </c>
      <c r="X17" s="660"/>
      <c r="Y17" s="660"/>
      <c r="Z17" s="660"/>
      <c r="AA17" s="660"/>
      <c r="AB17" s="660"/>
      <c r="AC17" s="661"/>
      <c r="AD17" s="659" t="s">
        <v>565</v>
      </c>
      <c r="AE17" s="660"/>
      <c r="AF17" s="660"/>
      <c r="AG17" s="660"/>
      <c r="AH17" s="660"/>
      <c r="AI17" s="660"/>
      <c r="AJ17" s="661"/>
      <c r="AK17" s="659" t="s">
        <v>565</v>
      </c>
      <c r="AL17" s="660"/>
      <c r="AM17" s="660"/>
      <c r="AN17" s="660"/>
      <c r="AO17" s="660"/>
      <c r="AP17" s="660"/>
      <c r="AQ17" s="661"/>
      <c r="AR17" s="929"/>
      <c r="AS17" s="929"/>
      <c r="AT17" s="929"/>
      <c r="AU17" s="929"/>
      <c r="AV17" s="929"/>
      <c r="AW17" s="929"/>
      <c r="AX17" s="930"/>
    </row>
    <row r="18" spans="1:50" ht="24.75" customHeight="1" x14ac:dyDescent="0.15">
      <c r="A18" s="614"/>
      <c r="B18" s="615"/>
      <c r="C18" s="615"/>
      <c r="D18" s="615"/>
      <c r="E18" s="615"/>
      <c r="F18" s="616"/>
      <c r="G18" s="734"/>
      <c r="H18" s="735"/>
      <c r="I18" s="723" t="s">
        <v>20</v>
      </c>
      <c r="J18" s="724"/>
      <c r="K18" s="724"/>
      <c r="L18" s="724"/>
      <c r="M18" s="724"/>
      <c r="N18" s="724"/>
      <c r="O18" s="725"/>
      <c r="P18" s="889">
        <f>SUM(P13:V17)</f>
        <v>1352</v>
      </c>
      <c r="Q18" s="890"/>
      <c r="R18" s="890"/>
      <c r="S18" s="890"/>
      <c r="T18" s="890"/>
      <c r="U18" s="890"/>
      <c r="V18" s="891"/>
      <c r="W18" s="889">
        <f>SUM(W13:AC17)</f>
        <v>1352</v>
      </c>
      <c r="X18" s="890"/>
      <c r="Y18" s="890"/>
      <c r="Z18" s="890"/>
      <c r="AA18" s="890"/>
      <c r="AB18" s="890"/>
      <c r="AC18" s="891"/>
      <c r="AD18" s="889">
        <f>SUM(AD13:AJ17)</f>
        <v>1352</v>
      </c>
      <c r="AE18" s="890"/>
      <c r="AF18" s="890"/>
      <c r="AG18" s="890"/>
      <c r="AH18" s="890"/>
      <c r="AI18" s="890"/>
      <c r="AJ18" s="891"/>
      <c r="AK18" s="889">
        <f>SUM(AK13:AQ17)</f>
        <v>1352</v>
      </c>
      <c r="AL18" s="890"/>
      <c r="AM18" s="890"/>
      <c r="AN18" s="890"/>
      <c r="AO18" s="890"/>
      <c r="AP18" s="890"/>
      <c r="AQ18" s="891"/>
      <c r="AR18" s="889">
        <f>SUM(AR13:AX17)</f>
        <v>1352</v>
      </c>
      <c r="AS18" s="890"/>
      <c r="AT18" s="890"/>
      <c r="AU18" s="890"/>
      <c r="AV18" s="890"/>
      <c r="AW18" s="890"/>
      <c r="AX18" s="892"/>
    </row>
    <row r="19" spans="1:50" ht="24.75" customHeight="1" x14ac:dyDescent="0.15">
      <c r="A19" s="614"/>
      <c r="B19" s="615"/>
      <c r="C19" s="615"/>
      <c r="D19" s="615"/>
      <c r="E19" s="615"/>
      <c r="F19" s="616"/>
      <c r="G19" s="887" t="s">
        <v>9</v>
      </c>
      <c r="H19" s="888"/>
      <c r="I19" s="888"/>
      <c r="J19" s="888"/>
      <c r="K19" s="888"/>
      <c r="L19" s="888"/>
      <c r="M19" s="888"/>
      <c r="N19" s="888"/>
      <c r="O19" s="888"/>
      <c r="P19" s="659">
        <v>1326</v>
      </c>
      <c r="Q19" s="660"/>
      <c r="R19" s="660"/>
      <c r="S19" s="660"/>
      <c r="T19" s="660"/>
      <c r="U19" s="660"/>
      <c r="V19" s="661"/>
      <c r="W19" s="659">
        <v>1339</v>
      </c>
      <c r="X19" s="660"/>
      <c r="Y19" s="660"/>
      <c r="Z19" s="660"/>
      <c r="AA19" s="660"/>
      <c r="AB19" s="660"/>
      <c r="AC19" s="661"/>
      <c r="AD19" s="659">
        <v>1345</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87" t="s">
        <v>10</v>
      </c>
      <c r="H20" s="888"/>
      <c r="I20" s="888"/>
      <c r="J20" s="888"/>
      <c r="K20" s="888"/>
      <c r="L20" s="888"/>
      <c r="M20" s="888"/>
      <c r="N20" s="888"/>
      <c r="O20" s="888"/>
      <c r="P20" s="316">
        <f>IF(P18=0, "-", SUM(P19)/P18)</f>
        <v>0.98076923076923073</v>
      </c>
      <c r="Q20" s="316"/>
      <c r="R20" s="316"/>
      <c r="S20" s="316"/>
      <c r="T20" s="316"/>
      <c r="U20" s="316"/>
      <c r="V20" s="316"/>
      <c r="W20" s="316">
        <f t="shared" ref="W20" si="0">IF(W18=0, "-", SUM(W19)/W18)</f>
        <v>0.99038461538461542</v>
      </c>
      <c r="X20" s="316"/>
      <c r="Y20" s="316"/>
      <c r="Z20" s="316"/>
      <c r="AA20" s="316"/>
      <c r="AB20" s="316"/>
      <c r="AC20" s="316"/>
      <c r="AD20" s="316">
        <f t="shared" ref="AD20" si="1">IF(AD18=0, "-", SUM(AD19)/AD18)</f>
        <v>0.99482248520710059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0"/>
      <c r="B21" s="861"/>
      <c r="C21" s="861"/>
      <c r="D21" s="861"/>
      <c r="E21" s="861"/>
      <c r="F21" s="991"/>
      <c r="G21" s="314" t="s">
        <v>355</v>
      </c>
      <c r="H21" s="315"/>
      <c r="I21" s="315"/>
      <c r="J21" s="315"/>
      <c r="K21" s="315"/>
      <c r="L21" s="315"/>
      <c r="M21" s="315"/>
      <c r="N21" s="315"/>
      <c r="O21" s="315"/>
      <c r="P21" s="316">
        <f>IF(P19=0, "-", SUM(P19)/SUM(P13,P14))</f>
        <v>0.98076923076923073</v>
      </c>
      <c r="Q21" s="316"/>
      <c r="R21" s="316"/>
      <c r="S21" s="316"/>
      <c r="T21" s="316"/>
      <c r="U21" s="316"/>
      <c r="V21" s="316"/>
      <c r="W21" s="316">
        <f t="shared" ref="W21" si="2">IF(W19=0, "-", SUM(W19)/SUM(W13,W14))</f>
        <v>0.99038461538461542</v>
      </c>
      <c r="X21" s="316"/>
      <c r="Y21" s="316"/>
      <c r="Z21" s="316"/>
      <c r="AA21" s="316"/>
      <c r="AB21" s="316"/>
      <c r="AC21" s="316"/>
      <c r="AD21" s="316">
        <f t="shared" ref="AD21" si="3">IF(AD19=0, "-", SUM(AD19)/SUM(AD13,AD14))</f>
        <v>0.99482248520710059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8" t="s">
        <v>430</v>
      </c>
      <c r="B22" s="959"/>
      <c r="C22" s="959"/>
      <c r="D22" s="959"/>
      <c r="E22" s="959"/>
      <c r="F22" s="960"/>
      <c r="G22" s="996" t="s">
        <v>334</v>
      </c>
      <c r="H22" s="220"/>
      <c r="I22" s="220"/>
      <c r="J22" s="220"/>
      <c r="K22" s="220"/>
      <c r="L22" s="220"/>
      <c r="M22" s="220"/>
      <c r="N22" s="220"/>
      <c r="O22" s="221"/>
      <c r="P22" s="947" t="s">
        <v>431</v>
      </c>
      <c r="Q22" s="220"/>
      <c r="R22" s="220"/>
      <c r="S22" s="220"/>
      <c r="T22" s="220"/>
      <c r="U22" s="220"/>
      <c r="V22" s="221"/>
      <c r="W22" s="947" t="s">
        <v>432</v>
      </c>
      <c r="X22" s="220"/>
      <c r="Y22" s="220"/>
      <c r="Z22" s="220"/>
      <c r="AA22" s="220"/>
      <c r="AB22" s="220"/>
      <c r="AC22" s="221"/>
      <c r="AD22" s="947" t="s">
        <v>333</v>
      </c>
      <c r="AE22" s="220"/>
      <c r="AF22" s="220"/>
      <c r="AG22" s="220"/>
      <c r="AH22" s="220"/>
      <c r="AI22" s="220"/>
      <c r="AJ22" s="220"/>
      <c r="AK22" s="220"/>
      <c r="AL22" s="220"/>
      <c r="AM22" s="220"/>
      <c r="AN22" s="220"/>
      <c r="AO22" s="220"/>
      <c r="AP22" s="220"/>
      <c r="AQ22" s="220"/>
      <c r="AR22" s="220"/>
      <c r="AS22" s="220"/>
      <c r="AT22" s="220"/>
      <c r="AU22" s="220"/>
      <c r="AV22" s="220"/>
      <c r="AW22" s="220"/>
      <c r="AX22" s="967"/>
    </row>
    <row r="23" spans="1:50" ht="30" customHeight="1" x14ac:dyDescent="0.15">
      <c r="A23" s="961"/>
      <c r="B23" s="962"/>
      <c r="C23" s="962"/>
      <c r="D23" s="962"/>
      <c r="E23" s="962"/>
      <c r="F23" s="963"/>
      <c r="G23" s="997" t="s">
        <v>567</v>
      </c>
      <c r="H23" s="998"/>
      <c r="I23" s="998"/>
      <c r="J23" s="998"/>
      <c r="K23" s="998"/>
      <c r="L23" s="998"/>
      <c r="M23" s="998"/>
      <c r="N23" s="998"/>
      <c r="O23" s="999"/>
      <c r="P23" s="931">
        <v>1352</v>
      </c>
      <c r="Q23" s="932"/>
      <c r="R23" s="932"/>
      <c r="S23" s="932"/>
      <c r="T23" s="932"/>
      <c r="U23" s="932"/>
      <c r="V23" s="948"/>
      <c r="W23" s="931">
        <v>1352</v>
      </c>
      <c r="X23" s="932"/>
      <c r="Y23" s="932"/>
      <c r="Z23" s="932"/>
      <c r="AA23" s="932"/>
      <c r="AB23" s="932"/>
      <c r="AC23" s="948"/>
      <c r="AD23" s="968" t="s">
        <v>664</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30" hidden="1" customHeight="1" x14ac:dyDescent="0.15">
      <c r="A24" s="961"/>
      <c r="B24" s="962"/>
      <c r="C24" s="962"/>
      <c r="D24" s="962"/>
      <c r="E24" s="962"/>
      <c r="F24" s="963"/>
      <c r="G24" s="949"/>
      <c r="H24" s="950"/>
      <c r="I24" s="950"/>
      <c r="J24" s="950"/>
      <c r="K24" s="950"/>
      <c r="L24" s="950"/>
      <c r="M24" s="950"/>
      <c r="N24" s="950"/>
      <c r="O24" s="951"/>
      <c r="P24" s="659"/>
      <c r="Q24" s="660"/>
      <c r="R24" s="660"/>
      <c r="S24" s="660"/>
      <c r="T24" s="660"/>
      <c r="U24" s="660"/>
      <c r="V24" s="661"/>
      <c r="W24" s="659"/>
      <c r="X24" s="660"/>
      <c r="Y24" s="660"/>
      <c r="Z24" s="660"/>
      <c r="AA24" s="660"/>
      <c r="AB24" s="660"/>
      <c r="AC24" s="661"/>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30" hidden="1" customHeight="1" x14ac:dyDescent="0.15">
      <c r="A25" s="961"/>
      <c r="B25" s="962"/>
      <c r="C25" s="962"/>
      <c r="D25" s="962"/>
      <c r="E25" s="962"/>
      <c r="F25" s="963"/>
      <c r="G25" s="949"/>
      <c r="H25" s="950"/>
      <c r="I25" s="950"/>
      <c r="J25" s="950"/>
      <c r="K25" s="950"/>
      <c r="L25" s="950"/>
      <c r="M25" s="950"/>
      <c r="N25" s="950"/>
      <c r="O25" s="951"/>
      <c r="P25" s="659"/>
      <c r="Q25" s="660"/>
      <c r="R25" s="660"/>
      <c r="S25" s="660"/>
      <c r="T25" s="660"/>
      <c r="U25" s="660"/>
      <c r="V25" s="661"/>
      <c r="W25" s="659"/>
      <c r="X25" s="660"/>
      <c r="Y25" s="660"/>
      <c r="Z25" s="660"/>
      <c r="AA25" s="660"/>
      <c r="AB25" s="660"/>
      <c r="AC25" s="661"/>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30" hidden="1" customHeight="1" x14ac:dyDescent="0.15">
      <c r="A26" s="961"/>
      <c r="B26" s="962"/>
      <c r="C26" s="962"/>
      <c r="D26" s="962"/>
      <c r="E26" s="962"/>
      <c r="F26" s="963"/>
      <c r="G26" s="949"/>
      <c r="H26" s="950"/>
      <c r="I26" s="950"/>
      <c r="J26" s="950"/>
      <c r="K26" s="950"/>
      <c r="L26" s="950"/>
      <c r="M26" s="950"/>
      <c r="N26" s="950"/>
      <c r="O26" s="951"/>
      <c r="P26" s="659"/>
      <c r="Q26" s="660"/>
      <c r="R26" s="660"/>
      <c r="S26" s="660"/>
      <c r="T26" s="660"/>
      <c r="U26" s="660"/>
      <c r="V26" s="661"/>
      <c r="W26" s="659"/>
      <c r="X26" s="660"/>
      <c r="Y26" s="660"/>
      <c r="Z26" s="660"/>
      <c r="AA26" s="660"/>
      <c r="AB26" s="660"/>
      <c r="AC26" s="661"/>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30" hidden="1" customHeight="1" x14ac:dyDescent="0.15">
      <c r="A27" s="961"/>
      <c r="B27" s="962"/>
      <c r="C27" s="962"/>
      <c r="D27" s="962"/>
      <c r="E27" s="962"/>
      <c r="F27" s="963"/>
      <c r="G27" s="949"/>
      <c r="H27" s="950"/>
      <c r="I27" s="950"/>
      <c r="J27" s="950"/>
      <c r="K27" s="950"/>
      <c r="L27" s="950"/>
      <c r="M27" s="950"/>
      <c r="N27" s="950"/>
      <c r="O27" s="951"/>
      <c r="P27" s="659"/>
      <c r="Q27" s="660"/>
      <c r="R27" s="660"/>
      <c r="S27" s="660"/>
      <c r="T27" s="660"/>
      <c r="U27" s="660"/>
      <c r="V27" s="661"/>
      <c r="W27" s="659"/>
      <c r="X27" s="660"/>
      <c r="Y27" s="660"/>
      <c r="Z27" s="660"/>
      <c r="AA27" s="660"/>
      <c r="AB27" s="660"/>
      <c r="AC27" s="661"/>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30" hidden="1" customHeight="1" x14ac:dyDescent="0.15">
      <c r="A28" s="961"/>
      <c r="B28" s="962"/>
      <c r="C28" s="962"/>
      <c r="D28" s="962"/>
      <c r="E28" s="962"/>
      <c r="F28" s="963"/>
      <c r="G28" s="952" t="s">
        <v>338</v>
      </c>
      <c r="H28" s="953"/>
      <c r="I28" s="953"/>
      <c r="J28" s="953"/>
      <c r="K28" s="953"/>
      <c r="L28" s="953"/>
      <c r="M28" s="953"/>
      <c r="N28" s="953"/>
      <c r="O28" s="954"/>
      <c r="P28" s="889">
        <f>P29-SUM(P23:P27)</f>
        <v>0</v>
      </c>
      <c r="Q28" s="890"/>
      <c r="R28" s="890"/>
      <c r="S28" s="890"/>
      <c r="T28" s="890"/>
      <c r="U28" s="890"/>
      <c r="V28" s="891"/>
      <c r="W28" s="889">
        <f>W29-SUM(W23:W27)</f>
        <v>0</v>
      </c>
      <c r="X28" s="890"/>
      <c r="Y28" s="890"/>
      <c r="Z28" s="890"/>
      <c r="AA28" s="890"/>
      <c r="AB28" s="890"/>
      <c r="AC28" s="891"/>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30" customHeight="1" thickBot="1" x14ac:dyDescent="0.2">
      <c r="A29" s="964"/>
      <c r="B29" s="965"/>
      <c r="C29" s="965"/>
      <c r="D29" s="965"/>
      <c r="E29" s="965"/>
      <c r="F29" s="966"/>
      <c r="G29" s="955" t="s">
        <v>335</v>
      </c>
      <c r="H29" s="956"/>
      <c r="I29" s="956"/>
      <c r="J29" s="956"/>
      <c r="K29" s="956"/>
      <c r="L29" s="956"/>
      <c r="M29" s="956"/>
      <c r="N29" s="956"/>
      <c r="O29" s="957"/>
      <c r="P29" s="659">
        <f>AK13</f>
        <v>1352</v>
      </c>
      <c r="Q29" s="660"/>
      <c r="R29" s="660"/>
      <c r="S29" s="660"/>
      <c r="T29" s="660"/>
      <c r="U29" s="660"/>
      <c r="V29" s="661"/>
      <c r="W29" s="979">
        <f>AR13</f>
        <v>1352</v>
      </c>
      <c r="X29" s="980"/>
      <c r="Y29" s="980"/>
      <c r="Z29" s="980"/>
      <c r="AA29" s="980"/>
      <c r="AB29" s="980"/>
      <c r="AC29" s="981"/>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30" customHeight="1" x14ac:dyDescent="0.15">
      <c r="A30" s="872" t="s">
        <v>350</v>
      </c>
      <c r="B30" s="873"/>
      <c r="C30" s="873"/>
      <c r="D30" s="873"/>
      <c r="E30" s="873"/>
      <c r="F30" s="874"/>
      <c r="G30" s="777" t="s">
        <v>146</v>
      </c>
      <c r="H30" s="778"/>
      <c r="I30" s="778"/>
      <c r="J30" s="778"/>
      <c r="K30" s="778"/>
      <c r="L30" s="778"/>
      <c r="M30" s="778"/>
      <c r="N30" s="778"/>
      <c r="O30" s="779"/>
      <c r="P30" s="868" t="s">
        <v>59</v>
      </c>
      <c r="Q30" s="778"/>
      <c r="R30" s="778"/>
      <c r="S30" s="778"/>
      <c r="T30" s="778"/>
      <c r="U30" s="778"/>
      <c r="V30" s="778"/>
      <c r="W30" s="778"/>
      <c r="X30" s="779"/>
      <c r="Y30" s="865"/>
      <c r="Z30" s="866"/>
      <c r="AA30" s="867"/>
      <c r="AB30" s="869" t="s">
        <v>11</v>
      </c>
      <c r="AC30" s="870"/>
      <c r="AD30" s="871"/>
      <c r="AE30" s="869" t="s">
        <v>394</v>
      </c>
      <c r="AF30" s="870"/>
      <c r="AG30" s="870"/>
      <c r="AH30" s="871"/>
      <c r="AI30" s="869" t="s">
        <v>416</v>
      </c>
      <c r="AJ30" s="870"/>
      <c r="AK30" s="870"/>
      <c r="AL30" s="871"/>
      <c r="AM30" s="927" t="s">
        <v>421</v>
      </c>
      <c r="AN30" s="927"/>
      <c r="AO30" s="927"/>
      <c r="AP30" s="869"/>
      <c r="AQ30" s="771" t="s">
        <v>235</v>
      </c>
      <c r="AR30" s="772"/>
      <c r="AS30" s="772"/>
      <c r="AT30" s="773"/>
      <c r="AU30" s="778" t="s">
        <v>134</v>
      </c>
      <c r="AV30" s="778"/>
      <c r="AW30" s="778"/>
      <c r="AX30" s="928"/>
    </row>
    <row r="31" spans="1:50" ht="30"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4</v>
      </c>
      <c r="AR31" s="199"/>
      <c r="AS31" s="132" t="s">
        <v>236</v>
      </c>
      <c r="AT31" s="133"/>
      <c r="AU31" s="198">
        <v>12</v>
      </c>
      <c r="AV31" s="198"/>
      <c r="AW31" s="398" t="s">
        <v>181</v>
      </c>
      <c r="AX31" s="399"/>
    </row>
    <row r="32" spans="1:50" ht="30" customHeight="1" x14ac:dyDescent="0.15">
      <c r="A32" s="403"/>
      <c r="B32" s="401"/>
      <c r="C32" s="401"/>
      <c r="D32" s="401"/>
      <c r="E32" s="401"/>
      <c r="F32" s="402"/>
      <c r="G32" s="564" t="s">
        <v>660</v>
      </c>
      <c r="H32" s="565"/>
      <c r="I32" s="565"/>
      <c r="J32" s="565"/>
      <c r="K32" s="565"/>
      <c r="L32" s="565"/>
      <c r="M32" s="565"/>
      <c r="N32" s="565"/>
      <c r="O32" s="566"/>
      <c r="P32" s="104" t="s">
        <v>659</v>
      </c>
      <c r="Q32" s="104"/>
      <c r="R32" s="104"/>
      <c r="S32" s="104"/>
      <c r="T32" s="104"/>
      <c r="U32" s="104"/>
      <c r="V32" s="104"/>
      <c r="W32" s="104"/>
      <c r="X32" s="105"/>
      <c r="Y32" s="474" t="s">
        <v>12</v>
      </c>
      <c r="Z32" s="534"/>
      <c r="AA32" s="535"/>
      <c r="AB32" s="464" t="s">
        <v>182</v>
      </c>
      <c r="AC32" s="464"/>
      <c r="AD32" s="464"/>
      <c r="AE32" s="216">
        <v>59</v>
      </c>
      <c r="AF32" s="217"/>
      <c r="AG32" s="217"/>
      <c r="AH32" s="217"/>
      <c r="AI32" s="216">
        <v>56</v>
      </c>
      <c r="AJ32" s="217"/>
      <c r="AK32" s="217"/>
      <c r="AL32" s="217"/>
      <c r="AM32" s="216" t="s">
        <v>633</v>
      </c>
      <c r="AN32" s="217"/>
      <c r="AO32" s="217"/>
      <c r="AP32" s="217"/>
      <c r="AQ32" s="340" t="s">
        <v>634</v>
      </c>
      <c r="AR32" s="206"/>
      <c r="AS32" s="206"/>
      <c r="AT32" s="341"/>
      <c r="AU32" s="217" t="s">
        <v>633</v>
      </c>
      <c r="AV32" s="217"/>
      <c r="AW32" s="217"/>
      <c r="AX32" s="219"/>
    </row>
    <row r="33" spans="1:50" ht="30"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568</v>
      </c>
      <c r="AC33" s="526"/>
      <c r="AD33" s="526"/>
      <c r="AE33" s="216">
        <v>60</v>
      </c>
      <c r="AF33" s="217"/>
      <c r="AG33" s="217"/>
      <c r="AH33" s="217"/>
      <c r="AI33" s="216">
        <v>60</v>
      </c>
      <c r="AJ33" s="217"/>
      <c r="AK33" s="217"/>
      <c r="AL33" s="217"/>
      <c r="AM33" s="216">
        <v>60</v>
      </c>
      <c r="AN33" s="217"/>
      <c r="AO33" s="217"/>
      <c r="AP33" s="217"/>
      <c r="AQ33" s="340">
        <v>60</v>
      </c>
      <c r="AR33" s="206"/>
      <c r="AS33" s="206"/>
      <c r="AT33" s="341"/>
      <c r="AU33" s="217">
        <v>60</v>
      </c>
      <c r="AV33" s="217"/>
      <c r="AW33" s="217"/>
      <c r="AX33" s="219"/>
    </row>
    <row r="34" spans="1:50" ht="30"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98</v>
      </c>
      <c r="AF34" s="217"/>
      <c r="AG34" s="217"/>
      <c r="AH34" s="217"/>
      <c r="AI34" s="216">
        <v>95</v>
      </c>
      <c r="AJ34" s="217"/>
      <c r="AK34" s="217"/>
      <c r="AL34" s="217"/>
      <c r="AM34" s="216" t="s">
        <v>633</v>
      </c>
      <c r="AN34" s="217"/>
      <c r="AO34" s="217"/>
      <c r="AP34" s="217"/>
      <c r="AQ34" s="340" t="s">
        <v>633</v>
      </c>
      <c r="AR34" s="206"/>
      <c r="AS34" s="206"/>
      <c r="AT34" s="341"/>
      <c r="AU34" s="217" t="s">
        <v>633</v>
      </c>
      <c r="AV34" s="217"/>
      <c r="AW34" s="217"/>
      <c r="AX34" s="219"/>
    </row>
    <row r="35" spans="1:50" ht="30" customHeight="1" x14ac:dyDescent="0.15">
      <c r="A35" s="224" t="s">
        <v>382</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0"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30" customHeight="1" x14ac:dyDescent="0.15">
      <c r="A37" s="774" t="s">
        <v>350</v>
      </c>
      <c r="B37" s="775"/>
      <c r="C37" s="775"/>
      <c r="D37" s="775"/>
      <c r="E37" s="775"/>
      <c r="F37" s="77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394</v>
      </c>
      <c r="AF37" s="243"/>
      <c r="AG37" s="243"/>
      <c r="AH37" s="244"/>
      <c r="AI37" s="242" t="s">
        <v>392</v>
      </c>
      <c r="AJ37" s="243"/>
      <c r="AK37" s="243"/>
      <c r="AL37" s="244"/>
      <c r="AM37" s="248" t="s">
        <v>421</v>
      </c>
      <c r="AN37" s="248"/>
      <c r="AO37" s="248"/>
      <c r="AP37" s="248"/>
      <c r="AQ37" s="150" t="s">
        <v>235</v>
      </c>
      <c r="AR37" s="151"/>
      <c r="AS37" s="151"/>
      <c r="AT37" s="152"/>
      <c r="AU37" s="414" t="s">
        <v>134</v>
      </c>
      <c r="AV37" s="414"/>
      <c r="AW37" s="414"/>
      <c r="AX37" s="922"/>
    </row>
    <row r="38" spans="1:50" ht="30"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v>3</v>
      </c>
      <c r="AV38" s="198"/>
      <c r="AW38" s="398" t="s">
        <v>181</v>
      </c>
      <c r="AX38" s="399"/>
    </row>
    <row r="39" spans="1:50" ht="30" customHeight="1" x14ac:dyDescent="0.15">
      <c r="A39" s="403"/>
      <c r="B39" s="401"/>
      <c r="C39" s="401"/>
      <c r="D39" s="401"/>
      <c r="E39" s="401"/>
      <c r="F39" s="402"/>
      <c r="G39" s="564" t="s">
        <v>571</v>
      </c>
      <c r="H39" s="565"/>
      <c r="I39" s="565"/>
      <c r="J39" s="565"/>
      <c r="K39" s="565"/>
      <c r="L39" s="565"/>
      <c r="M39" s="565"/>
      <c r="N39" s="565"/>
      <c r="O39" s="566"/>
      <c r="P39" s="104" t="s">
        <v>572</v>
      </c>
      <c r="Q39" s="104"/>
      <c r="R39" s="104"/>
      <c r="S39" s="104"/>
      <c r="T39" s="104"/>
      <c r="U39" s="104"/>
      <c r="V39" s="104"/>
      <c r="W39" s="104"/>
      <c r="X39" s="105"/>
      <c r="Y39" s="474" t="s">
        <v>12</v>
      </c>
      <c r="Z39" s="534"/>
      <c r="AA39" s="535"/>
      <c r="AB39" s="464" t="s">
        <v>569</v>
      </c>
      <c r="AC39" s="464"/>
      <c r="AD39" s="464"/>
      <c r="AE39" s="216">
        <v>146</v>
      </c>
      <c r="AF39" s="217"/>
      <c r="AG39" s="217"/>
      <c r="AH39" s="217"/>
      <c r="AI39" s="216">
        <v>149</v>
      </c>
      <c r="AJ39" s="217"/>
      <c r="AK39" s="217"/>
      <c r="AL39" s="217"/>
      <c r="AM39" s="216">
        <v>143</v>
      </c>
      <c r="AN39" s="217"/>
      <c r="AO39" s="217"/>
      <c r="AP39" s="217"/>
      <c r="AQ39" s="340" t="s">
        <v>633</v>
      </c>
      <c r="AR39" s="206"/>
      <c r="AS39" s="206"/>
      <c r="AT39" s="341"/>
      <c r="AU39" s="217" t="s">
        <v>633</v>
      </c>
      <c r="AV39" s="217"/>
      <c r="AW39" s="217"/>
      <c r="AX39" s="219"/>
    </row>
    <row r="40" spans="1:50" ht="30"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569</v>
      </c>
      <c r="AC40" s="526"/>
      <c r="AD40" s="526"/>
      <c r="AE40" s="216">
        <v>151</v>
      </c>
      <c r="AF40" s="217"/>
      <c r="AG40" s="217"/>
      <c r="AH40" s="217"/>
      <c r="AI40" s="216">
        <v>151</v>
      </c>
      <c r="AJ40" s="217"/>
      <c r="AK40" s="217"/>
      <c r="AL40" s="217"/>
      <c r="AM40" s="216">
        <v>151</v>
      </c>
      <c r="AN40" s="217"/>
      <c r="AO40" s="217"/>
      <c r="AP40" s="217"/>
      <c r="AQ40" s="340">
        <v>151</v>
      </c>
      <c r="AR40" s="206"/>
      <c r="AS40" s="206"/>
      <c r="AT40" s="341"/>
      <c r="AU40" s="217">
        <v>151</v>
      </c>
      <c r="AV40" s="217"/>
      <c r="AW40" s="217"/>
      <c r="AX40" s="219"/>
    </row>
    <row r="41" spans="1:50" ht="30"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97</v>
      </c>
      <c r="AF41" s="217"/>
      <c r="AG41" s="217"/>
      <c r="AH41" s="217"/>
      <c r="AI41" s="216">
        <v>99</v>
      </c>
      <c r="AJ41" s="217"/>
      <c r="AK41" s="217"/>
      <c r="AL41" s="217"/>
      <c r="AM41" s="216">
        <f>ROUND(AM39/AM40*100,0)</f>
        <v>95</v>
      </c>
      <c r="AN41" s="217"/>
      <c r="AO41" s="217"/>
      <c r="AP41" s="217"/>
      <c r="AQ41" s="340" t="s">
        <v>633</v>
      </c>
      <c r="AR41" s="206"/>
      <c r="AS41" s="206"/>
      <c r="AT41" s="341"/>
      <c r="AU41" s="217" t="s">
        <v>633</v>
      </c>
      <c r="AV41" s="217"/>
      <c r="AW41" s="217"/>
      <c r="AX41" s="219"/>
    </row>
    <row r="42" spans="1:50" ht="30" customHeight="1" x14ac:dyDescent="0.15">
      <c r="A42" s="224" t="s">
        <v>382</v>
      </c>
      <c r="B42" s="225"/>
      <c r="C42" s="225"/>
      <c r="D42" s="225"/>
      <c r="E42" s="225"/>
      <c r="F42" s="226"/>
      <c r="G42" s="230" t="s">
        <v>573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0"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30" hidden="1" customHeight="1" x14ac:dyDescent="0.15">
      <c r="A44" s="774" t="s">
        <v>350</v>
      </c>
      <c r="B44" s="775"/>
      <c r="C44" s="775"/>
      <c r="D44" s="775"/>
      <c r="E44" s="775"/>
      <c r="F44" s="77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394</v>
      </c>
      <c r="AF44" s="243"/>
      <c r="AG44" s="243"/>
      <c r="AH44" s="244"/>
      <c r="AI44" s="242" t="s">
        <v>392</v>
      </c>
      <c r="AJ44" s="243"/>
      <c r="AK44" s="243"/>
      <c r="AL44" s="244"/>
      <c r="AM44" s="248" t="s">
        <v>421</v>
      </c>
      <c r="AN44" s="248"/>
      <c r="AO44" s="248"/>
      <c r="AP44" s="248"/>
      <c r="AQ44" s="150" t="s">
        <v>235</v>
      </c>
      <c r="AR44" s="151"/>
      <c r="AS44" s="151"/>
      <c r="AT44" s="152"/>
      <c r="AU44" s="414" t="s">
        <v>134</v>
      </c>
      <c r="AV44" s="414"/>
      <c r="AW44" s="414"/>
      <c r="AX44" s="922"/>
    </row>
    <row r="45" spans="1:50" ht="30"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30"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30"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30"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30"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30"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30" hidden="1" customHeight="1" x14ac:dyDescent="0.15">
      <c r="A51" s="400" t="s">
        <v>350</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394</v>
      </c>
      <c r="AF51" s="243"/>
      <c r="AG51" s="243"/>
      <c r="AH51" s="244"/>
      <c r="AI51" s="242" t="s">
        <v>392</v>
      </c>
      <c r="AJ51" s="243"/>
      <c r="AK51" s="243"/>
      <c r="AL51" s="244"/>
      <c r="AM51" s="248" t="s">
        <v>421</v>
      </c>
      <c r="AN51" s="248"/>
      <c r="AO51" s="248"/>
      <c r="AP51" s="248"/>
      <c r="AQ51" s="150" t="s">
        <v>235</v>
      </c>
      <c r="AR51" s="151"/>
      <c r="AS51" s="151"/>
      <c r="AT51" s="152"/>
      <c r="AU51" s="936" t="s">
        <v>134</v>
      </c>
      <c r="AV51" s="936"/>
      <c r="AW51" s="936"/>
      <c r="AX51" s="937"/>
    </row>
    <row r="52" spans="1:50" ht="30"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30"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30"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30"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30"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30"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30" hidden="1" customHeight="1" x14ac:dyDescent="0.15">
      <c r="A58" s="400" t="s">
        <v>350</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394</v>
      </c>
      <c r="AF58" s="243"/>
      <c r="AG58" s="243"/>
      <c r="AH58" s="244"/>
      <c r="AI58" s="242" t="s">
        <v>392</v>
      </c>
      <c r="AJ58" s="243"/>
      <c r="AK58" s="243"/>
      <c r="AL58" s="244"/>
      <c r="AM58" s="248" t="s">
        <v>421</v>
      </c>
      <c r="AN58" s="248"/>
      <c r="AO58" s="248"/>
      <c r="AP58" s="248"/>
      <c r="AQ58" s="150" t="s">
        <v>235</v>
      </c>
      <c r="AR58" s="151"/>
      <c r="AS58" s="151"/>
      <c r="AT58" s="152"/>
      <c r="AU58" s="936" t="s">
        <v>134</v>
      </c>
      <c r="AV58" s="936"/>
      <c r="AW58" s="936"/>
      <c r="AX58" s="937"/>
    </row>
    <row r="59" spans="1:50" ht="30"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30"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30"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30"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30"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30"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30" hidden="1" customHeight="1" x14ac:dyDescent="0.15">
      <c r="A65" s="485" t="s">
        <v>351</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346</v>
      </c>
      <c r="X65" s="491"/>
      <c r="Y65" s="494"/>
      <c r="Z65" s="494"/>
      <c r="AA65" s="495"/>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30"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30"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30"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30"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30" hidden="1" customHeight="1" x14ac:dyDescent="0.15">
      <c r="A70" s="478" t="s">
        <v>356</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30"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30"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30" hidden="1" customHeight="1" x14ac:dyDescent="0.15">
      <c r="A73" s="509" t="s">
        <v>351</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30"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30"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30"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30"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901"/>
      <c r="AF77" s="902"/>
      <c r="AG77" s="902"/>
      <c r="AH77" s="902"/>
      <c r="AI77" s="901"/>
      <c r="AJ77" s="902"/>
      <c r="AK77" s="902"/>
      <c r="AL77" s="902"/>
      <c r="AM77" s="901"/>
      <c r="AN77" s="902"/>
      <c r="AO77" s="902"/>
      <c r="AP77" s="902"/>
      <c r="AQ77" s="340"/>
      <c r="AR77" s="206"/>
      <c r="AS77" s="206"/>
      <c r="AT77" s="341"/>
      <c r="AU77" s="217"/>
      <c r="AV77" s="217"/>
      <c r="AW77" s="217"/>
      <c r="AX77" s="219"/>
    </row>
    <row r="78" spans="1:50" ht="30" hidden="1" customHeight="1" x14ac:dyDescent="0.15">
      <c r="A78" s="334" t="s">
        <v>385</v>
      </c>
      <c r="B78" s="335"/>
      <c r="C78" s="335"/>
      <c r="D78" s="335"/>
      <c r="E78" s="332" t="s">
        <v>329</v>
      </c>
      <c r="F78" s="333"/>
      <c r="G78" s="56" t="s">
        <v>238</v>
      </c>
      <c r="H78" s="587"/>
      <c r="I78" s="588"/>
      <c r="J78" s="588"/>
      <c r="K78" s="588"/>
      <c r="L78" s="588"/>
      <c r="M78" s="588"/>
      <c r="N78" s="588"/>
      <c r="O78" s="589"/>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30"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345</v>
      </c>
      <c r="AP79" s="277"/>
      <c r="AQ79" s="277"/>
      <c r="AR79" s="80" t="s">
        <v>343</v>
      </c>
      <c r="AS79" s="276"/>
      <c r="AT79" s="277"/>
      <c r="AU79" s="277"/>
      <c r="AV79" s="277"/>
      <c r="AW79" s="277"/>
      <c r="AX79" s="992"/>
    </row>
    <row r="80" spans="1:50" ht="30" hidden="1" customHeight="1" x14ac:dyDescent="0.15">
      <c r="A80" s="875" t="s">
        <v>147</v>
      </c>
      <c r="B80" s="527" t="s">
        <v>342</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30" hidden="1" customHeight="1" x14ac:dyDescent="0.15">
      <c r="A81" s="87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30" hidden="1" customHeight="1" x14ac:dyDescent="0.15">
      <c r="A82" s="876"/>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9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6"/>
    </row>
    <row r="83" spans="1:60" ht="30" hidden="1" customHeight="1" x14ac:dyDescent="0.15">
      <c r="A83" s="876"/>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8"/>
    </row>
    <row r="84" spans="1:60" ht="30" hidden="1" customHeight="1" x14ac:dyDescent="0.15">
      <c r="A84" s="876"/>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9"/>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0"/>
    </row>
    <row r="85" spans="1:60" ht="30" hidden="1" customHeight="1" x14ac:dyDescent="0.15">
      <c r="A85" s="87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6" t="s">
        <v>134</v>
      </c>
      <c r="AV85" s="536"/>
      <c r="AW85" s="536"/>
      <c r="AX85" s="537"/>
      <c r="AY85" s="10"/>
      <c r="AZ85" s="10"/>
      <c r="BA85" s="10"/>
      <c r="BB85" s="10"/>
      <c r="BC85" s="10"/>
    </row>
    <row r="86" spans="1:60" ht="30" hidden="1" customHeight="1" x14ac:dyDescent="0.15">
      <c r="A86" s="87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30" hidden="1" customHeight="1" x14ac:dyDescent="0.15">
      <c r="A87" s="87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30" hidden="1" customHeight="1" x14ac:dyDescent="0.15">
      <c r="A88" s="87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30" hidden="1" customHeight="1" x14ac:dyDescent="0.15">
      <c r="A89" s="87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30" hidden="1" customHeight="1" x14ac:dyDescent="0.15">
      <c r="A90" s="87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6" t="s">
        <v>134</v>
      </c>
      <c r="AV90" s="536"/>
      <c r="AW90" s="536"/>
      <c r="AX90" s="537"/>
    </row>
    <row r="91" spans="1:60" ht="30" hidden="1" customHeight="1" x14ac:dyDescent="0.15">
      <c r="A91" s="87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30" hidden="1" customHeight="1" x14ac:dyDescent="0.15">
      <c r="A92" s="87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30" hidden="1" customHeight="1" x14ac:dyDescent="0.15">
      <c r="A93" s="87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30" hidden="1" customHeight="1" x14ac:dyDescent="0.15">
      <c r="A94" s="87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30" hidden="1" customHeight="1" x14ac:dyDescent="0.15">
      <c r="A95" s="87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30" hidden="1" customHeight="1" x14ac:dyDescent="0.15">
      <c r="A96" s="87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30" hidden="1" customHeight="1" x14ac:dyDescent="0.15">
      <c r="A97" s="87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30" hidden="1" customHeight="1" x14ac:dyDescent="0.15">
      <c r="A98" s="87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30" hidden="1" customHeight="1" thickBot="1" x14ac:dyDescent="0.2">
      <c r="A99" s="87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6" t="s">
        <v>13</v>
      </c>
      <c r="Z99" s="907"/>
      <c r="AA99" s="908"/>
      <c r="AB99" s="903" t="s">
        <v>14</v>
      </c>
      <c r="AC99" s="904"/>
      <c r="AD99" s="90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0" customHeight="1" x14ac:dyDescent="0.15">
      <c r="A100" s="504" t="s">
        <v>352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484" t="s">
        <v>11</v>
      </c>
      <c r="AC100" s="484"/>
      <c r="AD100" s="484"/>
      <c r="AE100" s="542" t="s">
        <v>394</v>
      </c>
      <c r="AF100" s="543"/>
      <c r="AG100" s="543"/>
      <c r="AH100" s="544"/>
      <c r="AI100" s="542" t="s">
        <v>414</v>
      </c>
      <c r="AJ100" s="543"/>
      <c r="AK100" s="543"/>
      <c r="AL100" s="544"/>
      <c r="AM100" s="542" t="s">
        <v>421</v>
      </c>
      <c r="AN100" s="543"/>
      <c r="AO100" s="543"/>
      <c r="AP100" s="544"/>
      <c r="AQ100" s="318" t="s">
        <v>434</v>
      </c>
      <c r="AR100" s="319"/>
      <c r="AS100" s="319"/>
      <c r="AT100" s="320"/>
      <c r="AU100" s="318" t="s">
        <v>435</v>
      </c>
      <c r="AV100" s="319"/>
      <c r="AW100" s="319"/>
      <c r="AX100" s="321"/>
    </row>
    <row r="101" spans="1:60" ht="30" customHeight="1" x14ac:dyDescent="0.15">
      <c r="A101" s="425"/>
      <c r="B101" s="426"/>
      <c r="C101" s="426"/>
      <c r="D101" s="426"/>
      <c r="E101" s="426"/>
      <c r="F101" s="427"/>
      <c r="G101" s="104" t="s">
        <v>574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569</v>
      </c>
      <c r="AC101" s="464"/>
      <c r="AD101" s="464"/>
      <c r="AE101" s="216">
        <v>8578</v>
      </c>
      <c r="AF101" s="217"/>
      <c r="AG101" s="217"/>
      <c r="AH101" s="218"/>
      <c r="AI101" s="216">
        <v>14607</v>
      </c>
      <c r="AJ101" s="217"/>
      <c r="AK101" s="217"/>
      <c r="AL101" s="218"/>
      <c r="AM101" s="216">
        <v>14810</v>
      </c>
      <c r="AN101" s="217"/>
      <c r="AO101" s="217"/>
      <c r="AP101" s="218"/>
      <c r="AQ101" s="216" t="s">
        <v>634</v>
      </c>
      <c r="AR101" s="217"/>
      <c r="AS101" s="217"/>
      <c r="AT101" s="218"/>
      <c r="AU101" s="216" t="s">
        <v>635</v>
      </c>
      <c r="AV101" s="217"/>
      <c r="AW101" s="217"/>
      <c r="AX101" s="218"/>
    </row>
    <row r="102" spans="1:60" ht="30"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569</v>
      </c>
      <c r="AC102" s="464"/>
      <c r="AD102" s="464"/>
      <c r="AE102" s="421">
        <v>12203</v>
      </c>
      <c r="AF102" s="421"/>
      <c r="AG102" s="421"/>
      <c r="AH102" s="421"/>
      <c r="AI102" s="421">
        <v>11538</v>
      </c>
      <c r="AJ102" s="421"/>
      <c r="AK102" s="421"/>
      <c r="AL102" s="421"/>
      <c r="AM102" s="421">
        <v>13158</v>
      </c>
      <c r="AN102" s="421"/>
      <c r="AO102" s="421"/>
      <c r="AP102" s="421"/>
      <c r="AQ102" s="271">
        <v>12665</v>
      </c>
      <c r="AR102" s="272"/>
      <c r="AS102" s="272"/>
      <c r="AT102" s="317"/>
      <c r="AU102" s="271" t="s">
        <v>633</v>
      </c>
      <c r="AV102" s="272"/>
      <c r="AW102" s="272"/>
      <c r="AX102" s="317"/>
    </row>
    <row r="103" spans="1:60" ht="30" hidden="1" customHeight="1" x14ac:dyDescent="0.15">
      <c r="A103" s="422" t="s">
        <v>352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394</v>
      </c>
      <c r="AF103" s="419"/>
      <c r="AG103" s="419"/>
      <c r="AH103" s="420"/>
      <c r="AI103" s="418" t="s">
        <v>392</v>
      </c>
      <c r="AJ103" s="419"/>
      <c r="AK103" s="419"/>
      <c r="AL103" s="420"/>
      <c r="AM103" s="418" t="s">
        <v>421</v>
      </c>
      <c r="AN103" s="419"/>
      <c r="AO103" s="419"/>
      <c r="AP103" s="420"/>
      <c r="AQ103" s="282" t="s">
        <v>434</v>
      </c>
      <c r="AR103" s="283"/>
      <c r="AS103" s="283"/>
      <c r="AT103" s="322"/>
      <c r="AU103" s="282" t="s">
        <v>435</v>
      </c>
      <c r="AV103" s="283"/>
      <c r="AW103" s="283"/>
      <c r="AX103" s="284"/>
    </row>
    <row r="104" spans="1:60" ht="30"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30"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0" hidden="1" customHeight="1" x14ac:dyDescent="0.15">
      <c r="A106" s="422" t="s">
        <v>352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394</v>
      </c>
      <c r="AF106" s="419"/>
      <c r="AG106" s="419"/>
      <c r="AH106" s="420"/>
      <c r="AI106" s="418" t="s">
        <v>392</v>
      </c>
      <c r="AJ106" s="419"/>
      <c r="AK106" s="419"/>
      <c r="AL106" s="420"/>
      <c r="AM106" s="418" t="s">
        <v>421</v>
      </c>
      <c r="AN106" s="419"/>
      <c r="AO106" s="419"/>
      <c r="AP106" s="420"/>
      <c r="AQ106" s="282" t="s">
        <v>434</v>
      </c>
      <c r="AR106" s="283"/>
      <c r="AS106" s="283"/>
      <c r="AT106" s="322"/>
      <c r="AU106" s="282" t="s">
        <v>435</v>
      </c>
      <c r="AV106" s="283"/>
      <c r="AW106" s="283"/>
      <c r="AX106" s="284"/>
    </row>
    <row r="107" spans="1:60" ht="30"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30"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0" hidden="1" customHeight="1" x14ac:dyDescent="0.15">
      <c r="A109" s="422" t="s">
        <v>352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394</v>
      </c>
      <c r="AF109" s="419"/>
      <c r="AG109" s="419"/>
      <c r="AH109" s="420"/>
      <c r="AI109" s="418" t="s">
        <v>392</v>
      </c>
      <c r="AJ109" s="419"/>
      <c r="AK109" s="419"/>
      <c r="AL109" s="420"/>
      <c r="AM109" s="418" t="s">
        <v>421</v>
      </c>
      <c r="AN109" s="419"/>
      <c r="AO109" s="419"/>
      <c r="AP109" s="420"/>
      <c r="AQ109" s="282" t="s">
        <v>434</v>
      </c>
      <c r="AR109" s="283"/>
      <c r="AS109" s="283"/>
      <c r="AT109" s="322"/>
      <c r="AU109" s="282" t="s">
        <v>435</v>
      </c>
      <c r="AV109" s="283"/>
      <c r="AW109" s="283"/>
      <c r="AX109" s="284"/>
    </row>
    <row r="110" spans="1:60" ht="30"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30"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0" hidden="1" customHeight="1" x14ac:dyDescent="0.15">
      <c r="A112" s="422" t="s">
        <v>352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394</v>
      </c>
      <c r="AF112" s="419"/>
      <c r="AG112" s="419"/>
      <c r="AH112" s="420"/>
      <c r="AI112" s="418" t="s">
        <v>392</v>
      </c>
      <c r="AJ112" s="419"/>
      <c r="AK112" s="419"/>
      <c r="AL112" s="420"/>
      <c r="AM112" s="418" t="s">
        <v>421</v>
      </c>
      <c r="AN112" s="419"/>
      <c r="AO112" s="419"/>
      <c r="AP112" s="420"/>
      <c r="AQ112" s="282" t="s">
        <v>434</v>
      </c>
      <c r="AR112" s="283"/>
      <c r="AS112" s="283"/>
      <c r="AT112" s="322"/>
      <c r="AU112" s="282" t="s">
        <v>435</v>
      </c>
      <c r="AV112" s="283"/>
      <c r="AW112" s="283"/>
      <c r="AX112" s="284"/>
    </row>
    <row r="113" spans="1:50" ht="30"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30"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30"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394</v>
      </c>
      <c r="AF115" s="419"/>
      <c r="AG115" s="419"/>
      <c r="AH115" s="420"/>
      <c r="AI115" s="418" t="s">
        <v>392</v>
      </c>
      <c r="AJ115" s="419"/>
      <c r="AK115" s="419"/>
      <c r="AL115" s="420"/>
      <c r="AM115" s="418" t="s">
        <v>421</v>
      </c>
      <c r="AN115" s="419"/>
      <c r="AO115" s="419"/>
      <c r="AP115" s="420"/>
      <c r="AQ115" s="591" t="s">
        <v>436</v>
      </c>
      <c r="AR115" s="592"/>
      <c r="AS115" s="592"/>
      <c r="AT115" s="592"/>
      <c r="AU115" s="592"/>
      <c r="AV115" s="592"/>
      <c r="AW115" s="592"/>
      <c r="AX115" s="593"/>
    </row>
    <row r="116" spans="1:50" ht="30" customHeight="1" x14ac:dyDescent="0.15">
      <c r="A116" s="442"/>
      <c r="B116" s="443"/>
      <c r="C116" s="443"/>
      <c r="D116" s="443"/>
      <c r="E116" s="443"/>
      <c r="F116" s="444"/>
      <c r="G116" s="393" t="s">
        <v>575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576</v>
      </c>
      <c r="AC116" s="466"/>
      <c r="AD116" s="467"/>
      <c r="AE116" s="421">
        <v>142945</v>
      </c>
      <c r="AF116" s="421"/>
      <c r="AG116" s="421"/>
      <c r="AH116" s="421"/>
      <c r="AI116" s="421">
        <v>84815</v>
      </c>
      <c r="AJ116" s="421"/>
      <c r="AK116" s="421"/>
      <c r="AL116" s="421"/>
      <c r="AM116" s="421">
        <v>84096</v>
      </c>
      <c r="AN116" s="421"/>
      <c r="AO116" s="421"/>
      <c r="AP116" s="421"/>
      <c r="AQ116" s="216">
        <v>98824</v>
      </c>
      <c r="AR116" s="217"/>
      <c r="AS116" s="217"/>
      <c r="AT116" s="217"/>
      <c r="AU116" s="217"/>
      <c r="AV116" s="217"/>
      <c r="AW116" s="217"/>
      <c r="AX116" s="219"/>
    </row>
    <row r="117" spans="1:50" ht="30"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577</v>
      </c>
      <c r="AC117" s="476"/>
      <c r="AD117" s="477"/>
      <c r="AE117" s="909" t="s">
        <v>631</v>
      </c>
      <c r="AF117" s="554"/>
      <c r="AG117" s="554"/>
      <c r="AH117" s="554"/>
      <c r="AI117" s="554" t="s">
        <v>578</v>
      </c>
      <c r="AJ117" s="554"/>
      <c r="AK117" s="554"/>
      <c r="AL117" s="554"/>
      <c r="AM117" s="554" t="s">
        <v>632</v>
      </c>
      <c r="AN117" s="554"/>
      <c r="AO117" s="554"/>
      <c r="AP117" s="554"/>
      <c r="AQ117" s="554" t="s">
        <v>636</v>
      </c>
      <c r="AR117" s="554"/>
      <c r="AS117" s="554"/>
      <c r="AT117" s="554"/>
      <c r="AU117" s="554"/>
      <c r="AV117" s="554"/>
      <c r="AW117" s="554"/>
      <c r="AX117" s="555"/>
    </row>
    <row r="118" spans="1:50" ht="30"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394</v>
      </c>
      <c r="AF118" s="419"/>
      <c r="AG118" s="419"/>
      <c r="AH118" s="420"/>
      <c r="AI118" s="418" t="s">
        <v>392</v>
      </c>
      <c r="AJ118" s="419"/>
      <c r="AK118" s="419"/>
      <c r="AL118" s="420"/>
      <c r="AM118" s="418" t="s">
        <v>421</v>
      </c>
      <c r="AN118" s="419"/>
      <c r="AO118" s="419"/>
      <c r="AP118" s="420"/>
      <c r="AQ118" s="591" t="s">
        <v>436</v>
      </c>
      <c r="AR118" s="592"/>
      <c r="AS118" s="592"/>
      <c r="AT118" s="592"/>
      <c r="AU118" s="592"/>
      <c r="AV118" s="592"/>
      <c r="AW118" s="592"/>
      <c r="AX118" s="593"/>
    </row>
    <row r="119" spans="1:50" ht="30" hidden="1" customHeight="1" x14ac:dyDescent="0.15">
      <c r="A119" s="442"/>
      <c r="B119" s="443"/>
      <c r="C119" s="443"/>
      <c r="D119" s="443"/>
      <c r="E119" s="443"/>
      <c r="F119" s="444"/>
      <c r="G119" s="393" t="s">
        <v>360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30"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359</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30"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394</v>
      </c>
      <c r="AF121" s="419"/>
      <c r="AG121" s="419"/>
      <c r="AH121" s="420"/>
      <c r="AI121" s="418" t="s">
        <v>392</v>
      </c>
      <c r="AJ121" s="419"/>
      <c r="AK121" s="419"/>
      <c r="AL121" s="420"/>
      <c r="AM121" s="418" t="s">
        <v>421</v>
      </c>
      <c r="AN121" s="419"/>
      <c r="AO121" s="419"/>
      <c r="AP121" s="420"/>
      <c r="AQ121" s="591" t="s">
        <v>436</v>
      </c>
      <c r="AR121" s="592"/>
      <c r="AS121" s="592"/>
      <c r="AT121" s="592"/>
      <c r="AU121" s="592"/>
      <c r="AV121" s="592"/>
      <c r="AW121" s="592"/>
      <c r="AX121" s="593"/>
    </row>
    <row r="122" spans="1:50" ht="30" hidden="1" customHeight="1" x14ac:dyDescent="0.15">
      <c r="A122" s="442"/>
      <c r="B122" s="443"/>
      <c r="C122" s="443"/>
      <c r="D122" s="443"/>
      <c r="E122" s="443"/>
      <c r="F122" s="444"/>
      <c r="G122" s="393" t="s">
        <v>361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30"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30"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394</v>
      </c>
      <c r="AF124" s="419"/>
      <c r="AG124" s="419"/>
      <c r="AH124" s="420"/>
      <c r="AI124" s="418" t="s">
        <v>392</v>
      </c>
      <c r="AJ124" s="419"/>
      <c r="AK124" s="419"/>
      <c r="AL124" s="420"/>
      <c r="AM124" s="418" t="s">
        <v>421</v>
      </c>
      <c r="AN124" s="419"/>
      <c r="AO124" s="419"/>
      <c r="AP124" s="420"/>
      <c r="AQ124" s="591" t="s">
        <v>436</v>
      </c>
      <c r="AR124" s="592"/>
      <c r="AS124" s="592"/>
      <c r="AT124" s="592"/>
      <c r="AU124" s="592"/>
      <c r="AV124" s="592"/>
      <c r="AW124" s="592"/>
      <c r="AX124" s="593"/>
    </row>
    <row r="125" spans="1:50" ht="30" hidden="1" customHeight="1" x14ac:dyDescent="0.15">
      <c r="A125" s="442"/>
      <c r="B125" s="443"/>
      <c r="C125" s="443"/>
      <c r="D125" s="443"/>
      <c r="E125" s="443"/>
      <c r="F125" s="444"/>
      <c r="G125" s="393" t="s">
        <v>361</v>
      </c>
      <c r="H125" s="393"/>
      <c r="I125" s="393"/>
      <c r="J125" s="393"/>
      <c r="K125" s="393"/>
      <c r="L125" s="393"/>
      <c r="M125" s="393"/>
      <c r="N125" s="393"/>
      <c r="O125" s="393"/>
      <c r="P125" s="393"/>
      <c r="Q125" s="393"/>
      <c r="R125" s="393"/>
      <c r="S125" s="393"/>
      <c r="T125" s="393"/>
      <c r="U125" s="393"/>
      <c r="V125" s="393"/>
      <c r="W125" s="393"/>
      <c r="X125" s="94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30"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2"/>
      <c r="Y126" s="474" t="s">
        <v>49</v>
      </c>
      <c r="Z126" s="449"/>
      <c r="AA126" s="450"/>
      <c r="AB126" s="475" t="s">
        <v>359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30" hidden="1" customHeight="1" x14ac:dyDescent="0.15">
      <c r="A127" s="633"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8"/>
      <c r="Z127" s="939"/>
      <c r="AA127" s="940"/>
      <c r="AB127" s="245" t="s">
        <v>11</v>
      </c>
      <c r="AC127" s="246"/>
      <c r="AD127" s="247"/>
      <c r="AE127" s="418" t="s">
        <v>394</v>
      </c>
      <c r="AF127" s="419"/>
      <c r="AG127" s="419"/>
      <c r="AH127" s="420"/>
      <c r="AI127" s="418" t="s">
        <v>392</v>
      </c>
      <c r="AJ127" s="419"/>
      <c r="AK127" s="419"/>
      <c r="AL127" s="420"/>
      <c r="AM127" s="418" t="s">
        <v>421</v>
      </c>
      <c r="AN127" s="419"/>
      <c r="AO127" s="419"/>
      <c r="AP127" s="420"/>
      <c r="AQ127" s="591" t="s">
        <v>436</v>
      </c>
      <c r="AR127" s="592"/>
      <c r="AS127" s="592"/>
      <c r="AT127" s="592"/>
      <c r="AU127" s="592"/>
      <c r="AV127" s="592"/>
      <c r="AW127" s="592"/>
      <c r="AX127" s="593"/>
    </row>
    <row r="128" spans="1:50" ht="30" hidden="1" customHeight="1" x14ac:dyDescent="0.15">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30"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0" customHeight="1" x14ac:dyDescent="0.15">
      <c r="A130" s="187" t="s">
        <v>409</v>
      </c>
      <c r="B130" s="184"/>
      <c r="C130" s="183" t="s">
        <v>239</v>
      </c>
      <c r="D130" s="184"/>
      <c r="E130" s="168" t="s">
        <v>268</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0" customHeight="1" x14ac:dyDescent="0.15">
      <c r="A131" s="188"/>
      <c r="B131" s="185"/>
      <c r="C131" s="179"/>
      <c r="D131" s="185"/>
      <c r="E131" s="173" t="s">
        <v>267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30"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30"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4</v>
      </c>
      <c r="AR133" s="198"/>
      <c r="AS133" s="132" t="s">
        <v>236</v>
      </c>
      <c r="AT133" s="133"/>
      <c r="AU133" s="199">
        <v>12</v>
      </c>
      <c r="AV133" s="199"/>
      <c r="AW133" s="132" t="s">
        <v>181</v>
      </c>
      <c r="AX133" s="194"/>
    </row>
    <row r="134" spans="1:50" ht="30" customHeight="1" x14ac:dyDescent="0.15">
      <c r="A134" s="188"/>
      <c r="B134" s="185"/>
      <c r="C134" s="179"/>
      <c r="D134" s="185"/>
      <c r="E134" s="179"/>
      <c r="F134" s="180"/>
      <c r="G134" s="103" t="s">
        <v>581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582</v>
      </c>
      <c r="AC134" s="204"/>
      <c r="AD134" s="204"/>
      <c r="AE134" s="205">
        <v>59</v>
      </c>
      <c r="AF134" s="206"/>
      <c r="AG134" s="206"/>
      <c r="AH134" s="206"/>
      <c r="AI134" s="205">
        <v>56</v>
      </c>
      <c r="AJ134" s="206"/>
      <c r="AK134" s="206"/>
      <c r="AL134" s="206"/>
      <c r="AM134" s="205" t="s">
        <v>633</v>
      </c>
      <c r="AN134" s="206"/>
      <c r="AO134" s="206"/>
      <c r="AP134" s="206"/>
      <c r="AQ134" s="205" t="s">
        <v>633</v>
      </c>
      <c r="AR134" s="206"/>
      <c r="AS134" s="206"/>
      <c r="AT134" s="206"/>
      <c r="AU134" s="205" t="s">
        <v>633</v>
      </c>
      <c r="AV134" s="206"/>
      <c r="AW134" s="206"/>
      <c r="AX134" s="207"/>
    </row>
    <row r="135" spans="1:50" ht="30"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583</v>
      </c>
      <c r="AC135" s="212"/>
      <c r="AD135" s="212"/>
      <c r="AE135" s="205">
        <v>60</v>
      </c>
      <c r="AF135" s="206"/>
      <c r="AG135" s="206"/>
      <c r="AH135" s="206"/>
      <c r="AI135" s="205">
        <v>60</v>
      </c>
      <c r="AJ135" s="206"/>
      <c r="AK135" s="206"/>
      <c r="AL135" s="206"/>
      <c r="AM135" s="205">
        <v>60</v>
      </c>
      <c r="AN135" s="206"/>
      <c r="AO135" s="206"/>
      <c r="AP135" s="206"/>
      <c r="AQ135" s="205">
        <v>60</v>
      </c>
      <c r="AR135" s="206"/>
      <c r="AS135" s="206"/>
      <c r="AT135" s="206"/>
      <c r="AU135" s="205">
        <v>60</v>
      </c>
      <c r="AV135" s="206"/>
      <c r="AW135" s="206"/>
      <c r="AX135" s="207"/>
    </row>
    <row r="136" spans="1:50" ht="30"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30"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0"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0"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30"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30"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0"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0"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30"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30"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0"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0"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30"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30"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0"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0"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30" hidden="1" customHeight="1" x14ac:dyDescent="0.15">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30"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30"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0"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30"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30"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30"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30" hidden="1" customHeight="1" x14ac:dyDescent="0.15">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30"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30"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30"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30"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30"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30"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30" hidden="1" customHeight="1" x14ac:dyDescent="0.15">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30"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30"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0"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30"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30"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30"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30" hidden="1" customHeight="1" x14ac:dyDescent="0.15">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30"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30"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30"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30"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30"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30"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30" hidden="1" customHeight="1" x14ac:dyDescent="0.15">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30"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30"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30"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30"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30"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30"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30"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0" customHeight="1" x14ac:dyDescent="0.15">
      <c r="A188" s="188"/>
      <c r="B188" s="185"/>
      <c r="C188" s="179"/>
      <c r="D188" s="185"/>
      <c r="E188" s="124" t="s">
        <v>584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0"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30"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30"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30"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30"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0"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0"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30"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30"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0"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0"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30"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30"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0"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0"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30"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30"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0"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0"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30"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30"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0"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0"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30" hidden="1" customHeight="1" x14ac:dyDescent="0.15">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30"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30"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30"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30"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30"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30"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30" hidden="1" customHeight="1" x14ac:dyDescent="0.15">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30"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30"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30"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30"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30"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30"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30" hidden="1" customHeight="1" x14ac:dyDescent="0.15">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30"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30"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30"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30"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30"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30"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30" hidden="1" customHeight="1" x14ac:dyDescent="0.15">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30"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30"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30"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30"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30"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30"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30" hidden="1" customHeight="1" x14ac:dyDescent="0.15">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30"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30"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30"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30"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30"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30"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30"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30"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30"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30"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30"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30"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30"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0"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0"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30"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30"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0"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0"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30"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30"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0"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0"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30"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30"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0"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0"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30"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30"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0"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0"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30" hidden="1" customHeight="1" x14ac:dyDescent="0.15">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30"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30"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30"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30"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30"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30"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30" hidden="1" customHeight="1" x14ac:dyDescent="0.15">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30"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30"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30"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30"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30"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30"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30" hidden="1" customHeight="1" x14ac:dyDescent="0.15">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30"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30"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30"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30"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30"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30"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30" hidden="1" customHeight="1" x14ac:dyDescent="0.15">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30"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30"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30"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30"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30"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30"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30" hidden="1" customHeight="1" x14ac:dyDescent="0.15">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30"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30"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30"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30"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30"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30"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30"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30"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30"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30"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30"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30"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30"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0"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0"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30"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30"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0"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0"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30"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30"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0"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0"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30"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30"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0"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0"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30"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30"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0"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0"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30" hidden="1" customHeight="1" x14ac:dyDescent="0.15">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30"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30"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30"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30"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30"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30"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30" hidden="1" customHeight="1" x14ac:dyDescent="0.15">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30"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30"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30"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30"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30"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30"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30" hidden="1" customHeight="1" x14ac:dyDescent="0.15">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30"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30"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30"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30"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30"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30"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30" hidden="1" customHeight="1" x14ac:dyDescent="0.15">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30"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30"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30"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30"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30"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30"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30" hidden="1" customHeight="1" x14ac:dyDescent="0.15">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30"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30"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30"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30"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30"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30"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30"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30"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30"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30"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30"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30"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30"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0"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0"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30"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30"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0"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0"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30"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30"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0"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0"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30"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30"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0"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0"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30"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30"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0"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0"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30" hidden="1" customHeight="1" x14ac:dyDescent="0.15">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30"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30"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30"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30"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30"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30"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30" hidden="1" customHeight="1" x14ac:dyDescent="0.15">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30"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30"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30"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30"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30"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30"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30" hidden="1" customHeight="1" x14ac:dyDescent="0.15">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30"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30"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30"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30"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30"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30"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30" hidden="1" customHeight="1" x14ac:dyDescent="0.15">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30"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30"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30"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30"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30"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30"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30" hidden="1" customHeight="1" x14ac:dyDescent="0.15">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30"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30"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30"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30"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30"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30"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30"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30"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30"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0" hidden="1" customHeight="1" x14ac:dyDescent="0.15">
      <c r="A430" s="188"/>
      <c r="B430" s="185"/>
      <c r="C430" s="177" t="s">
        <v>424</v>
      </c>
      <c r="D430" s="943"/>
      <c r="E430" s="173" t="s">
        <v>402</v>
      </c>
      <c r="F430" s="910"/>
      <c r="G430" s="911" t="s">
        <v>255</v>
      </c>
      <c r="H430" s="122"/>
      <c r="I430" s="122"/>
      <c r="J430" s="912" t="s">
        <v>565</v>
      </c>
      <c r="K430" s="913"/>
      <c r="L430" s="913"/>
      <c r="M430" s="913"/>
      <c r="N430" s="913"/>
      <c r="O430" s="913"/>
      <c r="P430" s="913"/>
      <c r="Q430" s="913"/>
      <c r="R430" s="913"/>
      <c r="S430" s="913"/>
      <c r="T430" s="91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5"/>
    </row>
    <row r="431" spans="1:50" ht="30"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30"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657</v>
      </c>
      <c r="AF432" s="199"/>
      <c r="AG432" s="132" t="s">
        <v>236</v>
      </c>
      <c r="AH432" s="133"/>
      <c r="AI432" s="155"/>
      <c r="AJ432" s="155"/>
      <c r="AK432" s="155"/>
      <c r="AL432" s="153"/>
      <c r="AM432" s="155"/>
      <c r="AN432" s="155"/>
      <c r="AO432" s="155"/>
      <c r="AP432" s="153"/>
      <c r="AQ432" s="590" t="s">
        <v>656</v>
      </c>
      <c r="AR432" s="199"/>
      <c r="AS432" s="132" t="s">
        <v>236</v>
      </c>
      <c r="AT432" s="133"/>
      <c r="AU432" s="199" t="s">
        <v>656</v>
      </c>
      <c r="AV432" s="199"/>
      <c r="AW432" s="132" t="s">
        <v>181</v>
      </c>
      <c r="AX432" s="194"/>
    </row>
    <row r="433" spans="1:50" ht="30" hidden="1" customHeight="1" x14ac:dyDescent="0.15">
      <c r="A433" s="188"/>
      <c r="B433" s="185"/>
      <c r="C433" s="179"/>
      <c r="D433" s="185"/>
      <c r="E433" s="342"/>
      <c r="F433" s="343"/>
      <c r="G433" s="103" t="s">
        <v>614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820" t="s">
        <v>655</v>
      </c>
      <c r="AC433" s="821"/>
      <c r="AD433" s="822"/>
      <c r="AE433" s="340" t="s">
        <v>656</v>
      </c>
      <c r="AF433" s="206"/>
      <c r="AG433" s="206"/>
      <c r="AH433" s="206"/>
      <c r="AI433" s="340" t="s">
        <v>656</v>
      </c>
      <c r="AJ433" s="206"/>
      <c r="AK433" s="206"/>
      <c r="AL433" s="206"/>
      <c r="AM433" s="340" t="s">
        <v>656</v>
      </c>
      <c r="AN433" s="206"/>
      <c r="AO433" s="206"/>
      <c r="AP433" s="341"/>
      <c r="AQ433" s="340" t="s">
        <v>656</v>
      </c>
      <c r="AR433" s="206"/>
      <c r="AS433" s="206"/>
      <c r="AT433" s="341"/>
      <c r="AU433" s="206" t="s">
        <v>656</v>
      </c>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655</v>
      </c>
      <c r="AC434" s="204"/>
      <c r="AD434" s="204"/>
      <c r="AE434" s="340" t="s">
        <v>656</v>
      </c>
      <c r="AF434" s="206"/>
      <c r="AG434" s="206"/>
      <c r="AH434" s="341"/>
      <c r="AI434" s="340" t="s">
        <v>656</v>
      </c>
      <c r="AJ434" s="206"/>
      <c r="AK434" s="206"/>
      <c r="AL434" s="206"/>
      <c r="AM434" s="340" t="s">
        <v>656</v>
      </c>
      <c r="AN434" s="206"/>
      <c r="AO434" s="206"/>
      <c r="AP434" s="341"/>
      <c r="AQ434" s="340" t="s">
        <v>656</v>
      </c>
      <c r="AR434" s="206"/>
      <c r="AS434" s="206"/>
      <c r="AT434" s="341"/>
      <c r="AU434" s="206" t="s">
        <v>656</v>
      </c>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656</v>
      </c>
      <c r="AF435" s="206"/>
      <c r="AG435" s="206"/>
      <c r="AH435" s="341"/>
      <c r="AI435" s="340" t="s">
        <v>656</v>
      </c>
      <c r="AJ435" s="206"/>
      <c r="AK435" s="206"/>
      <c r="AL435" s="206"/>
      <c r="AM435" s="340" t="s">
        <v>656</v>
      </c>
      <c r="AN435" s="206"/>
      <c r="AO435" s="206"/>
      <c r="AP435" s="341"/>
      <c r="AQ435" s="340" t="s">
        <v>656</v>
      </c>
      <c r="AR435" s="206"/>
      <c r="AS435" s="206"/>
      <c r="AT435" s="341"/>
      <c r="AU435" s="206" t="s">
        <v>656</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656</v>
      </c>
      <c r="AF457" s="199"/>
      <c r="AG457" s="132" t="s">
        <v>236</v>
      </c>
      <c r="AH457" s="133"/>
      <c r="AI457" s="155"/>
      <c r="AJ457" s="155"/>
      <c r="AK457" s="155"/>
      <c r="AL457" s="153"/>
      <c r="AM457" s="155"/>
      <c r="AN457" s="155"/>
      <c r="AO457" s="155"/>
      <c r="AP457" s="153"/>
      <c r="AQ457" s="590" t="s">
        <v>656</v>
      </c>
      <c r="AR457" s="199"/>
      <c r="AS457" s="132" t="s">
        <v>236</v>
      </c>
      <c r="AT457" s="133"/>
      <c r="AU457" s="199" t="s">
        <v>657</v>
      </c>
      <c r="AV457" s="199"/>
      <c r="AW457" s="132" t="s">
        <v>181</v>
      </c>
      <c r="AX457" s="194"/>
    </row>
    <row r="458" spans="1:50" ht="23.25" hidden="1" customHeight="1" x14ac:dyDescent="0.15">
      <c r="A458" s="188"/>
      <c r="B458" s="185"/>
      <c r="C458" s="179"/>
      <c r="D458" s="185"/>
      <c r="E458" s="342"/>
      <c r="F458" s="343"/>
      <c r="G458" s="103" t="s">
        <v>614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658</v>
      </c>
      <c r="AC458" s="212"/>
      <c r="AD458" s="212"/>
      <c r="AE458" s="340" t="s">
        <v>656</v>
      </c>
      <c r="AF458" s="206"/>
      <c r="AG458" s="206"/>
      <c r="AH458" s="206"/>
      <c r="AI458" s="340" t="s">
        <v>656</v>
      </c>
      <c r="AJ458" s="206"/>
      <c r="AK458" s="206"/>
      <c r="AL458" s="206"/>
      <c r="AM458" s="340" t="s">
        <v>656</v>
      </c>
      <c r="AN458" s="206"/>
      <c r="AO458" s="206"/>
      <c r="AP458" s="341"/>
      <c r="AQ458" s="340" t="s">
        <v>656</v>
      </c>
      <c r="AR458" s="206"/>
      <c r="AS458" s="206"/>
      <c r="AT458" s="341"/>
      <c r="AU458" s="206" t="s">
        <v>656</v>
      </c>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658</v>
      </c>
      <c r="AC459" s="204"/>
      <c r="AD459" s="204"/>
      <c r="AE459" s="340" t="s">
        <v>656</v>
      </c>
      <c r="AF459" s="206"/>
      <c r="AG459" s="206"/>
      <c r="AH459" s="341"/>
      <c r="AI459" s="340" t="s">
        <v>656</v>
      </c>
      <c r="AJ459" s="206"/>
      <c r="AK459" s="206"/>
      <c r="AL459" s="206"/>
      <c r="AM459" s="340" t="s">
        <v>656</v>
      </c>
      <c r="AN459" s="206"/>
      <c r="AO459" s="206"/>
      <c r="AP459" s="341"/>
      <c r="AQ459" s="340" t="s">
        <v>656</v>
      </c>
      <c r="AR459" s="206"/>
      <c r="AS459" s="206"/>
      <c r="AT459" s="341"/>
      <c r="AU459" s="206" t="s">
        <v>656</v>
      </c>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656</v>
      </c>
      <c r="AF460" s="206"/>
      <c r="AG460" s="206"/>
      <c r="AH460" s="341"/>
      <c r="AI460" s="340" t="s">
        <v>656</v>
      </c>
      <c r="AJ460" s="206"/>
      <c r="AK460" s="206"/>
      <c r="AL460" s="206"/>
      <c r="AM460" s="340" t="s">
        <v>656</v>
      </c>
      <c r="AN460" s="206"/>
      <c r="AO460" s="206"/>
      <c r="AP460" s="341"/>
      <c r="AQ460" s="340" t="s">
        <v>656</v>
      </c>
      <c r="AR460" s="206"/>
      <c r="AS460" s="206"/>
      <c r="AT460" s="341"/>
      <c r="AU460" s="206" t="s">
        <v>656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614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11" t="s">
        <v>255</v>
      </c>
      <c r="H484" s="122"/>
      <c r="I484" s="122"/>
      <c r="J484" s="912"/>
      <c r="K484" s="913"/>
      <c r="L484" s="913"/>
      <c r="M484" s="913"/>
      <c r="N484" s="913"/>
      <c r="O484" s="913"/>
      <c r="P484" s="913"/>
      <c r="Q484" s="913"/>
      <c r="R484" s="913"/>
      <c r="S484" s="913"/>
      <c r="T484" s="91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5"/>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11" t="s">
        <v>255</v>
      </c>
      <c r="H538" s="122"/>
      <c r="I538" s="122"/>
      <c r="J538" s="912"/>
      <c r="K538" s="913"/>
      <c r="L538" s="913"/>
      <c r="M538" s="913"/>
      <c r="N538" s="913"/>
      <c r="O538" s="913"/>
      <c r="P538" s="913"/>
      <c r="Q538" s="913"/>
      <c r="R538" s="913"/>
      <c r="S538" s="913"/>
      <c r="T538" s="91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5"/>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11" t="s">
        <v>255</v>
      </c>
      <c r="H592" s="122"/>
      <c r="I592" s="122"/>
      <c r="J592" s="912"/>
      <c r="K592" s="913"/>
      <c r="L592" s="913"/>
      <c r="M592" s="913"/>
      <c r="N592" s="913"/>
      <c r="O592" s="913"/>
      <c r="P592" s="913"/>
      <c r="Q592" s="913"/>
      <c r="R592" s="913"/>
      <c r="S592" s="913"/>
      <c r="T592" s="91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5"/>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11" t="s">
        <v>255</v>
      </c>
      <c r="H646" s="122"/>
      <c r="I646" s="122"/>
      <c r="J646" s="912"/>
      <c r="K646" s="913"/>
      <c r="L646" s="913"/>
      <c r="M646" s="913"/>
      <c r="N646" s="913"/>
      <c r="O646" s="913"/>
      <c r="P646" s="913"/>
      <c r="Q646" s="913"/>
      <c r="R646" s="913"/>
      <c r="S646" s="913"/>
      <c r="T646" s="91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5"/>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63" customHeight="1" x14ac:dyDescent="0.15">
      <c r="A702" s="881" t="s">
        <v>140</v>
      </c>
      <c r="B702" s="882"/>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563</v>
      </c>
      <c r="AE702" s="346"/>
      <c r="AF702" s="346"/>
      <c r="AG702" s="385" t="s">
        <v>639</v>
      </c>
      <c r="AH702" s="386"/>
      <c r="AI702" s="386"/>
      <c r="AJ702" s="386"/>
      <c r="AK702" s="386"/>
      <c r="AL702" s="386"/>
      <c r="AM702" s="386"/>
      <c r="AN702" s="386"/>
      <c r="AO702" s="386"/>
      <c r="AP702" s="386"/>
      <c r="AQ702" s="386"/>
      <c r="AR702" s="386"/>
      <c r="AS702" s="386"/>
      <c r="AT702" s="386"/>
      <c r="AU702" s="386"/>
      <c r="AV702" s="386"/>
      <c r="AW702" s="386"/>
      <c r="AX702" s="387"/>
    </row>
    <row r="703" spans="1:50" ht="51.75"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6" t="s">
        <v>563</v>
      </c>
      <c r="AE703" s="327"/>
      <c r="AF703" s="327"/>
      <c r="AG703" s="100" t="s">
        <v>637</v>
      </c>
      <c r="AH703" s="101"/>
      <c r="AI703" s="101"/>
      <c r="AJ703" s="101"/>
      <c r="AK703" s="101"/>
      <c r="AL703" s="101"/>
      <c r="AM703" s="101"/>
      <c r="AN703" s="101"/>
      <c r="AO703" s="101"/>
      <c r="AP703" s="101"/>
      <c r="AQ703" s="101"/>
      <c r="AR703" s="101"/>
      <c r="AS703" s="101"/>
      <c r="AT703" s="101"/>
      <c r="AU703" s="101"/>
      <c r="AV703" s="101"/>
      <c r="AW703" s="101"/>
      <c r="AX703" s="102"/>
    </row>
    <row r="704" spans="1:50" ht="63" customHeight="1" x14ac:dyDescent="0.15">
      <c r="A704" s="885"/>
      <c r="B704" s="886"/>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6" t="s">
        <v>563</v>
      </c>
      <c r="AE704" s="787"/>
      <c r="AF704" s="787"/>
      <c r="AG704" s="712" t="s">
        <v>638</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x14ac:dyDescent="0.15">
      <c r="A705" s="642" t="s">
        <v>39</v>
      </c>
      <c r="B705" s="643"/>
      <c r="C705" s="828" t="s">
        <v>41</v>
      </c>
      <c r="D705" s="82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30"/>
      <c r="AD705" s="721" t="s">
        <v>563</v>
      </c>
      <c r="AE705" s="722"/>
      <c r="AF705" s="722"/>
      <c r="AG705" s="124" t="s">
        <v>669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8"/>
      <c r="D706" s="799"/>
      <c r="E706" s="737" t="s">
        <v>383</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6" t="s">
        <v>640</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800"/>
      <c r="D707" s="801"/>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4" t="s">
        <v>641</v>
      </c>
      <c r="AE707" s="845"/>
      <c r="AF707" s="845"/>
      <c r="AG707" s="166"/>
      <c r="AH707" s="107"/>
      <c r="AI707" s="107"/>
      <c r="AJ707" s="107"/>
      <c r="AK707" s="107"/>
      <c r="AL707" s="107"/>
      <c r="AM707" s="107"/>
      <c r="AN707" s="107"/>
      <c r="AO707" s="107"/>
      <c r="AP707" s="107"/>
      <c r="AQ707" s="107"/>
      <c r="AR707" s="107"/>
      <c r="AS707" s="107"/>
      <c r="AT707" s="107"/>
      <c r="AU707" s="107"/>
      <c r="AV707" s="107"/>
      <c r="AW707" s="107"/>
      <c r="AX707" s="167"/>
    </row>
    <row r="708" spans="1:50" ht="55.5" customHeight="1" x14ac:dyDescent="0.15">
      <c r="A708" s="644"/>
      <c r="B708" s="64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563</v>
      </c>
      <c r="AE708" s="605"/>
      <c r="AF708" s="605"/>
      <c r="AG708" s="746" t="s">
        <v>642</v>
      </c>
      <c r="AH708" s="747"/>
      <c r="AI708" s="747"/>
      <c r="AJ708" s="747"/>
      <c r="AK708" s="747"/>
      <c r="AL708" s="747"/>
      <c r="AM708" s="747"/>
      <c r="AN708" s="747"/>
      <c r="AO708" s="747"/>
      <c r="AP708" s="747"/>
      <c r="AQ708" s="747"/>
      <c r="AR708" s="747"/>
      <c r="AS708" s="747"/>
      <c r="AT708" s="747"/>
      <c r="AU708" s="747"/>
      <c r="AV708" s="747"/>
      <c r="AW708" s="747"/>
      <c r="AX708" s="748"/>
    </row>
    <row r="709" spans="1:50" ht="48" customHeight="1" x14ac:dyDescent="0.15">
      <c r="A709" s="644"/>
      <c r="B709" s="646"/>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643</v>
      </c>
      <c r="AH709" s="101"/>
      <c r="AI709" s="101"/>
      <c r="AJ709" s="101"/>
      <c r="AK709" s="101"/>
      <c r="AL709" s="101"/>
      <c r="AM709" s="101"/>
      <c r="AN709" s="101"/>
      <c r="AO709" s="101"/>
      <c r="AP709" s="101"/>
      <c r="AQ709" s="101"/>
      <c r="AR709" s="101"/>
      <c r="AS709" s="101"/>
      <c r="AT709" s="101"/>
      <c r="AU709" s="101"/>
      <c r="AV709" s="101"/>
      <c r="AW709" s="101"/>
      <c r="AX709" s="102"/>
    </row>
    <row r="710" spans="1:50" ht="5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563</v>
      </c>
      <c r="AE710" s="327"/>
      <c r="AF710" s="327"/>
      <c r="AG710" s="100" t="s">
        <v>644</v>
      </c>
      <c r="AH710" s="101"/>
      <c r="AI710" s="101"/>
      <c r="AJ710" s="101"/>
      <c r="AK710" s="101"/>
      <c r="AL710" s="101"/>
      <c r="AM710" s="101"/>
      <c r="AN710" s="101"/>
      <c r="AO710" s="101"/>
      <c r="AP710" s="101"/>
      <c r="AQ710" s="101"/>
      <c r="AR710" s="101"/>
      <c r="AS710" s="101"/>
      <c r="AT710" s="101"/>
      <c r="AU710" s="101"/>
      <c r="AV710" s="101"/>
      <c r="AW710" s="101"/>
      <c r="AX710" s="102"/>
    </row>
    <row r="711" spans="1:50" ht="41.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563</v>
      </c>
      <c r="AE711" s="327"/>
      <c r="AF711" s="327"/>
      <c r="AG711" s="100" t="s">
        <v>645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1" t="s">
        <v>347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6" t="s">
        <v>648</v>
      </c>
      <c r="AE712" s="787"/>
      <c r="AF712" s="787"/>
      <c r="AG712" s="814" t="s">
        <v>646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4"/>
      <c r="B713" s="646"/>
      <c r="C713" s="993" t="s">
        <v>348</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6" t="s">
        <v>648</v>
      </c>
      <c r="AE713" s="327"/>
      <c r="AF713" s="665"/>
      <c r="AG713" s="100" t="s">
        <v>646</v>
      </c>
      <c r="AH713" s="101"/>
      <c r="AI713" s="101"/>
      <c r="AJ713" s="101"/>
      <c r="AK713" s="101"/>
      <c r="AL713" s="101"/>
      <c r="AM713" s="101"/>
      <c r="AN713" s="101"/>
      <c r="AO713" s="101"/>
      <c r="AP713" s="101"/>
      <c r="AQ713" s="101"/>
      <c r="AR713" s="101"/>
      <c r="AS713" s="101"/>
      <c r="AT713" s="101"/>
      <c r="AU713" s="101"/>
      <c r="AV713" s="101"/>
      <c r="AW713" s="101"/>
      <c r="AX713" s="102"/>
    </row>
    <row r="714" spans="1:50" ht="50.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563</v>
      </c>
      <c r="AE714" s="812"/>
      <c r="AF714" s="813"/>
      <c r="AG714" s="712" t="s">
        <v>647</v>
      </c>
      <c r="AH714" s="713"/>
      <c r="AI714" s="713"/>
      <c r="AJ714" s="713"/>
      <c r="AK714" s="713"/>
      <c r="AL714" s="713"/>
      <c r="AM714" s="713"/>
      <c r="AN714" s="713"/>
      <c r="AO714" s="713"/>
      <c r="AP714" s="713"/>
      <c r="AQ714" s="713"/>
      <c r="AR714" s="713"/>
      <c r="AS714" s="713"/>
      <c r="AT714" s="713"/>
      <c r="AU714" s="713"/>
      <c r="AV714" s="713"/>
      <c r="AW714" s="713"/>
      <c r="AX714" s="714"/>
    </row>
    <row r="715" spans="1:50" ht="40.5" customHeight="1" x14ac:dyDescent="0.15">
      <c r="A715" s="642"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563</v>
      </c>
      <c r="AE715" s="605"/>
      <c r="AF715" s="658"/>
      <c r="AG715" s="746" t="s">
        <v>649</v>
      </c>
      <c r="AH715" s="747"/>
      <c r="AI715" s="747"/>
      <c r="AJ715" s="747"/>
      <c r="AK715" s="747"/>
      <c r="AL715" s="747"/>
      <c r="AM715" s="747"/>
      <c r="AN715" s="747"/>
      <c r="AO715" s="747"/>
      <c r="AP715" s="747"/>
      <c r="AQ715" s="747"/>
      <c r="AR715" s="747"/>
      <c r="AS715" s="747"/>
      <c r="AT715" s="747"/>
      <c r="AU715" s="747"/>
      <c r="AV715" s="747"/>
      <c r="AW715" s="747"/>
      <c r="AX715" s="748"/>
    </row>
    <row r="716" spans="1:50" ht="39"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563</v>
      </c>
      <c r="AE716" s="629"/>
      <c r="AF716" s="629"/>
      <c r="AG716" s="100" t="s">
        <v>650</v>
      </c>
      <c r="AH716" s="101"/>
      <c r="AI716" s="101"/>
      <c r="AJ716" s="101"/>
      <c r="AK716" s="101"/>
      <c r="AL716" s="101"/>
      <c r="AM716" s="101"/>
      <c r="AN716" s="101"/>
      <c r="AO716" s="101"/>
      <c r="AP716" s="101"/>
      <c r="AQ716" s="101"/>
      <c r="AR716" s="101"/>
      <c r="AS716" s="101"/>
      <c r="AT716" s="101"/>
      <c r="AU716" s="101"/>
      <c r="AV716" s="101"/>
      <c r="AW716" s="101"/>
      <c r="AX716" s="102"/>
    </row>
    <row r="717" spans="1:50" ht="36.75" customHeight="1" x14ac:dyDescent="0.15">
      <c r="A717" s="644"/>
      <c r="B717" s="646"/>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563</v>
      </c>
      <c r="AE717" s="327"/>
      <c r="AF717" s="327"/>
      <c r="AG717" s="100" t="s">
        <v>651</v>
      </c>
      <c r="AH717" s="101"/>
      <c r="AI717" s="101"/>
      <c r="AJ717" s="101"/>
      <c r="AK717" s="101"/>
      <c r="AL717" s="101"/>
      <c r="AM717" s="101"/>
      <c r="AN717" s="101"/>
      <c r="AO717" s="101"/>
      <c r="AP717" s="101"/>
      <c r="AQ717" s="101"/>
      <c r="AR717" s="101"/>
      <c r="AS717" s="101"/>
      <c r="AT717" s="101"/>
      <c r="AU717" s="101"/>
      <c r="AV717" s="101"/>
      <c r="AW717" s="101"/>
      <c r="AX717" s="102"/>
    </row>
    <row r="718" spans="1:50" ht="41.2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563</v>
      </c>
      <c r="AE718" s="327"/>
      <c r="AF718" s="327"/>
      <c r="AG718" s="126" t="s">
        <v>652</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15">
      <c r="A719" s="780" t="s">
        <v>58</v>
      </c>
      <c r="B719" s="781"/>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2"/>
      <c r="B720" s="783"/>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2"/>
      <c r="B721" s="78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2"/>
      <c r="B722" s="78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4"/>
      <c r="B725" s="78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2" t="s">
        <v>48</v>
      </c>
      <c r="B726" s="806"/>
      <c r="C726" s="819" t="s">
        <v>53</v>
      </c>
      <c r="D726" s="848"/>
      <c r="E726" s="848"/>
      <c r="F726" s="849"/>
      <c r="G726" s="577" t="s">
        <v>653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7"/>
      <c r="B727" s="808"/>
      <c r="C727" s="752" t="s">
        <v>57</v>
      </c>
      <c r="D727" s="753"/>
      <c r="E727" s="753"/>
      <c r="F727" s="754"/>
      <c r="G727" s="575" t="s">
        <v>654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x14ac:dyDescent="0.2">
      <c r="A729" s="636" t="s">
        <v>665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5.450000000000003" customHeight="1" thickBot="1" x14ac:dyDescent="0.2">
      <c r="A731" s="803" t="s">
        <v>137</v>
      </c>
      <c r="B731" s="804"/>
      <c r="C731" s="804"/>
      <c r="D731" s="804"/>
      <c r="E731" s="805"/>
      <c r="F731" s="736" t="s">
        <v>666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75" customHeight="1" thickBot="1" x14ac:dyDescent="0.2">
      <c r="A733" s="677" t="s">
        <v>387</v>
      </c>
      <c r="B733" s="678"/>
      <c r="C733" s="678"/>
      <c r="D733" s="678"/>
      <c r="E733" s="679"/>
      <c r="F733" s="639" t="s">
        <v>668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664</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353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0" t="s">
        <v>405</v>
      </c>
      <c r="B737" s="209"/>
      <c r="C737" s="209"/>
      <c r="D737" s="210"/>
      <c r="E737" s="1001" t="s">
        <v>622</v>
      </c>
      <c r="F737" s="1001"/>
      <c r="G737" s="1001"/>
      <c r="H737" s="1001"/>
      <c r="I737" s="1001"/>
      <c r="J737" s="1001"/>
      <c r="K737" s="1001"/>
      <c r="L737" s="1001"/>
      <c r="M737" s="1001"/>
      <c r="N737" s="365" t="s">
        <v>400</v>
      </c>
      <c r="O737" s="365"/>
      <c r="P737" s="365"/>
      <c r="Q737" s="365"/>
      <c r="R737" s="1001" t="s">
        <v>624</v>
      </c>
      <c r="S737" s="1001"/>
      <c r="T737" s="1001"/>
      <c r="U737" s="1001"/>
      <c r="V737" s="1001"/>
      <c r="W737" s="1001"/>
      <c r="X737" s="1001"/>
      <c r="Y737" s="1001"/>
      <c r="Z737" s="1001"/>
      <c r="AA737" s="365" t="s">
        <v>399</v>
      </c>
      <c r="AB737" s="365"/>
      <c r="AC737" s="365"/>
      <c r="AD737" s="365"/>
      <c r="AE737" s="1001" t="s">
        <v>626</v>
      </c>
      <c r="AF737" s="1001"/>
      <c r="AG737" s="1001"/>
      <c r="AH737" s="1001"/>
      <c r="AI737" s="1001"/>
      <c r="AJ737" s="1001"/>
      <c r="AK737" s="1001"/>
      <c r="AL737" s="1001"/>
      <c r="AM737" s="1001"/>
      <c r="AN737" s="365" t="s">
        <v>398</v>
      </c>
      <c r="AO737" s="365"/>
      <c r="AP737" s="365"/>
      <c r="AQ737" s="365"/>
      <c r="AR737" s="1007" t="s">
        <v>628</v>
      </c>
      <c r="AS737" s="1008"/>
      <c r="AT737" s="1008"/>
      <c r="AU737" s="1008"/>
      <c r="AV737" s="1008"/>
      <c r="AW737" s="1008"/>
      <c r="AX737" s="1009"/>
      <c r="AY737" s="88"/>
      <c r="AZ737" s="88"/>
    </row>
    <row r="738" spans="1:52" ht="24.75" customHeight="1" x14ac:dyDescent="0.15">
      <c r="A738" s="1000" t="s">
        <v>397</v>
      </c>
      <c r="B738" s="209"/>
      <c r="C738" s="209"/>
      <c r="D738" s="210"/>
      <c r="E738" s="1001" t="s">
        <v>623</v>
      </c>
      <c r="F738" s="1001"/>
      <c r="G738" s="1001"/>
      <c r="H738" s="1001"/>
      <c r="I738" s="1001"/>
      <c r="J738" s="1001"/>
      <c r="K738" s="1001"/>
      <c r="L738" s="1001"/>
      <c r="M738" s="1001"/>
      <c r="N738" s="365" t="s">
        <v>396</v>
      </c>
      <c r="O738" s="365"/>
      <c r="P738" s="365"/>
      <c r="Q738" s="365"/>
      <c r="R738" s="1001" t="s">
        <v>625</v>
      </c>
      <c r="S738" s="1001"/>
      <c r="T738" s="1001"/>
      <c r="U738" s="1001"/>
      <c r="V738" s="1001"/>
      <c r="W738" s="1001"/>
      <c r="X738" s="1001"/>
      <c r="Y738" s="1001"/>
      <c r="Z738" s="1001"/>
      <c r="AA738" s="365" t="s">
        <v>395</v>
      </c>
      <c r="AB738" s="365"/>
      <c r="AC738" s="365"/>
      <c r="AD738" s="365"/>
      <c r="AE738" s="1001" t="s">
        <v>627</v>
      </c>
      <c r="AF738" s="1001"/>
      <c r="AG738" s="1001"/>
      <c r="AH738" s="1001"/>
      <c r="AI738" s="1001"/>
      <c r="AJ738" s="1001"/>
      <c r="AK738" s="1001"/>
      <c r="AL738" s="1001"/>
      <c r="AM738" s="1001"/>
      <c r="AN738" s="365" t="s">
        <v>394</v>
      </c>
      <c r="AO738" s="365"/>
      <c r="AP738" s="365"/>
      <c r="AQ738" s="365"/>
      <c r="AR738" s="1007" t="s">
        <v>629</v>
      </c>
      <c r="AS738" s="1008"/>
      <c r="AT738" s="1008"/>
      <c r="AU738" s="1008"/>
      <c r="AV738" s="1008"/>
      <c r="AW738" s="1008"/>
      <c r="AX738" s="1009"/>
    </row>
    <row r="739" spans="1:52" ht="24.75" customHeight="1" x14ac:dyDescent="0.15">
      <c r="A739" s="1000" t="s">
        <v>393</v>
      </c>
      <c r="B739" s="209"/>
      <c r="C739" s="209"/>
      <c r="D739" s="210"/>
      <c r="E739" s="1001" t="s">
        <v>630</v>
      </c>
      <c r="F739" s="1001"/>
      <c r="G739" s="1001"/>
      <c r="H739" s="1001"/>
      <c r="I739" s="1001"/>
      <c r="J739" s="1001"/>
      <c r="K739" s="1001"/>
      <c r="L739" s="1001"/>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
      <c r="A740" s="982" t="s">
        <v>417</v>
      </c>
      <c r="B740" s="983"/>
      <c r="C740" s="983"/>
      <c r="D740" s="984"/>
      <c r="E740" s="985" t="s">
        <v>559</v>
      </c>
      <c r="F740" s="986"/>
      <c r="G740" s="986"/>
      <c r="H740" s="92" t="str">
        <f>IF(E740="", "", "(")</f>
        <v>(</v>
      </c>
      <c r="I740" s="986"/>
      <c r="J740" s="986"/>
      <c r="K740" s="92" t="str">
        <f>IF(OR(I740="　", I740=""), "", "-")</f>
        <v/>
      </c>
      <c r="L740" s="987">
        <v>190</v>
      </c>
      <c r="M740" s="987"/>
      <c r="N740" s="93" t="str">
        <f>IF(O740="", "", "-")</f>
        <v/>
      </c>
      <c r="O740" s="94"/>
      <c r="P740" s="93" t="str">
        <f>IF(E740="", "", ")")</f>
        <v>)</v>
      </c>
      <c r="Q740" s="985"/>
      <c r="R740" s="986"/>
      <c r="S740" s="986"/>
      <c r="T740" s="92" t="str">
        <f>IF(Q740="", "", "(")</f>
        <v/>
      </c>
      <c r="U740" s="986"/>
      <c r="V740" s="986"/>
      <c r="W740" s="92" t="str">
        <f>IF(OR(U740="　", U740=""), "", "-")</f>
        <v/>
      </c>
      <c r="X740" s="987"/>
      <c r="Y740" s="987"/>
      <c r="Z740" s="93" t="str">
        <f>IF(AA740="", "", "-")</f>
        <v/>
      </c>
      <c r="AA740" s="94"/>
      <c r="AB740" s="93" t="str">
        <f>IF(Q740="", "", ")")</f>
        <v/>
      </c>
      <c r="AC740" s="985"/>
      <c r="AD740" s="986"/>
      <c r="AE740" s="986"/>
      <c r="AF740" s="92" t="str">
        <f>IF(AC740="", "", "(")</f>
        <v/>
      </c>
      <c r="AG740" s="986"/>
      <c r="AH740" s="986"/>
      <c r="AI740" s="92" t="str">
        <f>IF(OR(AG740="　", AG740=""), "", "-")</f>
        <v/>
      </c>
      <c r="AJ740" s="987"/>
      <c r="AK740" s="987"/>
      <c r="AL740" s="93" t="str">
        <f>IF(AM740="", "", "-")</f>
        <v/>
      </c>
      <c r="AM740" s="94"/>
      <c r="AN740" s="93" t="str">
        <f>IF(AC740="", "", ")")</f>
        <v/>
      </c>
      <c r="AO740" s="1010"/>
      <c r="AP740" s="1011"/>
      <c r="AQ740" s="1011"/>
      <c r="AR740" s="1011"/>
      <c r="AS740" s="1011"/>
      <c r="AT740" s="1011"/>
      <c r="AU740" s="1011"/>
      <c r="AV740" s="1011"/>
      <c r="AW740" s="1011"/>
      <c r="AX740" s="1012"/>
    </row>
    <row r="741" spans="1:52" ht="28.35" customHeight="1" x14ac:dyDescent="0.15">
      <c r="A741" s="614" t="s">
        <v>386</v>
      </c>
      <c r="B741" s="615"/>
      <c r="C741" s="615"/>
      <c r="D741" s="615"/>
      <c r="E741" s="615"/>
      <c r="F741" s="61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388</v>
      </c>
      <c r="B780" s="631"/>
      <c r="C780" s="631"/>
      <c r="D780" s="631"/>
      <c r="E780" s="631"/>
      <c r="F780" s="632"/>
      <c r="G780" s="595" t="s">
        <v>585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597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7"/>
    </row>
    <row r="781" spans="1:50" ht="24.75" customHeight="1" x14ac:dyDescent="0.15">
      <c r="A781" s="633"/>
      <c r="B781" s="634"/>
      <c r="C781" s="634"/>
      <c r="D781" s="634"/>
      <c r="E781" s="634"/>
      <c r="F781" s="635"/>
      <c r="G781" s="819" t="s">
        <v>17</v>
      </c>
      <c r="H781" s="672"/>
      <c r="I781" s="672"/>
      <c r="J781" s="672"/>
      <c r="K781" s="672"/>
      <c r="L781" s="671" t="s">
        <v>18</v>
      </c>
      <c r="M781" s="672"/>
      <c r="N781" s="672"/>
      <c r="O781" s="672"/>
      <c r="P781" s="672"/>
      <c r="Q781" s="672"/>
      <c r="R781" s="672"/>
      <c r="S781" s="672"/>
      <c r="T781" s="672"/>
      <c r="U781" s="672"/>
      <c r="V781" s="672"/>
      <c r="W781" s="672"/>
      <c r="X781" s="673"/>
      <c r="Y781" s="655" t="s">
        <v>19</v>
      </c>
      <c r="Z781" s="656"/>
      <c r="AA781" s="656"/>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5" t="s">
        <v>19</v>
      </c>
      <c r="AV781" s="656"/>
      <c r="AW781" s="656"/>
      <c r="AX781" s="657"/>
    </row>
    <row r="782" spans="1:50" ht="24.75" customHeight="1" x14ac:dyDescent="0.15">
      <c r="A782" s="633"/>
      <c r="B782" s="634"/>
      <c r="C782" s="634"/>
      <c r="D782" s="634"/>
      <c r="E782" s="634"/>
      <c r="F782" s="635"/>
      <c r="G782" s="674" t="s">
        <v>586</v>
      </c>
      <c r="H782" s="675"/>
      <c r="I782" s="675"/>
      <c r="J782" s="675"/>
      <c r="K782" s="676"/>
      <c r="L782" s="668" t="s">
        <v>587</v>
      </c>
      <c r="M782" s="846"/>
      <c r="N782" s="846"/>
      <c r="O782" s="846"/>
      <c r="P782" s="846"/>
      <c r="Q782" s="846"/>
      <c r="R782" s="846"/>
      <c r="S782" s="846"/>
      <c r="T782" s="846"/>
      <c r="U782" s="846"/>
      <c r="V782" s="846"/>
      <c r="W782" s="846"/>
      <c r="X782" s="847"/>
      <c r="Y782" s="388">
        <v>905</v>
      </c>
      <c r="Z782" s="389"/>
      <c r="AA782" s="389"/>
      <c r="AB782" s="809"/>
      <c r="AC782" s="674" t="s">
        <v>591</v>
      </c>
      <c r="AD782" s="842"/>
      <c r="AE782" s="842"/>
      <c r="AF782" s="842"/>
      <c r="AG782" s="843"/>
      <c r="AH782" s="668" t="s">
        <v>591</v>
      </c>
      <c r="AI782" s="669"/>
      <c r="AJ782" s="669"/>
      <c r="AK782" s="669"/>
      <c r="AL782" s="669"/>
      <c r="AM782" s="669"/>
      <c r="AN782" s="669"/>
      <c r="AO782" s="669"/>
      <c r="AP782" s="669"/>
      <c r="AQ782" s="669"/>
      <c r="AR782" s="669"/>
      <c r="AS782" s="669"/>
      <c r="AT782" s="670"/>
      <c r="AU782" s="388">
        <v>440</v>
      </c>
      <c r="AV782" s="389"/>
      <c r="AW782" s="389"/>
      <c r="AX782" s="390"/>
    </row>
    <row r="783" spans="1:50" ht="24.75" customHeight="1" x14ac:dyDescent="0.15">
      <c r="A783" s="633"/>
      <c r="B783" s="634"/>
      <c r="C783" s="634"/>
      <c r="D783" s="634"/>
      <c r="E783" s="634"/>
      <c r="F783" s="635"/>
      <c r="G783" s="606" t="s">
        <v>586</v>
      </c>
      <c r="H783" s="626"/>
      <c r="I783" s="626"/>
      <c r="J783" s="626"/>
      <c r="K783" s="627"/>
      <c r="L783" s="598" t="s">
        <v>588</v>
      </c>
      <c r="M783" s="666"/>
      <c r="N783" s="666"/>
      <c r="O783" s="666"/>
      <c r="P783" s="666"/>
      <c r="Q783" s="666"/>
      <c r="R783" s="666"/>
      <c r="S783" s="666"/>
      <c r="T783" s="666"/>
      <c r="U783" s="666"/>
      <c r="V783" s="666"/>
      <c r="W783" s="666"/>
      <c r="X783" s="667"/>
      <c r="Y783" s="601">
        <v>330</v>
      </c>
      <c r="Z783" s="602"/>
      <c r="AA783" s="602"/>
      <c r="AB783" s="612"/>
      <c r="AC783" s="606" t="s">
        <v>592</v>
      </c>
      <c r="AD783" s="607"/>
      <c r="AE783" s="607"/>
      <c r="AF783" s="607"/>
      <c r="AG783" s="608"/>
      <c r="AH783" s="598" t="s">
        <v>593</v>
      </c>
      <c r="AI783" s="599"/>
      <c r="AJ783" s="599"/>
      <c r="AK783" s="599"/>
      <c r="AL783" s="599"/>
      <c r="AM783" s="599"/>
      <c r="AN783" s="599"/>
      <c r="AO783" s="599"/>
      <c r="AP783" s="599"/>
      <c r="AQ783" s="599"/>
      <c r="AR783" s="599"/>
      <c r="AS783" s="599"/>
      <c r="AT783" s="600"/>
      <c r="AU783" s="601">
        <v>376</v>
      </c>
      <c r="AV783" s="602"/>
      <c r="AW783" s="602"/>
      <c r="AX783" s="603"/>
    </row>
    <row r="784" spans="1:50" ht="24.75" customHeight="1" x14ac:dyDescent="0.15">
      <c r="A784" s="633"/>
      <c r="B784" s="634"/>
      <c r="C784" s="634"/>
      <c r="D784" s="634"/>
      <c r="E784" s="634"/>
      <c r="F784" s="635"/>
      <c r="G784" s="606" t="s">
        <v>589</v>
      </c>
      <c r="H784" s="626"/>
      <c r="I784" s="626"/>
      <c r="J784" s="626"/>
      <c r="K784" s="627"/>
      <c r="L784" s="598" t="s">
        <v>590</v>
      </c>
      <c r="M784" s="666"/>
      <c r="N784" s="666"/>
      <c r="O784" s="666"/>
      <c r="P784" s="666"/>
      <c r="Q784" s="666"/>
      <c r="R784" s="666"/>
      <c r="S784" s="666"/>
      <c r="T784" s="666"/>
      <c r="U784" s="666"/>
      <c r="V784" s="666"/>
      <c r="W784" s="666"/>
      <c r="X784" s="667"/>
      <c r="Y784" s="601">
        <v>10</v>
      </c>
      <c r="Z784" s="602"/>
      <c r="AA784" s="602"/>
      <c r="AB784" s="612"/>
      <c r="AC784" s="606" t="s">
        <v>600</v>
      </c>
      <c r="AD784" s="607"/>
      <c r="AE784" s="607"/>
      <c r="AF784" s="607"/>
      <c r="AG784" s="608"/>
      <c r="AH784" s="598" t="s">
        <v>594</v>
      </c>
      <c r="AI784" s="599"/>
      <c r="AJ784" s="599"/>
      <c r="AK784" s="599"/>
      <c r="AL784" s="599"/>
      <c r="AM784" s="599"/>
      <c r="AN784" s="599"/>
      <c r="AO784" s="599"/>
      <c r="AP784" s="599"/>
      <c r="AQ784" s="599"/>
      <c r="AR784" s="599"/>
      <c r="AS784" s="599"/>
      <c r="AT784" s="600"/>
      <c r="AU784" s="601">
        <v>47</v>
      </c>
      <c r="AV784" s="602"/>
      <c r="AW784" s="602"/>
      <c r="AX784" s="603"/>
    </row>
    <row r="785" spans="1:50" ht="24.75" customHeight="1" x14ac:dyDescent="0.15">
      <c r="A785" s="633"/>
      <c r="B785" s="634"/>
      <c r="C785" s="634"/>
      <c r="D785" s="634"/>
      <c r="E785" s="634"/>
      <c r="F785" s="635"/>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595</v>
      </c>
      <c r="AD785" s="607"/>
      <c r="AE785" s="607"/>
      <c r="AF785" s="607"/>
      <c r="AG785" s="608"/>
      <c r="AH785" s="598" t="s">
        <v>596</v>
      </c>
      <c r="AI785" s="599"/>
      <c r="AJ785" s="599"/>
      <c r="AK785" s="599"/>
      <c r="AL785" s="599"/>
      <c r="AM785" s="599"/>
      <c r="AN785" s="599"/>
      <c r="AO785" s="599"/>
      <c r="AP785" s="599"/>
      <c r="AQ785" s="599"/>
      <c r="AR785" s="599"/>
      <c r="AS785" s="599"/>
      <c r="AT785" s="600"/>
      <c r="AU785" s="601">
        <v>42</v>
      </c>
      <c r="AV785" s="602"/>
      <c r="AW785" s="602"/>
      <c r="AX785" s="603"/>
    </row>
    <row r="786" spans="1:50" ht="24.75" hidden="1"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3"/>
      <c r="B791" s="634"/>
      <c r="C791" s="634"/>
      <c r="D791" s="634"/>
      <c r="E791" s="634"/>
      <c r="F791" s="635"/>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3"/>
      <c r="B792" s="634"/>
      <c r="C792" s="634"/>
      <c r="D792" s="634"/>
      <c r="E792" s="634"/>
      <c r="F792" s="635"/>
      <c r="G792" s="833" t="s">
        <v>20</v>
      </c>
      <c r="H792" s="834"/>
      <c r="I792" s="834"/>
      <c r="J792" s="834"/>
      <c r="K792" s="834"/>
      <c r="L792" s="835"/>
      <c r="M792" s="836"/>
      <c r="N792" s="836"/>
      <c r="O792" s="836"/>
      <c r="P792" s="836"/>
      <c r="Q792" s="836"/>
      <c r="R792" s="836"/>
      <c r="S792" s="836"/>
      <c r="T792" s="836"/>
      <c r="U792" s="836"/>
      <c r="V792" s="836"/>
      <c r="W792" s="836"/>
      <c r="X792" s="837"/>
      <c r="Y792" s="838">
        <f>SUM(Y782:AB791)</f>
        <v>1245</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905</v>
      </c>
      <c r="AV792" s="839"/>
      <c r="AW792" s="839"/>
      <c r="AX792" s="841"/>
    </row>
    <row r="793" spans="1:50" ht="24.75" customHeight="1" x14ac:dyDescent="0.15">
      <c r="A793" s="633"/>
      <c r="B793" s="634"/>
      <c r="C793" s="634"/>
      <c r="D793" s="634"/>
      <c r="E793" s="634"/>
      <c r="F793" s="635"/>
      <c r="G793" s="595" t="s">
        <v>598</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599</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7"/>
    </row>
    <row r="794" spans="1:50" ht="24.75" customHeight="1" x14ac:dyDescent="0.15">
      <c r="A794" s="633"/>
      <c r="B794" s="634"/>
      <c r="C794" s="634"/>
      <c r="D794" s="634"/>
      <c r="E794" s="634"/>
      <c r="F794" s="635"/>
      <c r="G794" s="819" t="s">
        <v>17</v>
      </c>
      <c r="H794" s="672"/>
      <c r="I794" s="672"/>
      <c r="J794" s="672"/>
      <c r="K794" s="672"/>
      <c r="L794" s="671" t="s">
        <v>18</v>
      </c>
      <c r="M794" s="672"/>
      <c r="N794" s="672"/>
      <c r="O794" s="672"/>
      <c r="P794" s="672"/>
      <c r="Q794" s="672"/>
      <c r="R794" s="672"/>
      <c r="S794" s="672"/>
      <c r="T794" s="672"/>
      <c r="U794" s="672"/>
      <c r="V794" s="672"/>
      <c r="W794" s="672"/>
      <c r="X794" s="673"/>
      <c r="Y794" s="655" t="s">
        <v>19</v>
      </c>
      <c r="Z794" s="656"/>
      <c r="AA794" s="656"/>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5" t="s">
        <v>19</v>
      </c>
      <c r="AV794" s="656"/>
      <c r="AW794" s="656"/>
      <c r="AX794" s="657"/>
    </row>
    <row r="795" spans="1:50" ht="24.75" customHeight="1" x14ac:dyDescent="0.15">
      <c r="A795" s="633"/>
      <c r="B795" s="634"/>
      <c r="C795" s="634"/>
      <c r="D795" s="634"/>
      <c r="E795" s="634"/>
      <c r="F795" s="635"/>
      <c r="G795" s="674" t="s">
        <v>601</v>
      </c>
      <c r="H795" s="842"/>
      <c r="I795" s="842"/>
      <c r="J795" s="842"/>
      <c r="K795" s="843"/>
      <c r="L795" s="668" t="s">
        <v>602</v>
      </c>
      <c r="M795" s="669"/>
      <c r="N795" s="669"/>
      <c r="O795" s="669"/>
      <c r="P795" s="669"/>
      <c r="Q795" s="669"/>
      <c r="R795" s="669"/>
      <c r="S795" s="669"/>
      <c r="T795" s="669"/>
      <c r="U795" s="669"/>
      <c r="V795" s="669"/>
      <c r="W795" s="669"/>
      <c r="X795" s="670"/>
      <c r="Y795" s="388">
        <v>113</v>
      </c>
      <c r="Z795" s="389"/>
      <c r="AA795" s="389"/>
      <c r="AB795" s="809"/>
      <c r="AC795" s="674" t="s">
        <v>601</v>
      </c>
      <c r="AD795" s="842"/>
      <c r="AE795" s="842"/>
      <c r="AF795" s="842"/>
      <c r="AG795" s="843"/>
      <c r="AH795" s="668" t="s">
        <v>602</v>
      </c>
      <c r="AI795" s="669"/>
      <c r="AJ795" s="669"/>
      <c r="AK795" s="669"/>
      <c r="AL795" s="669"/>
      <c r="AM795" s="669"/>
      <c r="AN795" s="669"/>
      <c r="AO795" s="669"/>
      <c r="AP795" s="669"/>
      <c r="AQ795" s="669"/>
      <c r="AR795" s="669"/>
      <c r="AS795" s="669"/>
      <c r="AT795" s="670"/>
      <c r="AU795" s="388">
        <v>146</v>
      </c>
      <c r="AV795" s="389"/>
      <c r="AW795" s="389"/>
      <c r="AX795" s="390"/>
    </row>
    <row r="796" spans="1:50" ht="24.75" customHeight="1" x14ac:dyDescent="0.15">
      <c r="A796" s="633"/>
      <c r="B796" s="634"/>
      <c r="C796" s="634"/>
      <c r="D796" s="634"/>
      <c r="E796" s="634"/>
      <c r="F796" s="635"/>
      <c r="G796" s="606" t="s">
        <v>595</v>
      </c>
      <c r="H796" s="607"/>
      <c r="I796" s="607"/>
      <c r="J796" s="607"/>
      <c r="K796" s="608"/>
      <c r="L796" s="598" t="s">
        <v>596</v>
      </c>
      <c r="M796" s="599"/>
      <c r="N796" s="599"/>
      <c r="O796" s="599"/>
      <c r="P796" s="599"/>
      <c r="Q796" s="599"/>
      <c r="R796" s="599"/>
      <c r="S796" s="599"/>
      <c r="T796" s="599"/>
      <c r="U796" s="599"/>
      <c r="V796" s="599"/>
      <c r="W796" s="599"/>
      <c r="X796" s="600"/>
      <c r="Y796" s="601">
        <v>12</v>
      </c>
      <c r="Z796" s="602"/>
      <c r="AA796" s="602"/>
      <c r="AB796" s="612"/>
      <c r="AC796" s="606" t="s">
        <v>603</v>
      </c>
      <c r="AD796" s="607"/>
      <c r="AE796" s="607"/>
      <c r="AF796" s="607"/>
      <c r="AG796" s="608"/>
      <c r="AH796" s="598" t="s">
        <v>604</v>
      </c>
      <c r="AI796" s="599"/>
      <c r="AJ796" s="599"/>
      <c r="AK796" s="599"/>
      <c r="AL796" s="599"/>
      <c r="AM796" s="599"/>
      <c r="AN796" s="599"/>
      <c r="AO796" s="599"/>
      <c r="AP796" s="599"/>
      <c r="AQ796" s="599"/>
      <c r="AR796" s="599"/>
      <c r="AS796" s="599"/>
      <c r="AT796" s="600"/>
      <c r="AU796" s="601">
        <v>30</v>
      </c>
      <c r="AV796" s="602"/>
      <c r="AW796" s="602"/>
      <c r="AX796" s="603"/>
    </row>
    <row r="797" spans="1:50" ht="24.75" customHeight="1" x14ac:dyDescent="0.15">
      <c r="A797" s="633"/>
      <c r="B797" s="634"/>
      <c r="C797" s="634"/>
      <c r="D797" s="634"/>
      <c r="E797" s="634"/>
      <c r="F797" s="635"/>
      <c r="G797" s="606" t="s">
        <v>603</v>
      </c>
      <c r="H797" s="607"/>
      <c r="I797" s="607"/>
      <c r="J797" s="607"/>
      <c r="K797" s="608"/>
      <c r="L797" s="598" t="s">
        <v>604</v>
      </c>
      <c r="M797" s="599"/>
      <c r="N797" s="599"/>
      <c r="O797" s="599"/>
      <c r="P797" s="599"/>
      <c r="Q797" s="599"/>
      <c r="R797" s="599"/>
      <c r="S797" s="599"/>
      <c r="T797" s="599"/>
      <c r="U797" s="599"/>
      <c r="V797" s="599"/>
      <c r="W797" s="599"/>
      <c r="X797" s="600"/>
      <c r="Y797" s="601">
        <v>11</v>
      </c>
      <c r="Z797" s="602"/>
      <c r="AA797" s="602"/>
      <c r="AB797" s="612"/>
      <c r="AC797" s="606" t="s">
        <v>595</v>
      </c>
      <c r="AD797" s="607"/>
      <c r="AE797" s="607"/>
      <c r="AF797" s="607"/>
      <c r="AG797" s="608"/>
      <c r="AH797" s="598" t="s">
        <v>596</v>
      </c>
      <c r="AI797" s="599"/>
      <c r="AJ797" s="599"/>
      <c r="AK797" s="599"/>
      <c r="AL797" s="599"/>
      <c r="AM797" s="599"/>
      <c r="AN797" s="599"/>
      <c r="AO797" s="599"/>
      <c r="AP797" s="599"/>
      <c r="AQ797" s="599"/>
      <c r="AR797" s="599"/>
      <c r="AS797" s="599"/>
      <c r="AT797" s="600"/>
      <c r="AU797" s="601">
        <v>18</v>
      </c>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3"/>
      <c r="B804" s="634"/>
      <c r="C804" s="634"/>
      <c r="D804" s="634"/>
      <c r="E804" s="634"/>
      <c r="F804" s="635"/>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3"/>
      <c r="B805" s="634"/>
      <c r="C805" s="634"/>
      <c r="D805" s="634"/>
      <c r="E805" s="634"/>
      <c r="F805" s="635"/>
      <c r="G805" s="833" t="s">
        <v>20</v>
      </c>
      <c r="H805" s="834"/>
      <c r="I805" s="834"/>
      <c r="J805" s="834"/>
      <c r="K805" s="834"/>
      <c r="L805" s="835"/>
      <c r="M805" s="836"/>
      <c r="N805" s="836"/>
      <c r="O805" s="836"/>
      <c r="P805" s="836"/>
      <c r="Q805" s="836"/>
      <c r="R805" s="836"/>
      <c r="S805" s="836"/>
      <c r="T805" s="836"/>
      <c r="U805" s="836"/>
      <c r="V805" s="836"/>
      <c r="W805" s="836"/>
      <c r="X805" s="837"/>
      <c r="Y805" s="838">
        <f>SUM(Y795:AB804)</f>
        <v>136</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194</v>
      </c>
      <c r="AV805" s="839"/>
      <c r="AW805" s="839"/>
      <c r="AX805" s="841"/>
    </row>
    <row r="806" spans="1:50" ht="24.75" customHeight="1" x14ac:dyDescent="0.15">
      <c r="A806" s="633"/>
      <c r="B806" s="634"/>
      <c r="C806" s="634"/>
      <c r="D806" s="634"/>
      <c r="E806" s="634"/>
      <c r="F806" s="635"/>
      <c r="G806" s="595" t="s">
        <v>621</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321</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7"/>
    </row>
    <row r="807" spans="1:50" ht="24.75" customHeight="1" x14ac:dyDescent="0.15">
      <c r="A807" s="633"/>
      <c r="B807" s="634"/>
      <c r="C807" s="634"/>
      <c r="D807" s="634"/>
      <c r="E807" s="634"/>
      <c r="F807" s="635"/>
      <c r="G807" s="819" t="s">
        <v>17</v>
      </c>
      <c r="H807" s="672"/>
      <c r="I807" s="672"/>
      <c r="J807" s="672"/>
      <c r="K807" s="672"/>
      <c r="L807" s="671" t="s">
        <v>18</v>
      </c>
      <c r="M807" s="672"/>
      <c r="N807" s="672"/>
      <c r="O807" s="672"/>
      <c r="P807" s="672"/>
      <c r="Q807" s="672"/>
      <c r="R807" s="672"/>
      <c r="S807" s="672"/>
      <c r="T807" s="672"/>
      <c r="U807" s="672"/>
      <c r="V807" s="672"/>
      <c r="W807" s="672"/>
      <c r="X807" s="673"/>
      <c r="Y807" s="655" t="s">
        <v>19</v>
      </c>
      <c r="Z807" s="656"/>
      <c r="AA807" s="656"/>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5" t="s">
        <v>19</v>
      </c>
      <c r="AV807" s="656"/>
      <c r="AW807" s="656"/>
      <c r="AX807" s="657"/>
    </row>
    <row r="808" spans="1:50" ht="24.75" customHeight="1" x14ac:dyDescent="0.15">
      <c r="A808" s="633"/>
      <c r="B808" s="634"/>
      <c r="C808" s="634"/>
      <c r="D808" s="634"/>
      <c r="E808" s="634"/>
      <c r="F808" s="635"/>
      <c r="G808" s="674" t="s">
        <v>605</v>
      </c>
      <c r="H808" s="842"/>
      <c r="I808" s="842"/>
      <c r="J808" s="842"/>
      <c r="K808" s="843"/>
      <c r="L808" s="668" t="s">
        <v>606</v>
      </c>
      <c r="M808" s="669"/>
      <c r="N808" s="669"/>
      <c r="O808" s="669"/>
      <c r="P808" s="669"/>
      <c r="Q808" s="669"/>
      <c r="R808" s="669"/>
      <c r="S808" s="669"/>
      <c r="T808" s="669"/>
      <c r="U808" s="669"/>
      <c r="V808" s="669"/>
      <c r="W808" s="669"/>
      <c r="X808" s="670"/>
      <c r="Y808" s="388">
        <v>60</v>
      </c>
      <c r="Z808" s="389"/>
      <c r="AA808" s="389"/>
      <c r="AB808" s="809"/>
      <c r="AC808" s="674"/>
      <c r="AD808" s="842"/>
      <c r="AE808" s="842"/>
      <c r="AF808" s="842"/>
      <c r="AG808" s="843"/>
      <c r="AH808" s="668"/>
      <c r="AI808" s="669"/>
      <c r="AJ808" s="669"/>
      <c r="AK808" s="669"/>
      <c r="AL808" s="669"/>
      <c r="AM808" s="669"/>
      <c r="AN808" s="669"/>
      <c r="AO808" s="669"/>
      <c r="AP808" s="669"/>
      <c r="AQ808" s="669"/>
      <c r="AR808" s="669"/>
      <c r="AS808" s="669"/>
      <c r="AT808" s="670"/>
      <c r="AU808" s="388"/>
      <c r="AV808" s="389"/>
      <c r="AW808" s="389"/>
      <c r="AX808" s="390"/>
    </row>
    <row r="809" spans="1:50" ht="24.75" customHeight="1" x14ac:dyDescent="0.15">
      <c r="A809" s="633"/>
      <c r="B809" s="634"/>
      <c r="C809" s="634"/>
      <c r="D809" s="634"/>
      <c r="E809" s="634"/>
      <c r="F809" s="635"/>
      <c r="G809" s="606" t="s">
        <v>607</v>
      </c>
      <c r="H809" s="607"/>
      <c r="I809" s="607"/>
      <c r="J809" s="607"/>
      <c r="K809" s="608"/>
      <c r="L809" s="598" t="s">
        <v>608</v>
      </c>
      <c r="M809" s="599"/>
      <c r="N809" s="599"/>
      <c r="O809" s="599"/>
      <c r="P809" s="599"/>
      <c r="Q809" s="599"/>
      <c r="R809" s="599"/>
      <c r="S809" s="599"/>
      <c r="T809" s="599"/>
      <c r="U809" s="599"/>
      <c r="V809" s="599"/>
      <c r="W809" s="599"/>
      <c r="X809" s="600"/>
      <c r="Y809" s="601">
        <v>39</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3"/>
      <c r="B810" s="634"/>
      <c r="C810" s="634"/>
      <c r="D810" s="634"/>
      <c r="E810" s="634"/>
      <c r="F810" s="635"/>
      <c r="G810" s="606" t="s">
        <v>609</v>
      </c>
      <c r="H810" s="607"/>
      <c r="I810" s="607"/>
      <c r="J810" s="607"/>
      <c r="K810" s="608"/>
      <c r="L810" s="598" t="s">
        <v>610</v>
      </c>
      <c r="M810" s="599"/>
      <c r="N810" s="599"/>
      <c r="O810" s="599"/>
      <c r="P810" s="599"/>
      <c r="Q810" s="599"/>
      <c r="R810" s="599"/>
      <c r="S810" s="599"/>
      <c r="T810" s="599"/>
      <c r="U810" s="599"/>
      <c r="V810" s="599"/>
      <c r="W810" s="599"/>
      <c r="X810" s="600"/>
      <c r="Y810" s="601">
        <v>1</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3"/>
      <c r="B817" s="634"/>
      <c r="C817" s="634"/>
      <c r="D817" s="634"/>
      <c r="E817" s="634"/>
      <c r="F817" s="635"/>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
      <c r="A818" s="633"/>
      <c r="B818" s="634"/>
      <c r="C818" s="634"/>
      <c r="D818" s="634"/>
      <c r="E818" s="634"/>
      <c r="F818" s="635"/>
      <c r="G818" s="833" t="s">
        <v>20</v>
      </c>
      <c r="H818" s="834"/>
      <c r="I818" s="834"/>
      <c r="J818" s="834"/>
      <c r="K818" s="834"/>
      <c r="L818" s="835"/>
      <c r="M818" s="836"/>
      <c r="N818" s="836"/>
      <c r="O818" s="836"/>
      <c r="P818" s="836"/>
      <c r="Q818" s="836"/>
      <c r="R818" s="836"/>
      <c r="S818" s="836"/>
      <c r="T818" s="836"/>
      <c r="U818" s="836"/>
      <c r="V818" s="836"/>
      <c r="W818" s="836"/>
      <c r="X818" s="837"/>
      <c r="Y818" s="838">
        <f>SUM(Y808:AB817)</f>
        <v>100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customHeight="1" x14ac:dyDescent="0.15">
      <c r="A819" s="633"/>
      <c r="B819" s="634"/>
      <c r="C819" s="634"/>
      <c r="D819" s="634"/>
      <c r="E819" s="634"/>
      <c r="F819" s="635"/>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7"/>
    </row>
    <row r="820" spans="1:50" ht="24.75" customHeight="1" x14ac:dyDescent="0.15">
      <c r="A820" s="633"/>
      <c r="B820" s="634"/>
      <c r="C820" s="634"/>
      <c r="D820" s="634"/>
      <c r="E820" s="634"/>
      <c r="F820" s="635"/>
      <c r="G820" s="819" t="s">
        <v>17</v>
      </c>
      <c r="H820" s="672"/>
      <c r="I820" s="672"/>
      <c r="J820" s="672"/>
      <c r="K820" s="672"/>
      <c r="L820" s="671" t="s">
        <v>18</v>
      </c>
      <c r="M820" s="672"/>
      <c r="N820" s="672"/>
      <c r="O820" s="672"/>
      <c r="P820" s="672"/>
      <c r="Q820" s="672"/>
      <c r="R820" s="672"/>
      <c r="S820" s="672"/>
      <c r="T820" s="672"/>
      <c r="U820" s="672"/>
      <c r="V820" s="672"/>
      <c r="W820" s="672"/>
      <c r="X820" s="673"/>
      <c r="Y820" s="655" t="s">
        <v>19</v>
      </c>
      <c r="Z820" s="656"/>
      <c r="AA820" s="656"/>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5" t="s">
        <v>19</v>
      </c>
      <c r="AV820" s="656"/>
      <c r="AW820" s="656"/>
      <c r="AX820" s="657"/>
    </row>
    <row r="821" spans="1:50" s="16" customFormat="1" ht="24.75" customHeight="1" x14ac:dyDescent="0.15">
      <c r="A821" s="633"/>
      <c r="B821" s="634"/>
      <c r="C821" s="634"/>
      <c r="D821" s="634"/>
      <c r="E821" s="634"/>
      <c r="F821" s="635"/>
      <c r="G821" s="674"/>
      <c r="H821" s="842"/>
      <c r="I821" s="842"/>
      <c r="J821" s="842"/>
      <c r="K821" s="843"/>
      <c r="L821" s="668"/>
      <c r="M821" s="669"/>
      <c r="N821" s="669"/>
      <c r="O821" s="669"/>
      <c r="P821" s="669"/>
      <c r="Q821" s="669"/>
      <c r="R821" s="669"/>
      <c r="S821" s="669"/>
      <c r="T821" s="669"/>
      <c r="U821" s="669"/>
      <c r="V821" s="669"/>
      <c r="W821" s="669"/>
      <c r="X821" s="670"/>
      <c r="Y821" s="388"/>
      <c r="Z821" s="389"/>
      <c r="AA821" s="389"/>
      <c r="AB821" s="809"/>
      <c r="AC821" s="674"/>
      <c r="AD821" s="842"/>
      <c r="AE821" s="842"/>
      <c r="AF821" s="842"/>
      <c r="AG821" s="843"/>
      <c r="AH821" s="668"/>
      <c r="AI821" s="669"/>
      <c r="AJ821" s="669"/>
      <c r="AK821" s="669"/>
      <c r="AL821" s="669"/>
      <c r="AM821" s="669"/>
      <c r="AN821" s="669"/>
      <c r="AO821" s="669"/>
      <c r="AP821" s="669"/>
      <c r="AQ821" s="669"/>
      <c r="AR821" s="669"/>
      <c r="AS821" s="669"/>
      <c r="AT821" s="670"/>
      <c r="AU821" s="388"/>
      <c r="AV821" s="389"/>
      <c r="AW821" s="389"/>
      <c r="AX821" s="390"/>
    </row>
    <row r="822" spans="1:50" ht="24.75"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3"/>
      <c r="B830" s="634"/>
      <c r="C830" s="634"/>
      <c r="D830" s="634"/>
      <c r="E830" s="634"/>
      <c r="F830" s="635"/>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15">
      <c r="A831" s="633"/>
      <c r="B831" s="634"/>
      <c r="C831" s="634"/>
      <c r="D831" s="634"/>
      <c r="E831" s="634"/>
      <c r="F831" s="635"/>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customHeight="1" thickBot="1" x14ac:dyDescent="0.2">
      <c r="A832" s="916" t="s">
        <v>148</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78" t="s">
        <v>345</v>
      </c>
      <c r="AM832" s="279"/>
      <c r="AN832" s="279"/>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57" customHeight="1" x14ac:dyDescent="0.15">
      <c r="A838" s="376">
        <v>1</v>
      </c>
      <c r="B838" s="376">
        <v>1</v>
      </c>
      <c r="C838" s="347" t="s">
        <v>611</v>
      </c>
      <c r="D838" s="347"/>
      <c r="E838" s="347"/>
      <c r="F838" s="347"/>
      <c r="G838" s="347"/>
      <c r="H838" s="347"/>
      <c r="I838" s="347"/>
      <c r="J838" s="348">
        <v>4010405009573</v>
      </c>
      <c r="K838" s="349"/>
      <c r="L838" s="349"/>
      <c r="M838" s="349"/>
      <c r="N838" s="349"/>
      <c r="O838" s="349"/>
      <c r="P838" s="350" t="s">
        <v>612</v>
      </c>
      <c r="Q838" s="350"/>
      <c r="R838" s="350"/>
      <c r="S838" s="350"/>
      <c r="T838" s="350"/>
      <c r="U838" s="350"/>
      <c r="V838" s="350"/>
      <c r="W838" s="350"/>
      <c r="X838" s="350"/>
      <c r="Y838" s="351">
        <v>1245</v>
      </c>
      <c r="Z838" s="352"/>
      <c r="AA838" s="352"/>
      <c r="AB838" s="353"/>
      <c r="AC838" s="363" t="s">
        <v>613</v>
      </c>
      <c r="AD838" s="371"/>
      <c r="AE838" s="371"/>
      <c r="AF838" s="371"/>
      <c r="AG838" s="371"/>
      <c r="AH838" s="372" t="s">
        <v>614</v>
      </c>
      <c r="AI838" s="373"/>
      <c r="AJ838" s="373"/>
      <c r="AK838" s="373"/>
      <c r="AL838" s="357" t="s">
        <v>614</v>
      </c>
      <c r="AM838" s="358"/>
      <c r="AN838" s="358"/>
      <c r="AO838" s="359"/>
      <c r="AP838" s="360" t="s">
        <v>614</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54" customHeight="1" x14ac:dyDescent="0.15">
      <c r="A871" s="376">
        <v>1</v>
      </c>
      <c r="B871" s="376">
        <v>1</v>
      </c>
      <c r="C871" s="347" t="s">
        <v>615</v>
      </c>
      <c r="D871" s="347"/>
      <c r="E871" s="347"/>
      <c r="F871" s="347"/>
      <c r="G871" s="347"/>
      <c r="H871" s="347"/>
      <c r="I871" s="347"/>
      <c r="J871" s="348">
        <v>9460001002115</v>
      </c>
      <c r="K871" s="349"/>
      <c r="L871" s="349"/>
      <c r="M871" s="349"/>
      <c r="N871" s="349"/>
      <c r="O871" s="349"/>
      <c r="P871" s="350" t="s">
        <v>616</v>
      </c>
      <c r="Q871" s="350"/>
      <c r="R871" s="350"/>
      <c r="S871" s="350"/>
      <c r="T871" s="350"/>
      <c r="U871" s="350"/>
      <c r="V871" s="350"/>
      <c r="W871" s="350"/>
      <c r="X871" s="350"/>
      <c r="Y871" s="351">
        <v>905</v>
      </c>
      <c r="Z871" s="352"/>
      <c r="AA871" s="352"/>
      <c r="AB871" s="353"/>
      <c r="AC871" s="363" t="s">
        <v>379</v>
      </c>
      <c r="AD871" s="371"/>
      <c r="AE871" s="371"/>
      <c r="AF871" s="371"/>
      <c r="AG871" s="371"/>
      <c r="AH871" s="372">
        <v>1</v>
      </c>
      <c r="AI871" s="373"/>
      <c r="AJ871" s="373"/>
      <c r="AK871" s="373"/>
      <c r="AL871" s="357" t="s">
        <v>614</v>
      </c>
      <c r="AM871" s="358"/>
      <c r="AN871" s="358"/>
      <c r="AO871" s="359"/>
      <c r="AP871" s="360" t="s">
        <v>614</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51.75" customHeight="1" x14ac:dyDescent="0.15">
      <c r="A904" s="376">
        <v>1</v>
      </c>
      <c r="B904" s="376">
        <v>1</v>
      </c>
      <c r="C904" s="347" t="s">
        <v>615</v>
      </c>
      <c r="D904" s="347"/>
      <c r="E904" s="347"/>
      <c r="F904" s="347"/>
      <c r="G904" s="347"/>
      <c r="H904" s="347"/>
      <c r="I904" s="347"/>
      <c r="J904" s="348">
        <v>9460001002115</v>
      </c>
      <c r="K904" s="349"/>
      <c r="L904" s="349"/>
      <c r="M904" s="349"/>
      <c r="N904" s="349"/>
      <c r="O904" s="349"/>
      <c r="P904" s="350" t="s">
        <v>617</v>
      </c>
      <c r="Q904" s="350"/>
      <c r="R904" s="350"/>
      <c r="S904" s="350"/>
      <c r="T904" s="350"/>
      <c r="U904" s="350"/>
      <c r="V904" s="350"/>
      <c r="W904" s="350"/>
      <c r="X904" s="350"/>
      <c r="Y904" s="351">
        <v>136</v>
      </c>
      <c r="Z904" s="352"/>
      <c r="AA904" s="352"/>
      <c r="AB904" s="353"/>
      <c r="AC904" s="363" t="s">
        <v>378</v>
      </c>
      <c r="AD904" s="371"/>
      <c r="AE904" s="371"/>
      <c r="AF904" s="371"/>
      <c r="AG904" s="371"/>
      <c r="AH904" s="372">
        <v>1</v>
      </c>
      <c r="AI904" s="373"/>
      <c r="AJ904" s="373"/>
      <c r="AK904" s="373"/>
      <c r="AL904" s="357" t="s">
        <v>614</v>
      </c>
      <c r="AM904" s="358"/>
      <c r="AN904" s="358"/>
      <c r="AO904" s="359"/>
      <c r="AP904" s="360" t="s">
        <v>614</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57.75" customHeight="1" x14ac:dyDescent="0.15">
      <c r="A937" s="376">
        <v>1</v>
      </c>
      <c r="B937" s="376">
        <v>1</v>
      </c>
      <c r="C937" s="347" t="s">
        <v>618</v>
      </c>
      <c r="D937" s="347"/>
      <c r="E937" s="347"/>
      <c r="F937" s="347"/>
      <c r="G937" s="347"/>
      <c r="H937" s="347"/>
      <c r="I937" s="347"/>
      <c r="J937" s="348">
        <v>2310001003183</v>
      </c>
      <c r="K937" s="349"/>
      <c r="L937" s="349"/>
      <c r="M937" s="349"/>
      <c r="N937" s="349"/>
      <c r="O937" s="349"/>
      <c r="P937" s="350" t="s">
        <v>619</v>
      </c>
      <c r="Q937" s="350"/>
      <c r="R937" s="350"/>
      <c r="S937" s="350"/>
      <c r="T937" s="350"/>
      <c r="U937" s="350"/>
      <c r="V937" s="350"/>
      <c r="W937" s="350"/>
      <c r="X937" s="350"/>
      <c r="Y937" s="351">
        <v>194</v>
      </c>
      <c r="Z937" s="352"/>
      <c r="AA937" s="352"/>
      <c r="AB937" s="353"/>
      <c r="AC937" s="363" t="s">
        <v>378</v>
      </c>
      <c r="AD937" s="371"/>
      <c r="AE937" s="371"/>
      <c r="AF937" s="371"/>
      <c r="AG937" s="371"/>
      <c r="AH937" s="372">
        <v>1</v>
      </c>
      <c r="AI937" s="373"/>
      <c r="AJ937" s="373"/>
      <c r="AK937" s="373"/>
      <c r="AL937" s="357" t="s">
        <v>614</v>
      </c>
      <c r="AM937" s="358"/>
      <c r="AN937" s="358"/>
      <c r="AO937" s="359"/>
      <c r="AP937" s="360" t="s">
        <v>614</v>
      </c>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51" customHeight="1" x14ac:dyDescent="0.15">
      <c r="A970" s="376">
        <v>1</v>
      </c>
      <c r="B970" s="376">
        <v>1</v>
      </c>
      <c r="C970" s="347" t="s">
        <v>615</v>
      </c>
      <c r="D970" s="347"/>
      <c r="E970" s="347"/>
      <c r="F970" s="347"/>
      <c r="G970" s="347"/>
      <c r="H970" s="347"/>
      <c r="I970" s="347"/>
      <c r="J970" s="348">
        <v>9460001002115</v>
      </c>
      <c r="K970" s="349"/>
      <c r="L970" s="349"/>
      <c r="M970" s="349"/>
      <c r="N970" s="349"/>
      <c r="O970" s="349"/>
      <c r="P970" s="350" t="s">
        <v>620</v>
      </c>
      <c r="Q970" s="350"/>
      <c r="R970" s="350"/>
      <c r="S970" s="350"/>
      <c r="T970" s="350"/>
      <c r="U970" s="350"/>
      <c r="V970" s="350"/>
      <c r="W970" s="350"/>
      <c r="X970" s="350"/>
      <c r="Y970" s="351">
        <v>100</v>
      </c>
      <c r="Z970" s="352"/>
      <c r="AA970" s="352"/>
      <c r="AB970" s="353"/>
      <c r="AC970" s="363" t="s">
        <v>613</v>
      </c>
      <c r="AD970" s="371"/>
      <c r="AE970" s="371"/>
      <c r="AF970" s="371"/>
      <c r="AG970" s="371"/>
      <c r="AH970" s="372">
        <v>1</v>
      </c>
      <c r="AI970" s="373"/>
      <c r="AJ970" s="373"/>
      <c r="AK970" s="373"/>
      <c r="AL970" s="357" t="s">
        <v>614</v>
      </c>
      <c r="AM970" s="358"/>
      <c r="AN970" s="358"/>
      <c r="AO970" s="359"/>
      <c r="AP970" s="360" t="s">
        <v>614</v>
      </c>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345</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331</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3" manualBreakCount="3">
    <brk id="99" max="49" man="1"/>
    <brk id="699" max="49" man="1"/>
    <brk id="735"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t="s">
        <v>563</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エネルギー対策特別会計エネルギー需給勘定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350</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9"/>
      <c r="Z2" s="836"/>
      <c r="AA2" s="837"/>
      <c r="AB2" s="1043" t="s">
        <v>11</v>
      </c>
      <c r="AC2" s="1044"/>
      <c r="AD2" s="1045"/>
      <c r="AE2" s="248" t="s">
        <v>394</v>
      </c>
      <c r="AF2" s="248"/>
      <c r="AG2" s="248"/>
      <c r="AH2" s="248"/>
      <c r="AI2" s="248" t="s">
        <v>392</v>
      </c>
      <c r="AJ2" s="248"/>
      <c r="AK2" s="248"/>
      <c r="AL2" s="248"/>
      <c r="AM2" s="248" t="s">
        <v>421</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40"/>
      <c r="Z3" s="1041"/>
      <c r="AA3" s="1042"/>
      <c r="AB3" s="1046"/>
      <c r="AC3" s="1047"/>
      <c r="AD3" s="104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16"/>
      <c r="I4" s="1016"/>
      <c r="J4" s="1016"/>
      <c r="K4" s="1016"/>
      <c r="L4" s="1016"/>
      <c r="M4" s="1016"/>
      <c r="N4" s="1016"/>
      <c r="O4" s="1017"/>
      <c r="P4" s="104"/>
      <c r="Q4" s="1024"/>
      <c r="R4" s="1024"/>
      <c r="S4" s="1024"/>
      <c r="T4" s="1024"/>
      <c r="U4" s="1024"/>
      <c r="V4" s="1024"/>
      <c r="W4" s="1024"/>
      <c r="X4" s="1025"/>
      <c r="Y4" s="1034" t="s">
        <v>12</v>
      </c>
      <c r="Z4" s="1035"/>
      <c r="AA4" s="1036"/>
      <c r="AB4" s="464"/>
      <c r="AC4" s="1038"/>
      <c r="AD4" s="103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8"/>
      <c r="H5" s="1019"/>
      <c r="I5" s="1019"/>
      <c r="J5" s="1019"/>
      <c r="K5" s="1019"/>
      <c r="L5" s="1019"/>
      <c r="M5" s="1019"/>
      <c r="N5" s="1019"/>
      <c r="O5" s="1020"/>
      <c r="P5" s="1026"/>
      <c r="Q5" s="1026"/>
      <c r="R5" s="1026"/>
      <c r="S5" s="1026"/>
      <c r="T5" s="1026"/>
      <c r="U5" s="1026"/>
      <c r="V5" s="1026"/>
      <c r="W5" s="1026"/>
      <c r="X5" s="1027"/>
      <c r="Y5" s="418" t="s">
        <v>54</v>
      </c>
      <c r="Z5" s="1031"/>
      <c r="AA5" s="1032"/>
      <c r="AB5" s="526"/>
      <c r="AC5" s="1037"/>
      <c r="AD5" s="103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21"/>
      <c r="H6" s="1022"/>
      <c r="I6" s="1022"/>
      <c r="J6" s="1022"/>
      <c r="K6" s="1022"/>
      <c r="L6" s="1022"/>
      <c r="M6" s="1022"/>
      <c r="N6" s="1022"/>
      <c r="O6" s="1023"/>
      <c r="P6" s="1028"/>
      <c r="Q6" s="1028"/>
      <c r="R6" s="1028"/>
      <c r="S6" s="1028"/>
      <c r="T6" s="1028"/>
      <c r="U6" s="1028"/>
      <c r="V6" s="1028"/>
      <c r="W6" s="1028"/>
      <c r="X6" s="1029"/>
      <c r="Y6" s="1030" t="s">
        <v>13</v>
      </c>
      <c r="Z6" s="1031"/>
      <c r="AA6" s="1032"/>
      <c r="AB6" s="594" t="s">
        <v>182</v>
      </c>
      <c r="AC6" s="1033"/>
      <c r="AD6" s="103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350</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9"/>
      <c r="Z9" s="836"/>
      <c r="AA9" s="837"/>
      <c r="AB9" s="1043" t="s">
        <v>11</v>
      </c>
      <c r="AC9" s="1044"/>
      <c r="AD9" s="1045"/>
      <c r="AE9" s="248" t="s">
        <v>394</v>
      </c>
      <c r="AF9" s="248"/>
      <c r="AG9" s="248"/>
      <c r="AH9" s="248"/>
      <c r="AI9" s="248" t="s">
        <v>392</v>
      </c>
      <c r="AJ9" s="248"/>
      <c r="AK9" s="248"/>
      <c r="AL9" s="248"/>
      <c r="AM9" s="248" t="s">
        <v>421</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0"/>
      <c r="Z10" s="1041"/>
      <c r="AA10" s="1042"/>
      <c r="AB10" s="1046"/>
      <c r="AC10" s="1047"/>
      <c r="AD10" s="104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16"/>
      <c r="I11" s="1016"/>
      <c r="J11" s="1016"/>
      <c r="K11" s="1016"/>
      <c r="L11" s="1016"/>
      <c r="M11" s="1016"/>
      <c r="N11" s="1016"/>
      <c r="O11" s="1017"/>
      <c r="P11" s="104"/>
      <c r="Q11" s="1024"/>
      <c r="R11" s="1024"/>
      <c r="S11" s="1024"/>
      <c r="T11" s="1024"/>
      <c r="U11" s="1024"/>
      <c r="V11" s="1024"/>
      <c r="W11" s="1024"/>
      <c r="X11" s="1025"/>
      <c r="Y11" s="1034" t="s">
        <v>12</v>
      </c>
      <c r="Z11" s="1035"/>
      <c r="AA11" s="1036"/>
      <c r="AB11" s="464"/>
      <c r="AC11" s="1038"/>
      <c r="AD11" s="103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8"/>
      <c r="H12" s="1019"/>
      <c r="I12" s="1019"/>
      <c r="J12" s="1019"/>
      <c r="K12" s="1019"/>
      <c r="L12" s="1019"/>
      <c r="M12" s="1019"/>
      <c r="N12" s="1019"/>
      <c r="O12" s="1020"/>
      <c r="P12" s="1026"/>
      <c r="Q12" s="1026"/>
      <c r="R12" s="1026"/>
      <c r="S12" s="1026"/>
      <c r="T12" s="1026"/>
      <c r="U12" s="1026"/>
      <c r="V12" s="1026"/>
      <c r="W12" s="1026"/>
      <c r="X12" s="1027"/>
      <c r="Y12" s="418" t="s">
        <v>54</v>
      </c>
      <c r="Z12" s="1031"/>
      <c r="AA12" s="1032"/>
      <c r="AB12" s="526"/>
      <c r="AC12" s="1037"/>
      <c r="AD12" s="103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4" t="s">
        <v>182</v>
      </c>
      <c r="AC13" s="1033"/>
      <c r="AD13" s="103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350</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9"/>
      <c r="Z16" s="836"/>
      <c r="AA16" s="837"/>
      <c r="AB16" s="1043" t="s">
        <v>11</v>
      </c>
      <c r="AC16" s="1044"/>
      <c r="AD16" s="1045"/>
      <c r="AE16" s="248" t="s">
        <v>394</v>
      </c>
      <c r="AF16" s="248"/>
      <c r="AG16" s="248"/>
      <c r="AH16" s="248"/>
      <c r="AI16" s="248" t="s">
        <v>392</v>
      </c>
      <c r="AJ16" s="248"/>
      <c r="AK16" s="248"/>
      <c r="AL16" s="248"/>
      <c r="AM16" s="248" t="s">
        <v>421</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0"/>
      <c r="Z17" s="1041"/>
      <c r="AA17" s="1042"/>
      <c r="AB17" s="1046"/>
      <c r="AC17" s="1047"/>
      <c r="AD17" s="104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16"/>
      <c r="I18" s="1016"/>
      <c r="J18" s="1016"/>
      <c r="K18" s="1016"/>
      <c r="L18" s="1016"/>
      <c r="M18" s="1016"/>
      <c r="N18" s="1016"/>
      <c r="O18" s="1017"/>
      <c r="P18" s="104"/>
      <c r="Q18" s="1024"/>
      <c r="R18" s="1024"/>
      <c r="S18" s="1024"/>
      <c r="T18" s="1024"/>
      <c r="U18" s="1024"/>
      <c r="V18" s="1024"/>
      <c r="W18" s="1024"/>
      <c r="X18" s="1025"/>
      <c r="Y18" s="1034" t="s">
        <v>12</v>
      </c>
      <c r="Z18" s="1035"/>
      <c r="AA18" s="1036"/>
      <c r="AB18" s="464"/>
      <c r="AC18" s="1038"/>
      <c r="AD18" s="103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8"/>
      <c r="H19" s="1019"/>
      <c r="I19" s="1019"/>
      <c r="J19" s="1019"/>
      <c r="K19" s="1019"/>
      <c r="L19" s="1019"/>
      <c r="M19" s="1019"/>
      <c r="N19" s="1019"/>
      <c r="O19" s="1020"/>
      <c r="P19" s="1026"/>
      <c r="Q19" s="1026"/>
      <c r="R19" s="1026"/>
      <c r="S19" s="1026"/>
      <c r="T19" s="1026"/>
      <c r="U19" s="1026"/>
      <c r="V19" s="1026"/>
      <c r="W19" s="1026"/>
      <c r="X19" s="1027"/>
      <c r="Y19" s="418" t="s">
        <v>54</v>
      </c>
      <c r="Z19" s="1031"/>
      <c r="AA19" s="1032"/>
      <c r="AB19" s="526"/>
      <c r="AC19" s="1037"/>
      <c r="AD19" s="103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4" t="s">
        <v>182</v>
      </c>
      <c r="AC20" s="1033"/>
      <c r="AD20" s="103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350</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9"/>
      <c r="Z23" s="836"/>
      <c r="AA23" s="837"/>
      <c r="AB23" s="1043" t="s">
        <v>11</v>
      </c>
      <c r="AC23" s="1044"/>
      <c r="AD23" s="1045"/>
      <c r="AE23" s="248" t="s">
        <v>394</v>
      </c>
      <c r="AF23" s="248"/>
      <c r="AG23" s="248"/>
      <c r="AH23" s="248"/>
      <c r="AI23" s="248" t="s">
        <v>392</v>
      </c>
      <c r="AJ23" s="248"/>
      <c r="AK23" s="248"/>
      <c r="AL23" s="248"/>
      <c r="AM23" s="248" t="s">
        <v>421</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0"/>
      <c r="Z24" s="1041"/>
      <c r="AA24" s="1042"/>
      <c r="AB24" s="1046"/>
      <c r="AC24" s="1047"/>
      <c r="AD24" s="104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16"/>
      <c r="I25" s="1016"/>
      <c r="J25" s="1016"/>
      <c r="K25" s="1016"/>
      <c r="L25" s="1016"/>
      <c r="M25" s="1016"/>
      <c r="N25" s="1016"/>
      <c r="O25" s="1017"/>
      <c r="P25" s="104"/>
      <c r="Q25" s="1024"/>
      <c r="R25" s="1024"/>
      <c r="S25" s="1024"/>
      <c r="T25" s="1024"/>
      <c r="U25" s="1024"/>
      <c r="V25" s="1024"/>
      <c r="W25" s="1024"/>
      <c r="X25" s="1025"/>
      <c r="Y25" s="1034" t="s">
        <v>12</v>
      </c>
      <c r="Z25" s="1035"/>
      <c r="AA25" s="1036"/>
      <c r="AB25" s="464"/>
      <c r="AC25" s="1038"/>
      <c r="AD25" s="103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8"/>
      <c r="H26" s="1019"/>
      <c r="I26" s="1019"/>
      <c r="J26" s="1019"/>
      <c r="K26" s="1019"/>
      <c r="L26" s="1019"/>
      <c r="M26" s="1019"/>
      <c r="N26" s="1019"/>
      <c r="O26" s="1020"/>
      <c r="P26" s="1026"/>
      <c r="Q26" s="1026"/>
      <c r="R26" s="1026"/>
      <c r="S26" s="1026"/>
      <c r="T26" s="1026"/>
      <c r="U26" s="1026"/>
      <c r="V26" s="1026"/>
      <c r="W26" s="1026"/>
      <c r="X26" s="1027"/>
      <c r="Y26" s="418" t="s">
        <v>54</v>
      </c>
      <c r="Z26" s="1031"/>
      <c r="AA26" s="1032"/>
      <c r="AB26" s="526"/>
      <c r="AC26" s="1037"/>
      <c r="AD26" s="103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4" t="s">
        <v>182</v>
      </c>
      <c r="AC27" s="1033"/>
      <c r="AD27" s="103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350</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9"/>
      <c r="Z30" s="836"/>
      <c r="AA30" s="837"/>
      <c r="AB30" s="1043" t="s">
        <v>11</v>
      </c>
      <c r="AC30" s="1044"/>
      <c r="AD30" s="1045"/>
      <c r="AE30" s="248" t="s">
        <v>394</v>
      </c>
      <c r="AF30" s="248"/>
      <c r="AG30" s="248"/>
      <c r="AH30" s="248"/>
      <c r="AI30" s="248" t="s">
        <v>392</v>
      </c>
      <c r="AJ30" s="248"/>
      <c r="AK30" s="248"/>
      <c r="AL30" s="248"/>
      <c r="AM30" s="248" t="s">
        <v>421</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0"/>
      <c r="Z31" s="1041"/>
      <c r="AA31" s="1042"/>
      <c r="AB31" s="1046"/>
      <c r="AC31" s="1047"/>
      <c r="AD31" s="104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16"/>
      <c r="I32" s="1016"/>
      <c r="J32" s="1016"/>
      <c r="K32" s="1016"/>
      <c r="L32" s="1016"/>
      <c r="M32" s="1016"/>
      <c r="N32" s="1016"/>
      <c r="O32" s="1017"/>
      <c r="P32" s="104"/>
      <c r="Q32" s="1024"/>
      <c r="R32" s="1024"/>
      <c r="S32" s="1024"/>
      <c r="T32" s="1024"/>
      <c r="U32" s="1024"/>
      <c r="V32" s="1024"/>
      <c r="W32" s="1024"/>
      <c r="X32" s="1025"/>
      <c r="Y32" s="1034" t="s">
        <v>12</v>
      </c>
      <c r="Z32" s="1035"/>
      <c r="AA32" s="1036"/>
      <c r="AB32" s="464"/>
      <c r="AC32" s="1038"/>
      <c r="AD32" s="103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8"/>
      <c r="H33" s="1019"/>
      <c r="I33" s="1019"/>
      <c r="J33" s="1019"/>
      <c r="K33" s="1019"/>
      <c r="L33" s="1019"/>
      <c r="M33" s="1019"/>
      <c r="N33" s="1019"/>
      <c r="O33" s="1020"/>
      <c r="P33" s="1026"/>
      <c r="Q33" s="1026"/>
      <c r="R33" s="1026"/>
      <c r="S33" s="1026"/>
      <c r="T33" s="1026"/>
      <c r="U33" s="1026"/>
      <c r="V33" s="1026"/>
      <c r="W33" s="1026"/>
      <c r="X33" s="1027"/>
      <c r="Y33" s="418" t="s">
        <v>54</v>
      </c>
      <c r="Z33" s="1031"/>
      <c r="AA33" s="1032"/>
      <c r="AB33" s="526"/>
      <c r="AC33" s="1037"/>
      <c r="AD33" s="103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4" t="s">
        <v>182</v>
      </c>
      <c r="AC34" s="1033"/>
      <c r="AD34" s="103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350</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9"/>
      <c r="Z37" s="836"/>
      <c r="AA37" s="837"/>
      <c r="AB37" s="1043" t="s">
        <v>11</v>
      </c>
      <c r="AC37" s="1044"/>
      <c r="AD37" s="1045"/>
      <c r="AE37" s="248" t="s">
        <v>394</v>
      </c>
      <c r="AF37" s="248"/>
      <c r="AG37" s="248"/>
      <c r="AH37" s="248"/>
      <c r="AI37" s="248" t="s">
        <v>392</v>
      </c>
      <c r="AJ37" s="248"/>
      <c r="AK37" s="248"/>
      <c r="AL37" s="248"/>
      <c r="AM37" s="248" t="s">
        <v>421</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0"/>
      <c r="Z38" s="1041"/>
      <c r="AA38" s="1042"/>
      <c r="AB38" s="1046"/>
      <c r="AC38" s="1047"/>
      <c r="AD38" s="104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16"/>
      <c r="I39" s="1016"/>
      <c r="J39" s="1016"/>
      <c r="K39" s="1016"/>
      <c r="L39" s="1016"/>
      <c r="M39" s="1016"/>
      <c r="N39" s="1016"/>
      <c r="O39" s="1017"/>
      <c r="P39" s="104"/>
      <c r="Q39" s="1024"/>
      <c r="R39" s="1024"/>
      <c r="S39" s="1024"/>
      <c r="T39" s="1024"/>
      <c r="U39" s="1024"/>
      <c r="V39" s="1024"/>
      <c r="W39" s="1024"/>
      <c r="X39" s="1025"/>
      <c r="Y39" s="1034" t="s">
        <v>12</v>
      </c>
      <c r="Z39" s="1035"/>
      <c r="AA39" s="1036"/>
      <c r="AB39" s="464"/>
      <c r="AC39" s="1038"/>
      <c r="AD39" s="103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8"/>
      <c r="H40" s="1019"/>
      <c r="I40" s="1019"/>
      <c r="J40" s="1019"/>
      <c r="K40" s="1019"/>
      <c r="L40" s="1019"/>
      <c r="M40" s="1019"/>
      <c r="N40" s="1019"/>
      <c r="O40" s="1020"/>
      <c r="P40" s="1026"/>
      <c r="Q40" s="1026"/>
      <c r="R40" s="1026"/>
      <c r="S40" s="1026"/>
      <c r="T40" s="1026"/>
      <c r="U40" s="1026"/>
      <c r="V40" s="1026"/>
      <c r="W40" s="1026"/>
      <c r="X40" s="1027"/>
      <c r="Y40" s="418" t="s">
        <v>54</v>
      </c>
      <c r="Z40" s="1031"/>
      <c r="AA40" s="1032"/>
      <c r="AB40" s="526"/>
      <c r="AC40" s="1037"/>
      <c r="AD40" s="103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4" t="s">
        <v>182</v>
      </c>
      <c r="AC41" s="1033"/>
      <c r="AD41" s="103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350</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9"/>
      <c r="Z44" s="836"/>
      <c r="AA44" s="837"/>
      <c r="AB44" s="1043" t="s">
        <v>11</v>
      </c>
      <c r="AC44" s="1044"/>
      <c r="AD44" s="1045"/>
      <c r="AE44" s="248" t="s">
        <v>394</v>
      </c>
      <c r="AF44" s="248"/>
      <c r="AG44" s="248"/>
      <c r="AH44" s="248"/>
      <c r="AI44" s="248" t="s">
        <v>392</v>
      </c>
      <c r="AJ44" s="248"/>
      <c r="AK44" s="248"/>
      <c r="AL44" s="248"/>
      <c r="AM44" s="248" t="s">
        <v>421</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0"/>
      <c r="Z45" s="1041"/>
      <c r="AA45" s="1042"/>
      <c r="AB45" s="1046"/>
      <c r="AC45" s="1047"/>
      <c r="AD45" s="104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16"/>
      <c r="I46" s="1016"/>
      <c r="J46" s="1016"/>
      <c r="K46" s="1016"/>
      <c r="L46" s="1016"/>
      <c r="M46" s="1016"/>
      <c r="N46" s="1016"/>
      <c r="O46" s="1017"/>
      <c r="P46" s="104"/>
      <c r="Q46" s="1024"/>
      <c r="R46" s="1024"/>
      <c r="S46" s="1024"/>
      <c r="T46" s="1024"/>
      <c r="U46" s="1024"/>
      <c r="V46" s="1024"/>
      <c r="W46" s="1024"/>
      <c r="X46" s="1025"/>
      <c r="Y46" s="1034" t="s">
        <v>12</v>
      </c>
      <c r="Z46" s="1035"/>
      <c r="AA46" s="1036"/>
      <c r="AB46" s="464"/>
      <c r="AC46" s="1038"/>
      <c r="AD46" s="103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8"/>
      <c r="H47" s="1019"/>
      <c r="I47" s="1019"/>
      <c r="J47" s="1019"/>
      <c r="K47" s="1019"/>
      <c r="L47" s="1019"/>
      <c r="M47" s="1019"/>
      <c r="N47" s="1019"/>
      <c r="O47" s="1020"/>
      <c r="P47" s="1026"/>
      <c r="Q47" s="1026"/>
      <c r="R47" s="1026"/>
      <c r="S47" s="1026"/>
      <c r="T47" s="1026"/>
      <c r="U47" s="1026"/>
      <c r="V47" s="1026"/>
      <c r="W47" s="1026"/>
      <c r="X47" s="1027"/>
      <c r="Y47" s="418" t="s">
        <v>54</v>
      </c>
      <c r="Z47" s="1031"/>
      <c r="AA47" s="1032"/>
      <c r="AB47" s="526"/>
      <c r="AC47" s="1037"/>
      <c r="AD47" s="103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4" t="s">
        <v>182</v>
      </c>
      <c r="AC48" s="1033"/>
      <c r="AD48" s="103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350</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9"/>
      <c r="Z51" s="836"/>
      <c r="AA51" s="837"/>
      <c r="AB51" s="242" t="s">
        <v>11</v>
      </c>
      <c r="AC51" s="1044"/>
      <c r="AD51" s="1045"/>
      <c r="AE51" s="248" t="s">
        <v>394</v>
      </c>
      <c r="AF51" s="248"/>
      <c r="AG51" s="248"/>
      <c r="AH51" s="248"/>
      <c r="AI51" s="248" t="s">
        <v>392</v>
      </c>
      <c r="AJ51" s="248"/>
      <c r="AK51" s="248"/>
      <c r="AL51" s="248"/>
      <c r="AM51" s="248" t="s">
        <v>421</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0"/>
      <c r="Z52" s="1041"/>
      <c r="AA52" s="1042"/>
      <c r="AB52" s="1046"/>
      <c r="AC52" s="1047"/>
      <c r="AD52" s="104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16"/>
      <c r="I53" s="1016"/>
      <c r="J53" s="1016"/>
      <c r="K53" s="1016"/>
      <c r="L53" s="1016"/>
      <c r="M53" s="1016"/>
      <c r="N53" s="1016"/>
      <c r="O53" s="1017"/>
      <c r="P53" s="104"/>
      <c r="Q53" s="1024"/>
      <c r="R53" s="1024"/>
      <c r="S53" s="1024"/>
      <c r="T53" s="1024"/>
      <c r="U53" s="1024"/>
      <c r="V53" s="1024"/>
      <c r="W53" s="1024"/>
      <c r="X53" s="1025"/>
      <c r="Y53" s="1034" t="s">
        <v>12</v>
      </c>
      <c r="Z53" s="1035"/>
      <c r="AA53" s="1036"/>
      <c r="AB53" s="464"/>
      <c r="AC53" s="1038"/>
      <c r="AD53" s="103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8"/>
      <c r="H54" s="1019"/>
      <c r="I54" s="1019"/>
      <c r="J54" s="1019"/>
      <c r="K54" s="1019"/>
      <c r="L54" s="1019"/>
      <c r="M54" s="1019"/>
      <c r="N54" s="1019"/>
      <c r="O54" s="1020"/>
      <c r="P54" s="1026"/>
      <c r="Q54" s="1026"/>
      <c r="R54" s="1026"/>
      <c r="S54" s="1026"/>
      <c r="T54" s="1026"/>
      <c r="U54" s="1026"/>
      <c r="V54" s="1026"/>
      <c r="W54" s="1026"/>
      <c r="X54" s="1027"/>
      <c r="Y54" s="418" t="s">
        <v>54</v>
      </c>
      <c r="Z54" s="1031"/>
      <c r="AA54" s="1032"/>
      <c r="AB54" s="526"/>
      <c r="AC54" s="1037"/>
      <c r="AD54" s="103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4" t="s">
        <v>182</v>
      </c>
      <c r="AC55" s="1033"/>
      <c r="AD55" s="103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350</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9"/>
      <c r="Z58" s="836"/>
      <c r="AA58" s="837"/>
      <c r="AB58" s="1043" t="s">
        <v>11</v>
      </c>
      <c r="AC58" s="1044"/>
      <c r="AD58" s="1045"/>
      <c r="AE58" s="248" t="s">
        <v>394</v>
      </c>
      <c r="AF58" s="248"/>
      <c r="AG58" s="248"/>
      <c r="AH58" s="248"/>
      <c r="AI58" s="248" t="s">
        <v>392</v>
      </c>
      <c r="AJ58" s="248"/>
      <c r="AK58" s="248"/>
      <c r="AL58" s="248"/>
      <c r="AM58" s="248" t="s">
        <v>421</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0"/>
      <c r="Z59" s="1041"/>
      <c r="AA59" s="1042"/>
      <c r="AB59" s="1046"/>
      <c r="AC59" s="1047"/>
      <c r="AD59" s="104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16"/>
      <c r="I60" s="1016"/>
      <c r="J60" s="1016"/>
      <c r="K60" s="1016"/>
      <c r="L60" s="1016"/>
      <c r="M60" s="1016"/>
      <c r="N60" s="1016"/>
      <c r="O60" s="1017"/>
      <c r="P60" s="104"/>
      <c r="Q60" s="1024"/>
      <c r="R60" s="1024"/>
      <c r="S60" s="1024"/>
      <c r="T60" s="1024"/>
      <c r="U60" s="1024"/>
      <c r="V60" s="1024"/>
      <c r="W60" s="1024"/>
      <c r="X60" s="1025"/>
      <c r="Y60" s="1034" t="s">
        <v>12</v>
      </c>
      <c r="Z60" s="1035"/>
      <c r="AA60" s="1036"/>
      <c r="AB60" s="464"/>
      <c r="AC60" s="1038"/>
      <c r="AD60" s="103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8"/>
      <c r="H61" s="1019"/>
      <c r="I61" s="1019"/>
      <c r="J61" s="1019"/>
      <c r="K61" s="1019"/>
      <c r="L61" s="1019"/>
      <c r="M61" s="1019"/>
      <c r="N61" s="1019"/>
      <c r="O61" s="1020"/>
      <c r="P61" s="1026"/>
      <c r="Q61" s="1026"/>
      <c r="R61" s="1026"/>
      <c r="S61" s="1026"/>
      <c r="T61" s="1026"/>
      <c r="U61" s="1026"/>
      <c r="V61" s="1026"/>
      <c r="W61" s="1026"/>
      <c r="X61" s="1027"/>
      <c r="Y61" s="418" t="s">
        <v>54</v>
      </c>
      <c r="Z61" s="1031"/>
      <c r="AA61" s="1032"/>
      <c r="AB61" s="526"/>
      <c r="AC61" s="1037"/>
      <c r="AD61" s="103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4" t="s">
        <v>182</v>
      </c>
      <c r="AC62" s="1033"/>
      <c r="AD62" s="103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350</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9"/>
      <c r="Z65" s="836"/>
      <c r="AA65" s="837"/>
      <c r="AB65" s="1043" t="s">
        <v>11</v>
      </c>
      <c r="AC65" s="1044"/>
      <c r="AD65" s="1045"/>
      <c r="AE65" s="248" t="s">
        <v>394</v>
      </c>
      <c r="AF65" s="248"/>
      <c r="AG65" s="248"/>
      <c r="AH65" s="248"/>
      <c r="AI65" s="248" t="s">
        <v>392</v>
      </c>
      <c r="AJ65" s="248"/>
      <c r="AK65" s="248"/>
      <c r="AL65" s="248"/>
      <c r="AM65" s="248" t="s">
        <v>421</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0"/>
      <c r="Z66" s="1041"/>
      <c r="AA66" s="1042"/>
      <c r="AB66" s="1046"/>
      <c r="AC66" s="1047"/>
      <c r="AD66" s="104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16"/>
      <c r="I67" s="1016"/>
      <c r="J67" s="1016"/>
      <c r="K67" s="1016"/>
      <c r="L67" s="1016"/>
      <c r="M67" s="1016"/>
      <c r="N67" s="1016"/>
      <c r="O67" s="1017"/>
      <c r="P67" s="104"/>
      <c r="Q67" s="1024"/>
      <c r="R67" s="1024"/>
      <c r="S67" s="1024"/>
      <c r="T67" s="1024"/>
      <c r="U67" s="1024"/>
      <c r="V67" s="1024"/>
      <c r="W67" s="1024"/>
      <c r="X67" s="1025"/>
      <c r="Y67" s="1034" t="s">
        <v>12</v>
      </c>
      <c r="Z67" s="1035"/>
      <c r="AA67" s="1036"/>
      <c r="AB67" s="464"/>
      <c r="AC67" s="1038"/>
      <c r="AD67" s="103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8"/>
      <c r="H68" s="1019"/>
      <c r="I68" s="1019"/>
      <c r="J68" s="1019"/>
      <c r="K68" s="1019"/>
      <c r="L68" s="1019"/>
      <c r="M68" s="1019"/>
      <c r="N68" s="1019"/>
      <c r="O68" s="1020"/>
      <c r="P68" s="1026"/>
      <c r="Q68" s="1026"/>
      <c r="R68" s="1026"/>
      <c r="S68" s="1026"/>
      <c r="T68" s="1026"/>
      <c r="U68" s="1026"/>
      <c r="V68" s="1026"/>
      <c r="W68" s="1026"/>
      <c r="X68" s="1027"/>
      <c r="Y68" s="418" t="s">
        <v>54</v>
      </c>
      <c r="Z68" s="1031"/>
      <c r="AA68" s="1032"/>
      <c r="AB68" s="526"/>
      <c r="AC68" s="1037"/>
      <c r="AD68" s="103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21"/>
      <c r="H69" s="1022"/>
      <c r="I69" s="1022"/>
      <c r="J69" s="1022"/>
      <c r="K69" s="1022"/>
      <c r="L69" s="1022"/>
      <c r="M69" s="1022"/>
      <c r="N69" s="1022"/>
      <c r="O69" s="1023"/>
      <c r="P69" s="1028"/>
      <c r="Q69" s="1028"/>
      <c r="R69" s="1028"/>
      <c r="S69" s="1028"/>
      <c r="T69" s="1028"/>
      <c r="U69" s="1028"/>
      <c r="V69" s="1028"/>
      <c r="W69" s="1028"/>
      <c r="X69" s="1029"/>
      <c r="Y69" s="418" t="s">
        <v>13</v>
      </c>
      <c r="Z69" s="1031"/>
      <c r="AA69" s="1032"/>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7" t="s">
        <v>28</v>
      </c>
      <c r="B2" s="1068"/>
      <c r="C2" s="1068"/>
      <c r="D2" s="1068"/>
      <c r="E2" s="1068"/>
      <c r="F2" s="1069"/>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19" t="s">
        <v>17</v>
      </c>
      <c r="H3" s="672"/>
      <c r="I3" s="672"/>
      <c r="J3" s="672"/>
      <c r="K3" s="672"/>
      <c r="L3" s="671" t="s">
        <v>18</v>
      </c>
      <c r="M3" s="672"/>
      <c r="N3" s="672"/>
      <c r="O3" s="672"/>
      <c r="P3" s="672"/>
      <c r="Q3" s="672"/>
      <c r="R3" s="672"/>
      <c r="S3" s="672"/>
      <c r="T3" s="672"/>
      <c r="U3" s="672"/>
      <c r="V3" s="672"/>
      <c r="W3" s="672"/>
      <c r="X3" s="673"/>
      <c r="Y3" s="655" t="s">
        <v>19</v>
      </c>
      <c r="Z3" s="656"/>
      <c r="AA3" s="656"/>
      <c r="AB3" s="802"/>
      <c r="AC3" s="819" t="s">
        <v>17</v>
      </c>
      <c r="AD3" s="672"/>
      <c r="AE3" s="672"/>
      <c r="AF3" s="672"/>
      <c r="AG3" s="672"/>
      <c r="AH3" s="671" t="s">
        <v>18</v>
      </c>
      <c r="AI3" s="672"/>
      <c r="AJ3" s="672"/>
      <c r="AK3" s="672"/>
      <c r="AL3" s="672"/>
      <c r="AM3" s="672"/>
      <c r="AN3" s="672"/>
      <c r="AO3" s="672"/>
      <c r="AP3" s="672"/>
      <c r="AQ3" s="672"/>
      <c r="AR3" s="672"/>
      <c r="AS3" s="672"/>
      <c r="AT3" s="673"/>
      <c r="AU3" s="655" t="s">
        <v>19</v>
      </c>
      <c r="AV3" s="656"/>
      <c r="AW3" s="656"/>
      <c r="AX3" s="657"/>
    </row>
    <row r="4" spans="1:50" ht="24.75" customHeight="1" x14ac:dyDescent="0.15">
      <c r="A4" s="1061"/>
      <c r="B4" s="1062"/>
      <c r="C4" s="1062"/>
      <c r="D4" s="1062"/>
      <c r="E4" s="1062"/>
      <c r="F4" s="1063"/>
      <c r="G4" s="674"/>
      <c r="H4" s="842"/>
      <c r="I4" s="842"/>
      <c r="J4" s="842"/>
      <c r="K4" s="843"/>
      <c r="L4" s="668"/>
      <c r="M4" s="669"/>
      <c r="N4" s="669"/>
      <c r="O4" s="669"/>
      <c r="P4" s="669"/>
      <c r="Q4" s="669"/>
      <c r="R4" s="669"/>
      <c r="S4" s="669"/>
      <c r="T4" s="669"/>
      <c r="U4" s="669"/>
      <c r="V4" s="669"/>
      <c r="W4" s="669"/>
      <c r="X4" s="670"/>
      <c r="Y4" s="388"/>
      <c r="Z4" s="389"/>
      <c r="AA4" s="389"/>
      <c r="AB4" s="809"/>
      <c r="AC4" s="674"/>
      <c r="AD4" s="842"/>
      <c r="AE4" s="842"/>
      <c r="AF4" s="842"/>
      <c r="AG4" s="843"/>
      <c r="AH4" s="668"/>
      <c r="AI4" s="669"/>
      <c r="AJ4" s="669"/>
      <c r="AK4" s="669"/>
      <c r="AL4" s="669"/>
      <c r="AM4" s="669"/>
      <c r="AN4" s="669"/>
      <c r="AO4" s="669"/>
      <c r="AP4" s="669"/>
      <c r="AQ4" s="669"/>
      <c r="AR4" s="669"/>
      <c r="AS4" s="669"/>
      <c r="AT4" s="670"/>
      <c r="AU4" s="388"/>
      <c r="AV4" s="389"/>
      <c r="AW4" s="389"/>
      <c r="AX4" s="390"/>
    </row>
    <row r="5" spans="1:50" ht="24.75" customHeight="1" x14ac:dyDescent="0.15">
      <c r="A5" s="1061"/>
      <c r="B5" s="1062"/>
      <c r="C5" s="1062"/>
      <c r="D5" s="1062"/>
      <c r="E5" s="1062"/>
      <c r="F5" s="106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1"/>
      <c r="B6" s="1062"/>
      <c r="C6" s="1062"/>
      <c r="D6" s="1062"/>
      <c r="E6" s="1062"/>
      <c r="F6" s="106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1"/>
      <c r="B7" s="1062"/>
      <c r="C7" s="1062"/>
      <c r="D7" s="1062"/>
      <c r="E7" s="1062"/>
      <c r="F7" s="106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1"/>
      <c r="B8" s="1062"/>
      <c r="C8" s="1062"/>
      <c r="D8" s="1062"/>
      <c r="E8" s="1062"/>
      <c r="F8" s="106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1"/>
      <c r="B9" s="1062"/>
      <c r="C9" s="1062"/>
      <c r="D9" s="1062"/>
      <c r="E9" s="1062"/>
      <c r="F9" s="106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1"/>
      <c r="B10" s="1062"/>
      <c r="C10" s="1062"/>
      <c r="D10" s="1062"/>
      <c r="E10" s="1062"/>
      <c r="F10" s="106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1"/>
      <c r="B11" s="1062"/>
      <c r="C11" s="1062"/>
      <c r="D11" s="1062"/>
      <c r="E11" s="1062"/>
      <c r="F11" s="106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1"/>
      <c r="B12" s="1062"/>
      <c r="C12" s="1062"/>
      <c r="D12" s="1062"/>
      <c r="E12" s="1062"/>
      <c r="F12" s="106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1"/>
      <c r="B13" s="1062"/>
      <c r="C13" s="1062"/>
      <c r="D13" s="1062"/>
      <c r="E13" s="1062"/>
      <c r="F13" s="106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1"/>
      <c r="B14" s="1062"/>
      <c r="C14" s="1062"/>
      <c r="D14" s="1062"/>
      <c r="E14" s="1062"/>
      <c r="F14" s="1063"/>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1"/>
      <c r="B15" s="1062"/>
      <c r="C15" s="1062"/>
      <c r="D15" s="1062"/>
      <c r="E15" s="1062"/>
      <c r="F15" s="1063"/>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61"/>
      <c r="B16" s="1062"/>
      <c r="C16" s="1062"/>
      <c r="D16" s="1062"/>
      <c r="E16" s="1062"/>
      <c r="F16" s="1063"/>
      <c r="G16" s="819" t="s">
        <v>17</v>
      </c>
      <c r="H16" s="672"/>
      <c r="I16" s="672"/>
      <c r="J16" s="672"/>
      <c r="K16" s="672"/>
      <c r="L16" s="671" t="s">
        <v>18</v>
      </c>
      <c r="M16" s="672"/>
      <c r="N16" s="672"/>
      <c r="O16" s="672"/>
      <c r="P16" s="672"/>
      <c r="Q16" s="672"/>
      <c r="R16" s="672"/>
      <c r="S16" s="672"/>
      <c r="T16" s="672"/>
      <c r="U16" s="672"/>
      <c r="V16" s="672"/>
      <c r="W16" s="672"/>
      <c r="X16" s="673"/>
      <c r="Y16" s="655" t="s">
        <v>19</v>
      </c>
      <c r="Z16" s="656"/>
      <c r="AA16" s="656"/>
      <c r="AB16" s="802"/>
      <c r="AC16" s="819" t="s">
        <v>17</v>
      </c>
      <c r="AD16" s="672"/>
      <c r="AE16" s="672"/>
      <c r="AF16" s="672"/>
      <c r="AG16" s="672"/>
      <c r="AH16" s="671" t="s">
        <v>18</v>
      </c>
      <c r="AI16" s="672"/>
      <c r="AJ16" s="672"/>
      <c r="AK16" s="672"/>
      <c r="AL16" s="672"/>
      <c r="AM16" s="672"/>
      <c r="AN16" s="672"/>
      <c r="AO16" s="672"/>
      <c r="AP16" s="672"/>
      <c r="AQ16" s="672"/>
      <c r="AR16" s="672"/>
      <c r="AS16" s="672"/>
      <c r="AT16" s="673"/>
      <c r="AU16" s="655" t="s">
        <v>19</v>
      </c>
      <c r="AV16" s="656"/>
      <c r="AW16" s="656"/>
      <c r="AX16" s="657"/>
    </row>
    <row r="17" spans="1:50" ht="24.75" customHeight="1" x14ac:dyDescent="0.15">
      <c r="A17" s="1061"/>
      <c r="B17" s="1062"/>
      <c r="C17" s="1062"/>
      <c r="D17" s="1062"/>
      <c r="E17" s="1062"/>
      <c r="F17" s="1063"/>
      <c r="G17" s="674"/>
      <c r="H17" s="842"/>
      <c r="I17" s="842"/>
      <c r="J17" s="842"/>
      <c r="K17" s="843"/>
      <c r="L17" s="668"/>
      <c r="M17" s="669"/>
      <c r="N17" s="669"/>
      <c r="O17" s="669"/>
      <c r="P17" s="669"/>
      <c r="Q17" s="669"/>
      <c r="R17" s="669"/>
      <c r="S17" s="669"/>
      <c r="T17" s="669"/>
      <c r="U17" s="669"/>
      <c r="V17" s="669"/>
      <c r="W17" s="669"/>
      <c r="X17" s="670"/>
      <c r="Y17" s="388"/>
      <c r="Z17" s="389"/>
      <c r="AA17" s="389"/>
      <c r="AB17" s="809"/>
      <c r="AC17" s="674"/>
      <c r="AD17" s="842"/>
      <c r="AE17" s="842"/>
      <c r="AF17" s="842"/>
      <c r="AG17" s="843"/>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61"/>
      <c r="B18" s="1062"/>
      <c r="C18" s="1062"/>
      <c r="D18" s="1062"/>
      <c r="E18" s="1062"/>
      <c r="F18" s="106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1"/>
      <c r="B19" s="1062"/>
      <c r="C19" s="1062"/>
      <c r="D19" s="1062"/>
      <c r="E19" s="1062"/>
      <c r="F19" s="106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1"/>
      <c r="B20" s="1062"/>
      <c r="C20" s="1062"/>
      <c r="D20" s="1062"/>
      <c r="E20" s="1062"/>
      <c r="F20" s="106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1"/>
      <c r="B21" s="1062"/>
      <c r="C21" s="1062"/>
      <c r="D21" s="1062"/>
      <c r="E21" s="1062"/>
      <c r="F21" s="106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1"/>
      <c r="B22" s="1062"/>
      <c r="C22" s="1062"/>
      <c r="D22" s="1062"/>
      <c r="E22" s="1062"/>
      <c r="F22" s="106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1"/>
      <c r="B23" s="1062"/>
      <c r="C23" s="1062"/>
      <c r="D23" s="1062"/>
      <c r="E23" s="1062"/>
      <c r="F23" s="106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1"/>
      <c r="B24" s="1062"/>
      <c r="C24" s="1062"/>
      <c r="D24" s="1062"/>
      <c r="E24" s="1062"/>
      <c r="F24" s="106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1"/>
      <c r="B25" s="1062"/>
      <c r="C25" s="1062"/>
      <c r="D25" s="1062"/>
      <c r="E25" s="1062"/>
      <c r="F25" s="106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1"/>
      <c r="B26" s="1062"/>
      <c r="C26" s="1062"/>
      <c r="D26" s="1062"/>
      <c r="E26" s="1062"/>
      <c r="F26" s="106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1"/>
      <c r="B27" s="1062"/>
      <c r="C27" s="1062"/>
      <c r="D27" s="1062"/>
      <c r="E27" s="1062"/>
      <c r="F27" s="1063"/>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1"/>
      <c r="B28" s="1062"/>
      <c r="C28" s="1062"/>
      <c r="D28" s="1062"/>
      <c r="E28" s="1062"/>
      <c r="F28" s="1063"/>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61"/>
      <c r="B29" s="1062"/>
      <c r="C29" s="1062"/>
      <c r="D29" s="1062"/>
      <c r="E29" s="1062"/>
      <c r="F29" s="1063"/>
      <c r="G29" s="819" t="s">
        <v>17</v>
      </c>
      <c r="H29" s="672"/>
      <c r="I29" s="672"/>
      <c r="J29" s="672"/>
      <c r="K29" s="672"/>
      <c r="L29" s="671" t="s">
        <v>18</v>
      </c>
      <c r="M29" s="672"/>
      <c r="N29" s="672"/>
      <c r="O29" s="672"/>
      <c r="P29" s="672"/>
      <c r="Q29" s="672"/>
      <c r="R29" s="672"/>
      <c r="S29" s="672"/>
      <c r="T29" s="672"/>
      <c r="U29" s="672"/>
      <c r="V29" s="672"/>
      <c r="W29" s="672"/>
      <c r="X29" s="673"/>
      <c r="Y29" s="655" t="s">
        <v>19</v>
      </c>
      <c r="Z29" s="656"/>
      <c r="AA29" s="656"/>
      <c r="AB29" s="802"/>
      <c r="AC29" s="819" t="s">
        <v>17</v>
      </c>
      <c r="AD29" s="672"/>
      <c r="AE29" s="672"/>
      <c r="AF29" s="672"/>
      <c r="AG29" s="672"/>
      <c r="AH29" s="671" t="s">
        <v>18</v>
      </c>
      <c r="AI29" s="672"/>
      <c r="AJ29" s="672"/>
      <c r="AK29" s="672"/>
      <c r="AL29" s="672"/>
      <c r="AM29" s="672"/>
      <c r="AN29" s="672"/>
      <c r="AO29" s="672"/>
      <c r="AP29" s="672"/>
      <c r="AQ29" s="672"/>
      <c r="AR29" s="672"/>
      <c r="AS29" s="672"/>
      <c r="AT29" s="673"/>
      <c r="AU29" s="655" t="s">
        <v>19</v>
      </c>
      <c r="AV29" s="656"/>
      <c r="AW29" s="656"/>
      <c r="AX29" s="657"/>
    </row>
    <row r="30" spans="1:50" ht="24.75" customHeight="1" x14ac:dyDescent="0.15">
      <c r="A30" s="1061"/>
      <c r="B30" s="1062"/>
      <c r="C30" s="1062"/>
      <c r="D30" s="1062"/>
      <c r="E30" s="1062"/>
      <c r="F30" s="1063"/>
      <c r="G30" s="674"/>
      <c r="H30" s="842"/>
      <c r="I30" s="842"/>
      <c r="J30" s="842"/>
      <c r="K30" s="843"/>
      <c r="L30" s="668"/>
      <c r="M30" s="669"/>
      <c r="N30" s="669"/>
      <c r="O30" s="669"/>
      <c r="P30" s="669"/>
      <c r="Q30" s="669"/>
      <c r="R30" s="669"/>
      <c r="S30" s="669"/>
      <c r="T30" s="669"/>
      <c r="U30" s="669"/>
      <c r="V30" s="669"/>
      <c r="W30" s="669"/>
      <c r="X30" s="670"/>
      <c r="Y30" s="388"/>
      <c r="Z30" s="389"/>
      <c r="AA30" s="389"/>
      <c r="AB30" s="809"/>
      <c r="AC30" s="674"/>
      <c r="AD30" s="842"/>
      <c r="AE30" s="842"/>
      <c r="AF30" s="842"/>
      <c r="AG30" s="843"/>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61"/>
      <c r="B31" s="1062"/>
      <c r="C31" s="1062"/>
      <c r="D31" s="1062"/>
      <c r="E31" s="1062"/>
      <c r="F31" s="106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1"/>
      <c r="B32" s="1062"/>
      <c r="C32" s="1062"/>
      <c r="D32" s="1062"/>
      <c r="E32" s="1062"/>
      <c r="F32" s="106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1"/>
      <c r="B33" s="1062"/>
      <c r="C33" s="1062"/>
      <c r="D33" s="1062"/>
      <c r="E33" s="1062"/>
      <c r="F33" s="106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1"/>
      <c r="B34" s="1062"/>
      <c r="C34" s="1062"/>
      <c r="D34" s="1062"/>
      <c r="E34" s="1062"/>
      <c r="F34" s="106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1"/>
      <c r="B35" s="1062"/>
      <c r="C35" s="1062"/>
      <c r="D35" s="1062"/>
      <c r="E35" s="1062"/>
      <c r="F35" s="106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1"/>
      <c r="B36" s="1062"/>
      <c r="C36" s="1062"/>
      <c r="D36" s="1062"/>
      <c r="E36" s="1062"/>
      <c r="F36" s="106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1"/>
      <c r="B37" s="1062"/>
      <c r="C37" s="1062"/>
      <c r="D37" s="1062"/>
      <c r="E37" s="1062"/>
      <c r="F37" s="106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1"/>
      <c r="B38" s="1062"/>
      <c r="C38" s="1062"/>
      <c r="D38" s="1062"/>
      <c r="E38" s="1062"/>
      <c r="F38" s="106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1"/>
      <c r="B39" s="1062"/>
      <c r="C39" s="1062"/>
      <c r="D39" s="1062"/>
      <c r="E39" s="1062"/>
      <c r="F39" s="106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1"/>
      <c r="B40" s="1062"/>
      <c r="C40" s="1062"/>
      <c r="D40" s="1062"/>
      <c r="E40" s="1062"/>
      <c r="F40" s="1063"/>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1"/>
      <c r="B41" s="1062"/>
      <c r="C41" s="1062"/>
      <c r="D41" s="1062"/>
      <c r="E41" s="1062"/>
      <c r="F41" s="1063"/>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61"/>
      <c r="B42" s="1062"/>
      <c r="C42" s="1062"/>
      <c r="D42" s="1062"/>
      <c r="E42" s="1062"/>
      <c r="F42" s="1063"/>
      <c r="G42" s="819" t="s">
        <v>17</v>
      </c>
      <c r="H42" s="672"/>
      <c r="I42" s="672"/>
      <c r="J42" s="672"/>
      <c r="K42" s="672"/>
      <c r="L42" s="671" t="s">
        <v>18</v>
      </c>
      <c r="M42" s="672"/>
      <c r="N42" s="672"/>
      <c r="O42" s="672"/>
      <c r="P42" s="672"/>
      <c r="Q42" s="672"/>
      <c r="R42" s="672"/>
      <c r="S42" s="672"/>
      <c r="T42" s="672"/>
      <c r="U42" s="672"/>
      <c r="V42" s="672"/>
      <c r="W42" s="672"/>
      <c r="X42" s="673"/>
      <c r="Y42" s="655" t="s">
        <v>19</v>
      </c>
      <c r="Z42" s="656"/>
      <c r="AA42" s="656"/>
      <c r="AB42" s="802"/>
      <c r="AC42" s="819" t="s">
        <v>17</v>
      </c>
      <c r="AD42" s="672"/>
      <c r="AE42" s="672"/>
      <c r="AF42" s="672"/>
      <c r="AG42" s="672"/>
      <c r="AH42" s="671" t="s">
        <v>18</v>
      </c>
      <c r="AI42" s="672"/>
      <c r="AJ42" s="672"/>
      <c r="AK42" s="672"/>
      <c r="AL42" s="672"/>
      <c r="AM42" s="672"/>
      <c r="AN42" s="672"/>
      <c r="AO42" s="672"/>
      <c r="AP42" s="672"/>
      <c r="AQ42" s="672"/>
      <c r="AR42" s="672"/>
      <c r="AS42" s="672"/>
      <c r="AT42" s="673"/>
      <c r="AU42" s="655" t="s">
        <v>19</v>
      </c>
      <c r="AV42" s="656"/>
      <c r="AW42" s="656"/>
      <c r="AX42" s="657"/>
    </row>
    <row r="43" spans="1:50" ht="24.75" customHeight="1" x14ac:dyDescent="0.15">
      <c r="A43" s="1061"/>
      <c r="B43" s="1062"/>
      <c r="C43" s="1062"/>
      <c r="D43" s="1062"/>
      <c r="E43" s="1062"/>
      <c r="F43" s="1063"/>
      <c r="G43" s="674"/>
      <c r="H43" s="842"/>
      <c r="I43" s="842"/>
      <c r="J43" s="842"/>
      <c r="K43" s="843"/>
      <c r="L43" s="668"/>
      <c r="M43" s="669"/>
      <c r="N43" s="669"/>
      <c r="O43" s="669"/>
      <c r="P43" s="669"/>
      <c r="Q43" s="669"/>
      <c r="R43" s="669"/>
      <c r="S43" s="669"/>
      <c r="T43" s="669"/>
      <c r="U43" s="669"/>
      <c r="V43" s="669"/>
      <c r="W43" s="669"/>
      <c r="X43" s="670"/>
      <c r="Y43" s="388"/>
      <c r="Z43" s="389"/>
      <c r="AA43" s="389"/>
      <c r="AB43" s="809"/>
      <c r="AC43" s="674"/>
      <c r="AD43" s="842"/>
      <c r="AE43" s="842"/>
      <c r="AF43" s="842"/>
      <c r="AG43" s="843"/>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61"/>
      <c r="B44" s="1062"/>
      <c r="C44" s="1062"/>
      <c r="D44" s="1062"/>
      <c r="E44" s="1062"/>
      <c r="F44" s="106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1"/>
      <c r="B45" s="1062"/>
      <c r="C45" s="1062"/>
      <c r="D45" s="1062"/>
      <c r="E45" s="1062"/>
      <c r="F45" s="106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1"/>
      <c r="B46" s="1062"/>
      <c r="C46" s="1062"/>
      <c r="D46" s="1062"/>
      <c r="E46" s="1062"/>
      <c r="F46" s="106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1"/>
      <c r="B47" s="1062"/>
      <c r="C47" s="1062"/>
      <c r="D47" s="1062"/>
      <c r="E47" s="1062"/>
      <c r="F47" s="106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1"/>
      <c r="B48" s="1062"/>
      <c r="C48" s="1062"/>
      <c r="D48" s="1062"/>
      <c r="E48" s="1062"/>
      <c r="F48" s="106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1"/>
      <c r="B49" s="1062"/>
      <c r="C49" s="1062"/>
      <c r="D49" s="1062"/>
      <c r="E49" s="1062"/>
      <c r="F49" s="106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1"/>
      <c r="B50" s="1062"/>
      <c r="C50" s="1062"/>
      <c r="D50" s="1062"/>
      <c r="E50" s="1062"/>
      <c r="F50" s="106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1"/>
      <c r="B51" s="1062"/>
      <c r="C51" s="1062"/>
      <c r="D51" s="1062"/>
      <c r="E51" s="1062"/>
      <c r="F51" s="106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1"/>
      <c r="B52" s="1062"/>
      <c r="C52" s="1062"/>
      <c r="D52" s="1062"/>
      <c r="E52" s="1062"/>
      <c r="F52" s="106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67" t="s">
        <v>28</v>
      </c>
      <c r="B55" s="1068"/>
      <c r="C55" s="1068"/>
      <c r="D55" s="1068"/>
      <c r="E55" s="1068"/>
      <c r="F55" s="1069"/>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61"/>
      <c r="B56" s="1062"/>
      <c r="C56" s="1062"/>
      <c r="D56" s="1062"/>
      <c r="E56" s="1062"/>
      <c r="F56" s="1063"/>
      <c r="G56" s="819" t="s">
        <v>17</v>
      </c>
      <c r="H56" s="672"/>
      <c r="I56" s="672"/>
      <c r="J56" s="672"/>
      <c r="K56" s="672"/>
      <c r="L56" s="671" t="s">
        <v>18</v>
      </c>
      <c r="M56" s="672"/>
      <c r="N56" s="672"/>
      <c r="O56" s="672"/>
      <c r="P56" s="672"/>
      <c r="Q56" s="672"/>
      <c r="R56" s="672"/>
      <c r="S56" s="672"/>
      <c r="T56" s="672"/>
      <c r="U56" s="672"/>
      <c r="V56" s="672"/>
      <c r="W56" s="672"/>
      <c r="X56" s="673"/>
      <c r="Y56" s="655" t="s">
        <v>19</v>
      </c>
      <c r="Z56" s="656"/>
      <c r="AA56" s="656"/>
      <c r="AB56" s="802"/>
      <c r="AC56" s="819" t="s">
        <v>17</v>
      </c>
      <c r="AD56" s="672"/>
      <c r="AE56" s="672"/>
      <c r="AF56" s="672"/>
      <c r="AG56" s="672"/>
      <c r="AH56" s="671" t="s">
        <v>18</v>
      </c>
      <c r="AI56" s="672"/>
      <c r="AJ56" s="672"/>
      <c r="AK56" s="672"/>
      <c r="AL56" s="672"/>
      <c r="AM56" s="672"/>
      <c r="AN56" s="672"/>
      <c r="AO56" s="672"/>
      <c r="AP56" s="672"/>
      <c r="AQ56" s="672"/>
      <c r="AR56" s="672"/>
      <c r="AS56" s="672"/>
      <c r="AT56" s="673"/>
      <c r="AU56" s="655" t="s">
        <v>19</v>
      </c>
      <c r="AV56" s="656"/>
      <c r="AW56" s="656"/>
      <c r="AX56" s="657"/>
    </row>
    <row r="57" spans="1:50" ht="24.75" customHeight="1" x14ac:dyDescent="0.15">
      <c r="A57" s="1061"/>
      <c r="B57" s="1062"/>
      <c r="C57" s="1062"/>
      <c r="D57" s="1062"/>
      <c r="E57" s="1062"/>
      <c r="F57" s="1063"/>
      <c r="G57" s="674"/>
      <c r="H57" s="842"/>
      <c r="I57" s="842"/>
      <c r="J57" s="842"/>
      <c r="K57" s="843"/>
      <c r="L57" s="668"/>
      <c r="M57" s="669"/>
      <c r="N57" s="669"/>
      <c r="O57" s="669"/>
      <c r="P57" s="669"/>
      <c r="Q57" s="669"/>
      <c r="R57" s="669"/>
      <c r="S57" s="669"/>
      <c r="T57" s="669"/>
      <c r="U57" s="669"/>
      <c r="V57" s="669"/>
      <c r="W57" s="669"/>
      <c r="X57" s="670"/>
      <c r="Y57" s="388"/>
      <c r="Z57" s="389"/>
      <c r="AA57" s="389"/>
      <c r="AB57" s="809"/>
      <c r="AC57" s="674"/>
      <c r="AD57" s="842"/>
      <c r="AE57" s="842"/>
      <c r="AF57" s="842"/>
      <c r="AG57" s="843"/>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61"/>
      <c r="B58" s="1062"/>
      <c r="C58" s="1062"/>
      <c r="D58" s="1062"/>
      <c r="E58" s="1062"/>
      <c r="F58" s="106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1"/>
      <c r="B59" s="1062"/>
      <c r="C59" s="1062"/>
      <c r="D59" s="1062"/>
      <c r="E59" s="1062"/>
      <c r="F59" s="106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1"/>
      <c r="B60" s="1062"/>
      <c r="C60" s="1062"/>
      <c r="D60" s="1062"/>
      <c r="E60" s="1062"/>
      <c r="F60" s="106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1"/>
      <c r="B61" s="1062"/>
      <c r="C61" s="1062"/>
      <c r="D61" s="1062"/>
      <c r="E61" s="1062"/>
      <c r="F61" s="106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1"/>
      <c r="B62" s="1062"/>
      <c r="C62" s="1062"/>
      <c r="D62" s="1062"/>
      <c r="E62" s="1062"/>
      <c r="F62" s="106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1"/>
      <c r="B63" s="1062"/>
      <c r="C63" s="1062"/>
      <c r="D63" s="1062"/>
      <c r="E63" s="1062"/>
      <c r="F63" s="106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1"/>
      <c r="B64" s="1062"/>
      <c r="C64" s="1062"/>
      <c r="D64" s="1062"/>
      <c r="E64" s="1062"/>
      <c r="F64" s="106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1"/>
      <c r="B65" s="1062"/>
      <c r="C65" s="1062"/>
      <c r="D65" s="1062"/>
      <c r="E65" s="1062"/>
      <c r="F65" s="106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1"/>
      <c r="B66" s="1062"/>
      <c r="C66" s="1062"/>
      <c r="D66" s="1062"/>
      <c r="E66" s="1062"/>
      <c r="F66" s="106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1"/>
      <c r="B67" s="1062"/>
      <c r="C67" s="1062"/>
      <c r="D67" s="1062"/>
      <c r="E67" s="1062"/>
      <c r="F67" s="1063"/>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1"/>
      <c r="B68" s="1062"/>
      <c r="C68" s="1062"/>
      <c r="D68" s="1062"/>
      <c r="E68" s="1062"/>
      <c r="F68" s="1063"/>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61"/>
      <c r="B69" s="1062"/>
      <c r="C69" s="1062"/>
      <c r="D69" s="1062"/>
      <c r="E69" s="1062"/>
      <c r="F69" s="1063"/>
      <c r="G69" s="819" t="s">
        <v>17</v>
      </c>
      <c r="H69" s="672"/>
      <c r="I69" s="672"/>
      <c r="J69" s="672"/>
      <c r="K69" s="672"/>
      <c r="L69" s="671" t="s">
        <v>18</v>
      </c>
      <c r="M69" s="672"/>
      <c r="N69" s="672"/>
      <c r="O69" s="672"/>
      <c r="P69" s="672"/>
      <c r="Q69" s="672"/>
      <c r="R69" s="672"/>
      <c r="S69" s="672"/>
      <c r="T69" s="672"/>
      <c r="U69" s="672"/>
      <c r="V69" s="672"/>
      <c r="W69" s="672"/>
      <c r="X69" s="673"/>
      <c r="Y69" s="655" t="s">
        <v>19</v>
      </c>
      <c r="Z69" s="656"/>
      <c r="AA69" s="656"/>
      <c r="AB69" s="802"/>
      <c r="AC69" s="819" t="s">
        <v>17</v>
      </c>
      <c r="AD69" s="672"/>
      <c r="AE69" s="672"/>
      <c r="AF69" s="672"/>
      <c r="AG69" s="672"/>
      <c r="AH69" s="671" t="s">
        <v>18</v>
      </c>
      <c r="AI69" s="672"/>
      <c r="AJ69" s="672"/>
      <c r="AK69" s="672"/>
      <c r="AL69" s="672"/>
      <c r="AM69" s="672"/>
      <c r="AN69" s="672"/>
      <c r="AO69" s="672"/>
      <c r="AP69" s="672"/>
      <c r="AQ69" s="672"/>
      <c r="AR69" s="672"/>
      <c r="AS69" s="672"/>
      <c r="AT69" s="673"/>
      <c r="AU69" s="655" t="s">
        <v>19</v>
      </c>
      <c r="AV69" s="656"/>
      <c r="AW69" s="656"/>
      <c r="AX69" s="657"/>
    </row>
    <row r="70" spans="1:50" ht="24.75" customHeight="1" x14ac:dyDescent="0.15">
      <c r="A70" s="1061"/>
      <c r="B70" s="1062"/>
      <c r="C70" s="1062"/>
      <c r="D70" s="1062"/>
      <c r="E70" s="1062"/>
      <c r="F70" s="1063"/>
      <c r="G70" s="674"/>
      <c r="H70" s="842"/>
      <c r="I70" s="842"/>
      <c r="J70" s="842"/>
      <c r="K70" s="843"/>
      <c r="L70" s="668"/>
      <c r="M70" s="669"/>
      <c r="N70" s="669"/>
      <c r="O70" s="669"/>
      <c r="P70" s="669"/>
      <c r="Q70" s="669"/>
      <c r="R70" s="669"/>
      <c r="S70" s="669"/>
      <c r="T70" s="669"/>
      <c r="U70" s="669"/>
      <c r="V70" s="669"/>
      <c r="W70" s="669"/>
      <c r="X70" s="670"/>
      <c r="Y70" s="388"/>
      <c r="Z70" s="389"/>
      <c r="AA70" s="389"/>
      <c r="AB70" s="809"/>
      <c r="AC70" s="674"/>
      <c r="AD70" s="842"/>
      <c r="AE70" s="842"/>
      <c r="AF70" s="842"/>
      <c r="AG70" s="843"/>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61"/>
      <c r="B71" s="1062"/>
      <c r="C71" s="1062"/>
      <c r="D71" s="1062"/>
      <c r="E71" s="1062"/>
      <c r="F71" s="106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1"/>
      <c r="B72" s="1062"/>
      <c r="C72" s="1062"/>
      <c r="D72" s="1062"/>
      <c r="E72" s="1062"/>
      <c r="F72" s="106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1"/>
      <c r="B73" s="1062"/>
      <c r="C73" s="1062"/>
      <c r="D73" s="1062"/>
      <c r="E73" s="1062"/>
      <c r="F73" s="106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1"/>
      <c r="B74" s="1062"/>
      <c r="C74" s="1062"/>
      <c r="D74" s="1062"/>
      <c r="E74" s="1062"/>
      <c r="F74" s="106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1"/>
      <c r="B75" s="1062"/>
      <c r="C75" s="1062"/>
      <c r="D75" s="1062"/>
      <c r="E75" s="1062"/>
      <c r="F75" s="106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1"/>
      <c r="B76" s="1062"/>
      <c r="C76" s="1062"/>
      <c r="D76" s="1062"/>
      <c r="E76" s="1062"/>
      <c r="F76" s="106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1"/>
      <c r="B77" s="1062"/>
      <c r="C77" s="1062"/>
      <c r="D77" s="1062"/>
      <c r="E77" s="1062"/>
      <c r="F77" s="106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1"/>
      <c r="B78" s="1062"/>
      <c r="C78" s="1062"/>
      <c r="D78" s="1062"/>
      <c r="E78" s="1062"/>
      <c r="F78" s="106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1"/>
      <c r="B79" s="1062"/>
      <c r="C79" s="1062"/>
      <c r="D79" s="1062"/>
      <c r="E79" s="1062"/>
      <c r="F79" s="106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1"/>
      <c r="B80" s="1062"/>
      <c r="C80" s="1062"/>
      <c r="D80" s="1062"/>
      <c r="E80" s="1062"/>
      <c r="F80" s="1063"/>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1"/>
      <c r="B81" s="1062"/>
      <c r="C81" s="1062"/>
      <c r="D81" s="1062"/>
      <c r="E81" s="1062"/>
      <c r="F81" s="1063"/>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61"/>
      <c r="B82" s="1062"/>
      <c r="C82" s="1062"/>
      <c r="D82" s="1062"/>
      <c r="E82" s="1062"/>
      <c r="F82" s="1063"/>
      <c r="G82" s="819" t="s">
        <v>17</v>
      </c>
      <c r="H82" s="672"/>
      <c r="I82" s="672"/>
      <c r="J82" s="672"/>
      <c r="K82" s="672"/>
      <c r="L82" s="671" t="s">
        <v>18</v>
      </c>
      <c r="M82" s="672"/>
      <c r="N82" s="672"/>
      <c r="O82" s="672"/>
      <c r="P82" s="672"/>
      <c r="Q82" s="672"/>
      <c r="R82" s="672"/>
      <c r="S82" s="672"/>
      <c r="T82" s="672"/>
      <c r="U82" s="672"/>
      <c r="V82" s="672"/>
      <c r="W82" s="672"/>
      <c r="X82" s="673"/>
      <c r="Y82" s="655" t="s">
        <v>19</v>
      </c>
      <c r="Z82" s="656"/>
      <c r="AA82" s="656"/>
      <c r="AB82" s="802"/>
      <c r="AC82" s="819" t="s">
        <v>17</v>
      </c>
      <c r="AD82" s="672"/>
      <c r="AE82" s="672"/>
      <c r="AF82" s="672"/>
      <c r="AG82" s="672"/>
      <c r="AH82" s="671" t="s">
        <v>18</v>
      </c>
      <c r="AI82" s="672"/>
      <c r="AJ82" s="672"/>
      <c r="AK82" s="672"/>
      <c r="AL82" s="672"/>
      <c r="AM82" s="672"/>
      <c r="AN82" s="672"/>
      <c r="AO82" s="672"/>
      <c r="AP82" s="672"/>
      <c r="AQ82" s="672"/>
      <c r="AR82" s="672"/>
      <c r="AS82" s="672"/>
      <c r="AT82" s="673"/>
      <c r="AU82" s="655" t="s">
        <v>19</v>
      </c>
      <c r="AV82" s="656"/>
      <c r="AW82" s="656"/>
      <c r="AX82" s="657"/>
    </row>
    <row r="83" spans="1:50" ht="24.75" customHeight="1" x14ac:dyDescent="0.15">
      <c r="A83" s="1061"/>
      <c r="B83" s="1062"/>
      <c r="C83" s="1062"/>
      <c r="D83" s="1062"/>
      <c r="E83" s="1062"/>
      <c r="F83" s="1063"/>
      <c r="G83" s="674"/>
      <c r="H83" s="842"/>
      <c r="I83" s="842"/>
      <c r="J83" s="842"/>
      <c r="K83" s="843"/>
      <c r="L83" s="668"/>
      <c r="M83" s="669"/>
      <c r="N83" s="669"/>
      <c r="O83" s="669"/>
      <c r="P83" s="669"/>
      <c r="Q83" s="669"/>
      <c r="R83" s="669"/>
      <c r="S83" s="669"/>
      <c r="T83" s="669"/>
      <c r="U83" s="669"/>
      <c r="V83" s="669"/>
      <c r="W83" s="669"/>
      <c r="X83" s="670"/>
      <c r="Y83" s="388"/>
      <c r="Z83" s="389"/>
      <c r="AA83" s="389"/>
      <c r="AB83" s="809"/>
      <c r="AC83" s="674"/>
      <c r="AD83" s="842"/>
      <c r="AE83" s="842"/>
      <c r="AF83" s="842"/>
      <c r="AG83" s="843"/>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61"/>
      <c r="B84" s="1062"/>
      <c r="C84" s="1062"/>
      <c r="D84" s="1062"/>
      <c r="E84" s="1062"/>
      <c r="F84" s="106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1"/>
      <c r="B85" s="1062"/>
      <c r="C85" s="1062"/>
      <c r="D85" s="1062"/>
      <c r="E85" s="1062"/>
      <c r="F85" s="106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1"/>
      <c r="B86" s="1062"/>
      <c r="C86" s="1062"/>
      <c r="D86" s="1062"/>
      <c r="E86" s="1062"/>
      <c r="F86" s="106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1"/>
      <c r="B87" s="1062"/>
      <c r="C87" s="1062"/>
      <c r="D87" s="1062"/>
      <c r="E87" s="1062"/>
      <c r="F87" s="106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1"/>
      <c r="B88" s="1062"/>
      <c r="C88" s="1062"/>
      <c r="D88" s="1062"/>
      <c r="E88" s="1062"/>
      <c r="F88" s="106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1"/>
      <c r="B89" s="1062"/>
      <c r="C89" s="1062"/>
      <c r="D89" s="1062"/>
      <c r="E89" s="1062"/>
      <c r="F89" s="106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1"/>
      <c r="B90" s="1062"/>
      <c r="C90" s="1062"/>
      <c r="D90" s="1062"/>
      <c r="E90" s="1062"/>
      <c r="F90" s="106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1"/>
      <c r="B91" s="1062"/>
      <c r="C91" s="1062"/>
      <c r="D91" s="1062"/>
      <c r="E91" s="1062"/>
      <c r="F91" s="106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1"/>
      <c r="B92" s="1062"/>
      <c r="C92" s="1062"/>
      <c r="D92" s="1062"/>
      <c r="E92" s="1062"/>
      <c r="F92" s="106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1"/>
      <c r="B93" s="1062"/>
      <c r="C93" s="1062"/>
      <c r="D93" s="1062"/>
      <c r="E93" s="1062"/>
      <c r="F93" s="1063"/>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1"/>
      <c r="B94" s="1062"/>
      <c r="C94" s="1062"/>
      <c r="D94" s="1062"/>
      <c r="E94" s="1062"/>
      <c r="F94" s="1063"/>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61"/>
      <c r="B95" s="1062"/>
      <c r="C95" s="1062"/>
      <c r="D95" s="1062"/>
      <c r="E95" s="1062"/>
      <c r="F95" s="1063"/>
      <c r="G95" s="819" t="s">
        <v>17</v>
      </c>
      <c r="H95" s="672"/>
      <c r="I95" s="672"/>
      <c r="J95" s="672"/>
      <c r="K95" s="672"/>
      <c r="L95" s="671" t="s">
        <v>18</v>
      </c>
      <c r="M95" s="672"/>
      <c r="N95" s="672"/>
      <c r="O95" s="672"/>
      <c r="P95" s="672"/>
      <c r="Q95" s="672"/>
      <c r="R95" s="672"/>
      <c r="S95" s="672"/>
      <c r="T95" s="672"/>
      <c r="U95" s="672"/>
      <c r="V95" s="672"/>
      <c r="W95" s="672"/>
      <c r="X95" s="673"/>
      <c r="Y95" s="655" t="s">
        <v>19</v>
      </c>
      <c r="Z95" s="656"/>
      <c r="AA95" s="656"/>
      <c r="AB95" s="802"/>
      <c r="AC95" s="819" t="s">
        <v>17</v>
      </c>
      <c r="AD95" s="672"/>
      <c r="AE95" s="672"/>
      <c r="AF95" s="672"/>
      <c r="AG95" s="672"/>
      <c r="AH95" s="671" t="s">
        <v>18</v>
      </c>
      <c r="AI95" s="672"/>
      <c r="AJ95" s="672"/>
      <c r="AK95" s="672"/>
      <c r="AL95" s="672"/>
      <c r="AM95" s="672"/>
      <c r="AN95" s="672"/>
      <c r="AO95" s="672"/>
      <c r="AP95" s="672"/>
      <c r="AQ95" s="672"/>
      <c r="AR95" s="672"/>
      <c r="AS95" s="672"/>
      <c r="AT95" s="673"/>
      <c r="AU95" s="655" t="s">
        <v>19</v>
      </c>
      <c r="AV95" s="656"/>
      <c r="AW95" s="656"/>
      <c r="AX95" s="657"/>
    </row>
    <row r="96" spans="1:50" ht="24.75" customHeight="1" x14ac:dyDescent="0.15">
      <c r="A96" s="1061"/>
      <c r="B96" s="1062"/>
      <c r="C96" s="1062"/>
      <c r="D96" s="1062"/>
      <c r="E96" s="1062"/>
      <c r="F96" s="1063"/>
      <c r="G96" s="674"/>
      <c r="H96" s="842"/>
      <c r="I96" s="842"/>
      <c r="J96" s="842"/>
      <c r="K96" s="843"/>
      <c r="L96" s="668"/>
      <c r="M96" s="669"/>
      <c r="N96" s="669"/>
      <c r="O96" s="669"/>
      <c r="P96" s="669"/>
      <c r="Q96" s="669"/>
      <c r="R96" s="669"/>
      <c r="S96" s="669"/>
      <c r="T96" s="669"/>
      <c r="U96" s="669"/>
      <c r="V96" s="669"/>
      <c r="W96" s="669"/>
      <c r="X96" s="670"/>
      <c r="Y96" s="388"/>
      <c r="Z96" s="389"/>
      <c r="AA96" s="389"/>
      <c r="AB96" s="809"/>
      <c r="AC96" s="674"/>
      <c r="AD96" s="842"/>
      <c r="AE96" s="842"/>
      <c r="AF96" s="842"/>
      <c r="AG96" s="843"/>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61"/>
      <c r="B97" s="1062"/>
      <c r="C97" s="1062"/>
      <c r="D97" s="1062"/>
      <c r="E97" s="1062"/>
      <c r="F97" s="106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1"/>
      <c r="B98" s="1062"/>
      <c r="C98" s="1062"/>
      <c r="D98" s="1062"/>
      <c r="E98" s="1062"/>
      <c r="F98" s="106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1"/>
      <c r="B99" s="1062"/>
      <c r="C99" s="1062"/>
      <c r="D99" s="1062"/>
      <c r="E99" s="1062"/>
      <c r="F99" s="106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1"/>
      <c r="B100" s="1062"/>
      <c r="C100" s="1062"/>
      <c r="D100" s="1062"/>
      <c r="E100" s="1062"/>
      <c r="F100" s="106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1"/>
      <c r="B101" s="1062"/>
      <c r="C101" s="1062"/>
      <c r="D101" s="1062"/>
      <c r="E101" s="1062"/>
      <c r="F101" s="106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1"/>
      <c r="B102" s="1062"/>
      <c r="C102" s="1062"/>
      <c r="D102" s="1062"/>
      <c r="E102" s="1062"/>
      <c r="F102" s="106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1"/>
      <c r="B103" s="1062"/>
      <c r="C103" s="1062"/>
      <c r="D103" s="1062"/>
      <c r="E103" s="1062"/>
      <c r="F103" s="106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1"/>
      <c r="B104" s="1062"/>
      <c r="C104" s="1062"/>
      <c r="D104" s="1062"/>
      <c r="E104" s="1062"/>
      <c r="F104" s="106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1"/>
      <c r="B105" s="1062"/>
      <c r="C105" s="1062"/>
      <c r="D105" s="1062"/>
      <c r="E105" s="1062"/>
      <c r="F105" s="106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67" t="s">
        <v>28</v>
      </c>
      <c r="B108" s="1068"/>
      <c r="C108" s="1068"/>
      <c r="D108" s="1068"/>
      <c r="E108" s="1068"/>
      <c r="F108" s="1069"/>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61"/>
      <c r="B109" s="1062"/>
      <c r="C109" s="1062"/>
      <c r="D109" s="1062"/>
      <c r="E109" s="1062"/>
      <c r="F109" s="1063"/>
      <c r="G109" s="819" t="s">
        <v>17</v>
      </c>
      <c r="H109" s="672"/>
      <c r="I109" s="672"/>
      <c r="J109" s="672"/>
      <c r="K109" s="672"/>
      <c r="L109" s="671" t="s">
        <v>18</v>
      </c>
      <c r="M109" s="672"/>
      <c r="N109" s="672"/>
      <c r="O109" s="672"/>
      <c r="P109" s="672"/>
      <c r="Q109" s="672"/>
      <c r="R109" s="672"/>
      <c r="S109" s="672"/>
      <c r="T109" s="672"/>
      <c r="U109" s="672"/>
      <c r="V109" s="672"/>
      <c r="W109" s="672"/>
      <c r="X109" s="673"/>
      <c r="Y109" s="655" t="s">
        <v>19</v>
      </c>
      <c r="Z109" s="656"/>
      <c r="AA109" s="656"/>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5" t="s">
        <v>19</v>
      </c>
      <c r="AV109" s="656"/>
      <c r="AW109" s="656"/>
      <c r="AX109" s="657"/>
    </row>
    <row r="110" spans="1:50" ht="24.75" customHeight="1" x14ac:dyDescent="0.15">
      <c r="A110" s="1061"/>
      <c r="B110" s="1062"/>
      <c r="C110" s="1062"/>
      <c r="D110" s="1062"/>
      <c r="E110" s="1062"/>
      <c r="F110" s="1063"/>
      <c r="G110" s="674"/>
      <c r="H110" s="842"/>
      <c r="I110" s="842"/>
      <c r="J110" s="842"/>
      <c r="K110" s="843"/>
      <c r="L110" s="668"/>
      <c r="M110" s="669"/>
      <c r="N110" s="669"/>
      <c r="O110" s="669"/>
      <c r="P110" s="669"/>
      <c r="Q110" s="669"/>
      <c r="R110" s="669"/>
      <c r="S110" s="669"/>
      <c r="T110" s="669"/>
      <c r="U110" s="669"/>
      <c r="V110" s="669"/>
      <c r="W110" s="669"/>
      <c r="X110" s="670"/>
      <c r="Y110" s="388"/>
      <c r="Z110" s="389"/>
      <c r="AA110" s="389"/>
      <c r="AB110" s="809"/>
      <c r="AC110" s="674"/>
      <c r="AD110" s="842"/>
      <c r="AE110" s="842"/>
      <c r="AF110" s="842"/>
      <c r="AG110" s="843"/>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61"/>
      <c r="B111" s="1062"/>
      <c r="C111" s="1062"/>
      <c r="D111" s="1062"/>
      <c r="E111" s="1062"/>
      <c r="F111" s="106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1"/>
      <c r="B112" s="1062"/>
      <c r="C112" s="1062"/>
      <c r="D112" s="1062"/>
      <c r="E112" s="1062"/>
      <c r="F112" s="106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1"/>
      <c r="B113" s="1062"/>
      <c r="C113" s="1062"/>
      <c r="D113" s="1062"/>
      <c r="E113" s="1062"/>
      <c r="F113" s="106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1"/>
      <c r="B114" s="1062"/>
      <c r="C114" s="1062"/>
      <c r="D114" s="1062"/>
      <c r="E114" s="1062"/>
      <c r="F114" s="106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1"/>
      <c r="B115" s="1062"/>
      <c r="C115" s="1062"/>
      <c r="D115" s="1062"/>
      <c r="E115" s="1062"/>
      <c r="F115" s="106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1"/>
      <c r="B116" s="1062"/>
      <c r="C116" s="1062"/>
      <c r="D116" s="1062"/>
      <c r="E116" s="1062"/>
      <c r="F116" s="106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1"/>
      <c r="B117" s="1062"/>
      <c r="C117" s="1062"/>
      <c r="D117" s="1062"/>
      <c r="E117" s="1062"/>
      <c r="F117" s="106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1"/>
      <c r="B118" s="1062"/>
      <c r="C118" s="1062"/>
      <c r="D118" s="1062"/>
      <c r="E118" s="1062"/>
      <c r="F118" s="106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1"/>
      <c r="B119" s="1062"/>
      <c r="C119" s="1062"/>
      <c r="D119" s="1062"/>
      <c r="E119" s="1062"/>
      <c r="F119" s="106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1"/>
      <c r="B120" s="1062"/>
      <c r="C120" s="1062"/>
      <c r="D120" s="1062"/>
      <c r="E120" s="1062"/>
      <c r="F120" s="1063"/>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1"/>
      <c r="B121" s="1062"/>
      <c r="C121" s="1062"/>
      <c r="D121" s="1062"/>
      <c r="E121" s="1062"/>
      <c r="F121" s="1063"/>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61"/>
      <c r="B122" s="1062"/>
      <c r="C122" s="1062"/>
      <c r="D122" s="1062"/>
      <c r="E122" s="1062"/>
      <c r="F122" s="1063"/>
      <c r="G122" s="819" t="s">
        <v>17</v>
      </c>
      <c r="H122" s="672"/>
      <c r="I122" s="672"/>
      <c r="J122" s="672"/>
      <c r="K122" s="672"/>
      <c r="L122" s="671" t="s">
        <v>18</v>
      </c>
      <c r="M122" s="672"/>
      <c r="N122" s="672"/>
      <c r="O122" s="672"/>
      <c r="P122" s="672"/>
      <c r="Q122" s="672"/>
      <c r="R122" s="672"/>
      <c r="S122" s="672"/>
      <c r="T122" s="672"/>
      <c r="U122" s="672"/>
      <c r="V122" s="672"/>
      <c r="W122" s="672"/>
      <c r="X122" s="673"/>
      <c r="Y122" s="655" t="s">
        <v>19</v>
      </c>
      <c r="Z122" s="656"/>
      <c r="AA122" s="656"/>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5" t="s">
        <v>19</v>
      </c>
      <c r="AV122" s="656"/>
      <c r="AW122" s="656"/>
      <c r="AX122" s="657"/>
    </row>
    <row r="123" spans="1:50" ht="24.75" customHeight="1" x14ac:dyDescent="0.15">
      <c r="A123" s="1061"/>
      <c r="B123" s="1062"/>
      <c r="C123" s="1062"/>
      <c r="D123" s="1062"/>
      <c r="E123" s="1062"/>
      <c r="F123" s="1063"/>
      <c r="G123" s="674"/>
      <c r="H123" s="842"/>
      <c r="I123" s="842"/>
      <c r="J123" s="842"/>
      <c r="K123" s="843"/>
      <c r="L123" s="668"/>
      <c r="M123" s="669"/>
      <c r="N123" s="669"/>
      <c r="O123" s="669"/>
      <c r="P123" s="669"/>
      <c r="Q123" s="669"/>
      <c r="R123" s="669"/>
      <c r="S123" s="669"/>
      <c r="T123" s="669"/>
      <c r="U123" s="669"/>
      <c r="V123" s="669"/>
      <c r="W123" s="669"/>
      <c r="X123" s="670"/>
      <c r="Y123" s="388"/>
      <c r="Z123" s="389"/>
      <c r="AA123" s="389"/>
      <c r="AB123" s="809"/>
      <c r="AC123" s="674"/>
      <c r="AD123" s="842"/>
      <c r="AE123" s="842"/>
      <c r="AF123" s="842"/>
      <c r="AG123" s="843"/>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61"/>
      <c r="B124" s="1062"/>
      <c r="C124" s="1062"/>
      <c r="D124" s="1062"/>
      <c r="E124" s="1062"/>
      <c r="F124" s="106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1"/>
      <c r="B125" s="1062"/>
      <c r="C125" s="1062"/>
      <c r="D125" s="1062"/>
      <c r="E125" s="1062"/>
      <c r="F125" s="106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1"/>
      <c r="B126" s="1062"/>
      <c r="C126" s="1062"/>
      <c r="D126" s="1062"/>
      <c r="E126" s="1062"/>
      <c r="F126" s="106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1"/>
      <c r="B127" s="1062"/>
      <c r="C127" s="1062"/>
      <c r="D127" s="1062"/>
      <c r="E127" s="1062"/>
      <c r="F127" s="106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1"/>
      <c r="B128" s="1062"/>
      <c r="C128" s="1062"/>
      <c r="D128" s="1062"/>
      <c r="E128" s="1062"/>
      <c r="F128" s="106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1"/>
      <c r="B129" s="1062"/>
      <c r="C129" s="1062"/>
      <c r="D129" s="1062"/>
      <c r="E129" s="1062"/>
      <c r="F129" s="106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1"/>
      <c r="B130" s="1062"/>
      <c r="C130" s="1062"/>
      <c r="D130" s="1062"/>
      <c r="E130" s="1062"/>
      <c r="F130" s="106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1"/>
      <c r="B131" s="1062"/>
      <c r="C131" s="1062"/>
      <c r="D131" s="1062"/>
      <c r="E131" s="1062"/>
      <c r="F131" s="106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1"/>
      <c r="B132" s="1062"/>
      <c r="C132" s="1062"/>
      <c r="D132" s="1062"/>
      <c r="E132" s="1062"/>
      <c r="F132" s="106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1"/>
      <c r="B133" s="1062"/>
      <c r="C133" s="1062"/>
      <c r="D133" s="1062"/>
      <c r="E133" s="1062"/>
      <c r="F133" s="1063"/>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1"/>
      <c r="B134" s="1062"/>
      <c r="C134" s="1062"/>
      <c r="D134" s="1062"/>
      <c r="E134" s="1062"/>
      <c r="F134" s="1063"/>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61"/>
      <c r="B135" s="1062"/>
      <c r="C135" s="1062"/>
      <c r="D135" s="1062"/>
      <c r="E135" s="1062"/>
      <c r="F135" s="1063"/>
      <c r="G135" s="819" t="s">
        <v>17</v>
      </c>
      <c r="H135" s="672"/>
      <c r="I135" s="672"/>
      <c r="J135" s="672"/>
      <c r="K135" s="672"/>
      <c r="L135" s="671" t="s">
        <v>18</v>
      </c>
      <c r="M135" s="672"/>
      <c r="N135" s="672"/>
      <c r="O135" s="672"/>
      <c r="P135" s="672"/>
      <c r="Q135" s="672"/>
      <c r="R135" s="672"/>
      <c r="S135" s="672"/>
      <c r="T135" s="672"/>
      <c r="U135" s="672"/>
      <c r="V135" s="672"/>
      <c r="W135" s="672"/>
      <c r="X135" s="673"/>
      <c r="Y135" s="655" t="s">
        <v>19</v>
      </c>
      <c r="Z135" s="656"/>
      <c r="AA135" s="656"/>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5" t="s">
        <v>19</v>
      </c>
      <c r="AV135" s="656"/>
      <c r="AW135" s="656"/>
      <c r="AX135" s="657"/>
    </row>
    <row r="136" spans="1:50" ht="24.75" customHeight="1" x14ac:dyDescent="0.15">
      <c r="A136" s="1061"/>
      <c r="B136" s="1062"/>
      <c r="C136" s="1062"/>
      <c r="D136" s="1062"/>
      <c r="E136" s="1062"/>
      <c r="F136" s="1063"/>
      <c r="G136" s="674"/>
      <c r="H136" s="842"/>
      <c r="I136" s="842"/>
      <c r="J136" s="842"/>
      <c r="K136" s="843"/>
      <c r="L136" s="668"/>
      <c r="M136" s="669"/>
      <c r="N136" s="669"/>
      <c r="O136" s="669"/>
      <c r="P136" s="669"/>
      <c r="Q136" s="669"/>
      <c r="R136" s="669"/>
      <c r="S136" s="669"/>
      <c r="T136" s="669"/>
      <c r="U136" s="669"/>
      <c r="V136" s="669"/>
      <c r="W136" s="669"/>
      <c r="X136" s="670"/>
      <c r="Y136" s="388"/>
      <c r="Z136" s="389"/>
      <c r="AA136" s="389"/>
      <c r="AB136" s="809"/>
      <c r="AC136" s="674"/>
      <c r="AD136" s="842"/>
      <c r="AE136" s="842"/>
      <c r="AF136" s="842"/>
      <c r="AG136" s="843"/>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61"/>
      <c r="B137" s="1062"/>
      <c r="C137" s="1062"/>
      <c r="D137" s="1062"/>
      <c r="E137" s="1062"/>
      <c r="F137" s="106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1"/>
      <c r="B138" s="1062"/>
      <c r="C138" s="1062"/>
      <c r="D138" s="1062"/>
      <c r="E138" s="1062"/>
      <c r="F138" s="106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1"/>
      <c r="B139" s="1062"/>
      <c r="C139" s="1062"/>
      <c r="D139" s="1062"/>
      <c r="E139" s="1062"/>
      <c r="F139" s="106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1"/>
      <c r="B140" s="1062"/>
      <c r="C140" s="1062"/>
      <c r="D140" s="1062"/>
      <c r="E140" s="1062"/>
      <c r="F140" s="106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1"/>
      <c r="B141" s="1062"/>
      <c r="C141" s="1062"/>
      <c r="D141" s="1062"/>
      <c r="E141" s="1062"/>
      <c r="F141" s="106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1"/>
      <c r="B142" s="1062"/>
      <c r="C142" s="1062"/>
      <c r="D142" s="1062"/>
      <c r="E142" s="1062"/>
      <c r="F142" s="106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1"/>
      <c r="B143" s="1062"/>
      <c r="C143" s="1062"/>
      <c r="D143" s="1062"/>
      <c r="E143" s="1062"/>
      <c r="F143" s="106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1"/>
      <c r="B144" s="1062"/>
      <c r="C144" s="1062"/>
      <c r="D144" s="1062"/>
      <c r="E144" s="1062"/>
      <c r="F144" s="106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1"/>
      <c r="B145" s="1062"/>
      <c r="C145" s="1062"/>
      <c r="D145" s="1062"/>
      <c r="E145" s="1062"/>
      <c r="F145" s="106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1"/>
      <c r="B146" s="1062"/>
      <c r="C146" s="1062"/>
      <c r="D146" s="1062"/>
      <c r="E146" s="1062"/>
      <c r="F146" s="1063"/>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1"/>
      <c r="B147" s="1062"/>
      <c r="C147" s="1062"/>
      <c r="D147" s="1062"/>
      <c r="E147" s="1062"/>
      <c r="F147" s="1063"/>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61"/>
      <c r="B148" s="1062"/>
      <c r="C148" s="1062"/>
      <c r="D148" s="1062"/>
      <c r="E148" s="1062"/>
      <c r="F148" s="1063"/>
      <c r="G148" s="819" t="s">
        <v>17</v>
      </c>
      <c r="H148" s="672"/>
      <c r="I148" s="672"/>
      <c r="J148" s="672"/>
      <c r="K148" s="672"/>
      <c r="L148" s="671" t="s">
        <v>18</v>
      </c>
      <c r="M148" s="672"/>
      <c r="N148" s="672"/>
      <c r="O148" s="672"/>
      <c r="P148" s="672"/>
      <c r="Q148" s="672"/>
      <c r="R148" s="672"/>
      <c r="S148" s="672"/>
      <c r="T148" s="672"/>
      <c r="U148" s="672"/>
      <c r="V148" s="672"/>
      <c r="W148" s="672"/>
      <c r="X148" s="673"/>
      <c r="Y148" s="655" t="s">
        <v>19</v>
      </c>
      <c r="Z148" s="656"/>
      <c r="AA148" s="656"/>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5" t="s">
        <v>19</v>
      </c>
      <c r="AV148" s="656"/>
      <c r="AW148" s="656"/>
      <c r="AX148" s="657"/>
    </row>
    <row r="149" spans="1:50" ht="24.75" customHeight="1" x14ac:dyDescent="0.15">
      <c r="A149" s="1061"/>
      <c r="B149" s="1062"/>
      <c r="C149" s="1062"/>
      <c r="D149" s="1062"/>
      <c r="E149" s="1062"/>
      <c r="F149" s="1063"/>
      <c r="G149" s="674"/>
      <c r="H149" s="842"/>
      <c r="I149" s="842"/>
      <c r="J149" s="842"/>
      <c r="K149" s="843"/>
      <c r="L149" s="668"/>
      <c r="M149" s="669"/>
      <c r="N149" s="669"/>
      <c r="O149" s="669"/>
      <c r="P149" s="669"/>
      <c r="Q149" s="669"/>
      <c r="R149" s="669"/>
      <c r="S149" s="669"/>
      <c r="T149" s="669"/>
      <c r="U149" s="669"/>
      <c r="V149" s="669"/>
      <c r="W149" s="669"/>
      <c r="X149" s="670"/>
      <c r="Y149" s="388"/>
      <c r="Z149" s="389"/>
      <c r="AA149" s="389"/>
      <c r="AB149" s="809"/>
      <c r="AC149" s="674"/>
      <c r="AD149" s="842"/>
      <c r="AE149" s="842"/>
      <c r="AF149" s="842"/>
      <c r="AG149" s="843"/>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61"/>
      <c r="B150" s="1062"/>
      <c r="C150" s="1062"/>
      <c r="D150" s="1062"/>
      <c r="E150" s="1062"/>
      <c r="F150" s="106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1"/>
      <c r="B151" s="1062"/>
      <c r="C151" s="1062"/>
      <c r="D151" s="1062"/>
      <c r="E151" s="1062"/>
      <c r="F151" s="106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1"/>
      <c r="B152" s="1062"/>
      <c r="C152" s="1062"/>
      <c r="D152" s="1062"/>
      <c r="E152" s="1062"/>
      <c r="F152" s="106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1"/>
      <c r="B153" s="1062"/>
      <c r="C153" s="1062"/>
      <c r="D153" s="1062"/>
      <c r="E153" s="1062"/>
      <c r="F153" s="106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1"/>
      <c r="B154" s="1062"/>
      <c r="C154" s="1062"/>
      <c r="D154" s="1062"/>
      <c r="E154" s="1062"/>
      <c r="F154" s="106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1"/>
      <c r="B155" s="1062"/>
      <c r="C155" s="1062"/>
      <c r="D155" s="1062"/>
      <c r="E155" s="1062"/>
      <c r="F155" s="106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1"/>
      <c r="B156" s="1062"/>
      <c r="C156" s="1062"/>
      <c r="D156" s="1062"/>
      <c r="E156" s="1062"/>
      <c r="F156" s="106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1"/>
      <c r="B157" s="1062"/>
      <c r="C157" s="1062"/>
      <c r="D157" s="1062"/>
      <c r="E157" s="1062"/>
      <c r="F157" s="106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1"/>
      <c r="B158" s="1062"/>
      <c r="C158" s="1062"/>
      <c r="D158" s="1062"/>
      <c r="E158" s="1062"/>
      <c r="F158" s="106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67" t="s">
        <v>28</v>
      </c>
      <c r="B161" s="1068"/>
      <c r="C161" s="1068"/>
      <c r="D161" s="1068"/>
      <c r="E161" s="1068"/>
      <c r="F161" s="1069"/>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61"/>
      <c r="B162" s="1062"/>
      <c r="C162" s="1062"/>
      <c r="D162" s="1062"/>
      <c r="E162" s="1062"/>
      <c r="F162" s="1063"/>
      <c r="G162" s="819" t="s">
        <v>17</v>
      </c>
      <c r="H162" s="672"/>
      <c r="I162" s="672"/>
      <c r="J162" s="672"/>
      <c r="K162" s="672"/>
      <c r="L162" s="671" t="s">
        <v>18</v>
      </c>
      <c r="M162" s="672"/>
      <c r="N162" s="672"/>
      <c r="O162" s="672"/>
      <c r="P162" s="672"/>
      <c r="Q162" s="672"/>
      <c r="R162" s="672"/>
      <c r="S162" s="672"/>
      <c r="T162" s="672"/>
      <c r="U162" s="672"/>
      <c r="V162" s="672"/>
      <c r="W162" s="672"/>
      <c r="X162" s="673"/>
      <c r="Y162" s="655" t="s">
        <v>19</v>
      </c>
      <c r="Z162" s="656"/>
      <c r="AA162" s="656"/>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5" t="s">
        <v>19</v>
      </c>
      <c r="AV162" s="656"/>
      <c r="AW162" s="656"/>
      <c r="AX162" s="657"/>
    </row>
    <row r="163" spans="1:50" ht="24.75" customHeight="1" x14ac:dyDescent="0.15">
      <c r="A163" s="1061"/>
      <c r="B163" s="1062"/>
      <c r="C163" s="1062"/>
      <c r="D163" s="1062"/>
      <c r="E163" s="1062"/>
      <c r="F163" s="1063"/>
      <c r="G163" s="674"/>
      <c r="H163" s="842"/>
      <c r="I163" s="842"/>
      <c r="J163" s="842"/>
      <c r="K163" s="843"/>
      <c r="L163" s="668"/>
      <c r="M163" s="669"/>
      <c r="N163" s="669"/>
      <c r="O163" s="669"/>
      <c r="P163" s="669"/>
      <c r="Q163" s="669"/>
      <c r="R163" s="669"/>
      <c r="S163" s="669"/>
      <c r="T163" s="669"/>
      <c r="U163" s="669"/>
      <c r="V163" s="669"/>
      <c r="W163" s="669"/>
      <c r="X163" s="670"/>
      <c r="Y163" s="388"/>
      <c r="Z163" s="389"/>
      <c r="AA163" s="389"/>
      <c r="AB163" s="809"/>
      <c r="AC163" s="674"/>
      <c r="AD163" s="842"/>
      <c r="AE163" s="842"/>
      <c r="AF163" s="842"/>
      <c r="AG163" s="843"/>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61"/>
      <c r="B164" s="1062"/>
      <c r="C164" s="1062"/>
      <c r="D164" s="1062"/>
      <c r="E164" s="1062"/>
      <c r="F164" s="106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1"/>
      <c r="B165" s="1062"/>
      <c r="C165" s="1062"/>
      <c r="D165" s="1062"/>
      <c r="E165" s="1062"/>
      <c r="F165" s="106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1"/>
      <c r="B166" s="1062"/>
      <c r="C166" s="1062"/>
      <c r="D166" s="1062"/>
      <c r="E166" s="1062"/>
      <c r="F166" s="106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1"/>
      <c r="B167" s="1062"/>
      <c r="C167" s="1062"/>
      <c r="D167" s="1062"/>
      <c r="E167" s="1062"/>
      <c r="F167" s="106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1"/>
      <c r="B168" s="1062"/>
      <c r="C168" s="1062"/>
      <c r="D168" s="1062"/>
      <c r="E168" s="1062"/>
      <c r="F168" s="106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1"/>
      <c r="B169" s="1062"/>
      <c r="C169" s="1062"/>
      <c r="D169" s="1062"/>
      <c r="E169" s="1062"/>
      <c r="F169" s="106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1"/>
      <c r="B170" s="1062"/>
      <c r="C170" s="1062"/>
      <c r="D170" s="1062"/>
      <c r="E170" s="1062"/>
      <c r="F170" s="106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1"/>
      <c r="B171" s="1062"/>
      <c r="C171" s="1062"/>
      <c r="D171" s="1062"/>
      <c r="E171" s="1062"/>
      <c r="F171" s="106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1"/>
      <c r="B172" s="1062"/>
      <c r="C172" s="1062"/>
      <c r="D172" s="1062"/>
      <c r="E172" s="1062"/>
      <c r="F172" s="106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1"/>
      <c r="B173" s="1062"/>
      <c r="C173" s="1062"/>
      <c r="D173" s="1062"/>
      <c r="E173" s="1062"/>
      <c r="F173" s="1063"/>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1"/>
      <c r="B174" s="1062"/>
      <c r="C174" s="1062"/>
      <c r="D174" s="1062"/>
      <c r="E174" s="1062"/>
      <c r="F174" s="1063"/>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61"/>
      <c r="B175" s="1062"/>
      <c r="C175" s="1062"/>
      <c r="D175" s="1062"/>
      <c r="E175" s="1062"/>
      <c r="F175" s="1063"/>
      <c r="G175" s="819" t="s">
        <v>17</v>
      </c>
      <c r="H175" s="672"/>
      <c r="I175" s="672"/>
      <c r="J175" s="672"/>
      <c r="K175" s="672"/>
      <c r="L175" s="671" t="s">
        <v>18</v>
      </c>
      <c r="M175" s="672"/>
      <c r="N175" s="672"/>
      <c r="O175" s="672"/>
      <c r="P175" s="672"/>
      <c r="Q175" s="672"/>
      <c r="R175" s="672"/>
      <c r="S175" s="672"/>
      <c r="T175" s="672"/>
      <c r="U175" s="672"/>
      <c r="V175" s="672"/>
      <c r="W175" s="672"/>
      <c r="X175" s="673"/>
      <c r="Y175" s="655" t="s">
        <v>19</v>
      </c>
      <c r="Z175" s="656"/>
      <c r="AA175" s="656"/>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5" t="s">
        <v>19</v>
      </c>
      <c r="AV175" s="656"/>
      <c r="AW175" s="656"/>
      <c r="AX175" s="657"/>
    </row>
    <row r="176" spans="1:50" ht="24.75" customHeight="1" x14ac:dyDescent="0.15">
      <c r="A176" s="1061"/>
      <c r="B176" s="1062"/>
      <c r="C176" s="1062"/>
      <c r="D176" s="1062"/>
      <c r="E176" s="1062"/>
      <c r="F176" s="1063"/>
      <c r="G176" s="674"/>
      <c r="H176" s="842"/>
      <c r="I176" s="842"/>
      <c r="J176" s="842"/>
      <c r="K176" s="843"/>
      <c r="L176" s="668"/>
      <c r="M176" s="669"/>
      <c r="N176" s="669"/>
      <c r="O176" s="669"/>
      <c r="P176" s="669"/>
      <c r="Q176" s="669"/>
      <c r="R176" s="669"/>
      <c r="S176" s="669"/>
      <c r="T176" s="669"/>
      <c r="U176" s="669"/>
      <c r="V176" s="669"/>
      <c r="W176" s="669"/>
      <c r="X176" s="670"/>
      <c r="Y176" s="388"/>
      <c r="Z176" s="389"/>
      <c r="AA176" s="389"/>
      <c r="AB176" s="809"/>
      <c r="AC176" s="674"/>
      <c r="AD176" s="842"/>
      <c r="AE176" s="842"/>
      <c r="AF176" s="842"/>
      <c r="AG176" s="843"/>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61"/>
      <c r="B177" s="1062"/>
      <c r="C177" s="1062"/>
      <c r="D177" s="1062"/>
      <c r="E177" s="1062"/>
      <c r="F177" s="106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1"/>
      <c r="B178" s="1062"/>
      <c r="C178" s="1062"/>
      <c r="D178" s="1062"/>
      <c r="E178" s="1062"/>
      <c r="F178" s="106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1"/>
      <c r="B179" s="1062"/>
      <c r="C179" s="1062"/>
      <c r="D179" s="1062"/>
      <c r="E179" s="1062"/>
      <c r="F179" s="106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1"/>
      <c r="B180" s="1062"/>
      <c r="C180" s="1062"/>
      <c r="D180" s="1062"/>
      <c r="E180" s="1062"/>
      <c r="F180" s="106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1"/>
      <c r="B181" s="1062"/>
      <c r="C181" s="1062"/>
      <c r="D181" s="1062"/>
      <c r="E181" s="1062"/>
      <c r="F181" s="106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1"/>
      <c r="B182" s="1062"/>
      <c r="C182" s="1062"/>
      <c r="D182" s="1062"/>
      <c r="E182" s="1062"/>
      <c r="F182" s="106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1"/>
      <c r="B183" s="1062"/>
      <c r="C183" s="1062"/>
      <c r="D183" s="1062"/>
      <c r="E183" s="1062"/>
      <c r="F183" s="106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1"/>
      <c r="B184" s="1062"/>
      <c r="C184" s="1062"/>
      <c r="D184" s="1062"/>
      <c r="E184" s="1062"/>
      <c r="F184" s="106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1"/>
      <c r="B185" s="1062"/>
      <c r="C185" s="1062"/>
      <c r="D185" s="1062"/>
      <c r="E185" s="1062"/>
      <c r="F185" s="106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1"/>
      <c r="B186" s="1062"/>
      <c r="C186" s="1062"/>
      <c r="D186" s="1062"/>
      <c r="E186" s="1062"/>
      <c r="F186" s="1063"/>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1"/>
      <c r="B187" s="1062"/>
      <c r="C187" s="1062"/>
      <c r="D187" s="1062"/>
      <c r="E187" s="1062"/>
      <c r="F187" s="1063"/>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61"/>
      <c r="B188" s="1062"/>
      <c r="C188" s="1062"/>
      <c r="D188" s="1062"/>
      <c r="E188" s="1062"/>
      <c r="F188" s="1063"/>
      <c r="G188" s="819" t="s">
        <v>17</v>
      </c>
      <c r="H188" s="672"/>
      <c r="I188" s="672"/>
      <c r="J188" s="672"/>
      <c r="K188" s="672"/>
      <c r="L188" s="671" t="s">
        <v>18</v>
      </c>
      <c r="M188" s="672"/>
      <c r="N188" s="672"/>
      <c r="O188" s="672"/>
      <c r="P188" s="672"/>
      <c r="Q188" s="672"/>
      <c r="R188" s="672"/>
      <c r="S188" s="672"/>
      <c r="T188" s="672"/>
      <c r="U188" s="672"/>
      <c r="V188" s="672"/>
      <c r="W188" s="672"/>
      <c r="X188" s="673"/>
      <c r="Y188" s="655" t="s">
        <v>19</v>
      </c>
      <c r="Z188" s="656"/>
      <c r="AA188" s="656"/>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5" t="s">
        <v>19</v>
      </c>
      <c r="AV188" s="656"/>
      <c r="AW188" s="656"/>
      <c r="AX188" s="657"/>
    </row>
    <row r="189" spans="1:50" ht="24.75" customHeight="1" x14ac:dyDescent="0.15">
      <c r="A189" s="1061"/>
      <c r="B189" s="1062"/>
      <c r="C189" s="1062"/>
      <c r="D189" s="1062"/>
      <c r="E189" s="1062"/>
      <c r="F189" s="1063"/>
      <c r="G189" s="674"/>
      <c r="H189" s="842"/>
      <c r="I189" s="842"/>
      <c r="J189" s="842"/>
      <c r="K189" s="843"/>
      <c r="L189" s="668"/>
      <c r="M189" s="669"/>
      <c r="N189" s="669"/>
      <c r="O189" s="669"/>
      <c r="P189" s="669"/>
      <c r="Q189" s="669"/>
      <c r="R189" s="669"/>
      <c r="S189" s="669"/>
      <c r="T189" s="669"/>
      <c r="U189" s="669"/>
      <c r="V189" s="669"/>
      <c r="W189" s="669"/>
      <c r="X189" s="670"/>
      <c r="Y189" s="388"/>
      <c r="Z189" s="389"/>
      <c r="AA189" s="389"/>
      <c r="AB189" s="809"/>
      <c r="AC189" s="674"/>
      <c r="AD189" s="842"/>
      <c r="AE189" s="842"/>
      <c r="AF189" s="842"/>
      <c r="AG189" s="843"/>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61"/>
      <c r="B190" s="1062"/>
      <c r="C190" s="1062"/>
      <c r="D190" s="1062"/>
      <c r="E190" s="1062"/>
      <c r="F190" s="106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1"/>
      <c r="B191" s="1062"/>
      <c r="C191" s="1062"/>
      <c r="D191" s="1062"/>
      <c r="E191" s="1062"/>
      <c r="F191" s="106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1"/>
      <c r="B192" s="1062"/>
      <c r="C192" s="1062"/>
      <c r="D192" s="1062"/>
      <c r="E192" s="1062"/>
      <c r="F192" s="106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1"/>
      <c r="B193" s="1062"/>
      <c r="C193" s="1062"/>
      <c r="D193" s="1062"/>
      <c r="E193" s="1062"/>
      <c r="F193" s="106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1"/>
      <c r="B194" s="1062"/>
      <c r="C194" s="1062"/>
      <c r="D194" s="1062"/>
      <c r="E194" s="1062"/>
      <c r="F194" s="106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1"/>
      <c r="B195" s="1062"/>
      <c r="C195" s="1062"/>
      <c r="D195" s="1062"/>
      <c r="E195" s="1062"/>
      <c r="F195" s="106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1"/>
      <c r="B196" s="1062"/>
      <c r="C196" s="1062"/>
      <c r="D196" s="1062"/>
      <c r="E196" s="1062"/>
      <c r="F196" s="106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1"/>
      <c r="B197" s="1062"/>
      <c r="C197" s="1062"/>
      <c r="D197" s="1062"/>
      <c r="E197" s="1062"/>
      <c r="F197" s="106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1"/>
      <c r="B198" s="1062"/>
      <c r="C198" s="1062"/>
      <c r="D198" s="1062"/>
      <c r="E198" s="1062"/>
      <c r="F198" s="106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1"/>
      <c r="B199" s="1062"/>
      <c r="C199" s="1062"/>
      <c r="D199" s="1062"/>
      <c r="E199" s="1062"/>
      <c r="F199" s="1063"/>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1"/>
      <c r="B200" s="1062"/>
      <c r="C200" s="1062"/>
      <c r="D200" s="1062"/>
      <c r="E200" s="1062"/>
      <c r="F200" s="1063"/>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61"/>
      <c r="B201" s="1062"/>
      <c r="C201" s="1062"/>
      <c r="D201" s="1062"/>
      <c r="E201" s="1062"/>
      <c r="F201" s="1063"/>
      <c r="G201" s="819" t="s">
        <v>17</v>
      </c>
      <c r="H201" s="672"/>
      <c r="I201" s="672"/>
      <c r="J201" s="672"/>
      <c r="K201" s="672"/>
      <c r="L201" s="671" t="s">
        <v>18</v>
      </c>
      <c r="M201" s="672"/>
      <c r="N201" s="672"/>
      <c r="O201" s="672"/>
      <c r="P201" s="672"/>
      <c r="Q201" s="672"/>
      <c r="R201" s="672"/>
      <c r="S201" s="672"/>
      <c r="T201" s="672"/>
      <c r="U201" s="672"/>
      <c r="V201" s="672"/>
      <c r="W201" s="672"/>
      <c r="X201" s="673"/>
      <c r="Y201" s="655" t="s">
        <v>19</v>
      </c>
      <c r="Z201" s="656"/>
      <c r="AA201" s="656"/>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5" t="s">
        <v>19</v>
      </c>
      <c r="AV201" s="656"/>
      <c r="AW201" s="656"/>
      <c r="AX201" s="657"/>
    </row>
    <row r="202" spans="1:50" ht="24.75" customHeight="1" x14ac:dyDescent="0.15">
      <c r="A202" s="1061"/>
      <c r="B202" s="1062"/>
      <c r="C202" s="1062"/>
      <c r="D202" s="1062"/>
      <c r="E202" s="1062"/>
      <c r="F202" s="1063"/>
      <c r="G202" s="674"/>
      <c r="H202" s="842"/>
      <c r="I202" s="842"/>
      <c r="J202" s="842"/>
      <c r="K202" s="843"/>
      <c r="L202" s="668"/>
      <c r="M202" s="669"/>
      <c r="N202" s="669"/>
      <c r="O202" s="669"/>
      <c r="P202" s="669"/>
      <c r="Q202" s="669"/>
      <c r="R202" s="669"/>
      <c r="S202" s="669"/>
      <c r="T202" s="669"/>
      <c r="U202" s="669"/>
      <c r="V202" s="669"/>
      <c r="W202" s="669"/>
      <c r="X202" s="670"/>
      <c r="Y202" s="388"/>
      <c r="Z202" s="389"/>
      <c r="AA202" s="389"/>
      <c r="AB202" s="809"/>
      <c r="AC202" s="674"/>
      <c r="AD202" s="842"/>
      <c r="AE202" s="842"/>
      <c r="AF202" s="842"/>
      <c r="AG202" s="843"/>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61"/>
      <c r="B203" s="1062"/>
      <c r="C203" s="1062"/>
      <c r="D203" s="1062"/>
      <c r="E203" s="1062"/>
      <c r="F203" s="106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1"/>
      <c r="B204" s="1062"/>
      <c r="C204" s="1062"/>
      <c r="D204" s="1062"/>
      <c r="E204" s="1062"/>
      <c r="F204" s="106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1"/>
      <c r="B205" s="1062"/>
      <c r="C205" s="1062"/>
      <c r="D205" s="1062"/>
      <c r="E205" s="1062"/>
      <c r="F205" s="106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1"/>
      <c r="B206" s="1062"/>
      <c r="C206" s="1062"/>
      <c r="D206" s="1062"/>
      <c r="E206" s="1062"/>
      <c r="F206" s="106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1"/>
      <c r="B207" s="1062"/>
      <c r="C207" s="1062"/>
      <c r="D207" s="1062"/>
      <c r="E207" s="1062"/>
      <c r="F207" s="106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1"/>
      <c r="B208" s="1062"/>
      <c r="C208" s="1062"/>
      <c r="D208" s="1062"/>
      <c r="E208" s="1062"/>
      <c r="F208" s="106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1"/>
      <c r="B209" s="1062"/>
      <c r="C209" s="1062"/>
      <c r="D209" s="1062"/>
      <c r="E209" s="1062"/>
      <c r="F209" s="106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1"/>
      <c r="B210" s="1062"/>
      <c r="C210" s="1062"/>
      <c r="D210" s="1062"/>
      <c r="E210" s="1062"/>
      <c r="F210" s="106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1"/>
      <c r="B211" s="1062"/>
      <c r="C211" s="1062"/>
      <c r="D211" s="1062"/>
      <c r="E211" s="1062"/>
      <c r="F211" s="106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61"/>
      <c r="B215" s="1062"/>
      <c r="C215" s="1062"/>
      <c r="D215" s="1062"/>
      <c r="E215" s="1062"/>
      <c r="F215" s="1063"/>
      <c r="G215" s="819" t="s">
        <v>17</v>
      </c>
      <c r="H215" s="672"/>
      <c r="I215" s="672"/>
      <c r="J215" s="672"/>
      <c r="K215" s="672"/>
      <c r="L215" s="671" t="s">
        <v>18</v>
      </c>
      <c r="M215" s="672"/>
      <c r="N215" s="672"/>
      <c r="O215" s="672"/>
      <c r="P215" s="672"/>
      <c r="Q215" s="672"/>
      <c r="R215" s="672"/>
      <c r="S215" s="672"/>
      <c r="T215" s="672"/>
      <c r="U215" s="672"/>
      <c r="V215" s="672"/>
      <c r="W215" s="672"/>
      <c r="X215" s="673"/>
      <c r="Y215" s="655" t="s">
        <v>19</v>
      </c>
      <c r="Z215" s="656"/>
      <c r="AA215" s="656"/>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5" t="s">
        <v>19</v>
      </c>
      <c r="AV215" s="656"/>
      <c r="AW215" s="656"/>
      <c r="AX215" s="657"/>
    </row>
    <row r="216" spans="1:50" ht="24.75" customHeight="1" x14ac:dyDescent="0.15">
      <c r="A216" s="1061"/>
      <c r="B216" s="1062"/>
      <c r="C216" s="1062"/>
      <c r="D216" s="1062"/>
      <c r="E216" s="1062"/>
      <c r="F216" s="1063"/>
      <c r="G216" s="674"/>
      <c r="H216" s="842"/>
      <c r="I216" s="842"/>
      <c r="J216" s="842"/>
      <c r="K216" s="843"/>
      <c r="L216" s="668"/>
      <c r="M216" s="669"/>
      <c r="N216" s="669"/>
      <c r="O216" s="669"/>
      <c r="P216" s="669"/>
      <c r="Q216" s="669"/>
      <c r="R216" s="669"/>
      <c r="S216" s="669"/>
      <c r="T216" s="669"/>
      <c r="U216" s="669"/>
      <c r="V216" s="669"/>
      <c r="W216" s="669"/>
      <c r="X216" s="670"/>
      <c r="Y216" s="388"/>
      <c r="Z216" s="389"/>
      <c r="AA216" s="389"/>
      <c r="AB216" s="809"/>
      <c r="AC216" s="674"/>
      <c r="AD216" s="842"/>
      <c r="AE216" s="842"/>
      <c r="AF216" s="842"/>
      <c r="AG216" s="843"/>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61"/>
      <c r="B217" s="1062"/>
      <c r="C217" s="1062"/>
      <c r="D217" s="1062"/>
      <c r="E217" s="1062"/>
      <c r="F217" s="106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1"/>
      <c r="B218" s="1062"/>
      <c r="C218" s="1062"/>
      <c r="D218" s="1062"/>
      <c r="E218" s="1062"/>
      <c r="F218" s="106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1"/>
      <c r="B219" s="1062"/>
      <c r="C219" s="1062"/>
      <c r="D219" s="1062"/>
      <c r="E219" s="1062"/>
      <c r="F219" s="106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1"/>
      <c r="B220" s="1062"/>
      <c r="C220" s="1062"/>
      <c r="D220" s="1062"/>
      <c r="E220" s="1062"/>
      <c r="F220" s="106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1"/>
      <c r="B221" s="1062"/>
      <c r="C221" s="1062"/>
      <c r="D221" s="1062"/>
      <c r="E221" s="1062"/>
      <c r="F221" s="106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1"/>
      <c r="B222" s="1062"/>
      <c r="C222" s="1062"/>
      <c r="D222" s="1062"/>
      <c r="E222" s="1062"/>
      <c r="F222" s="106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1"/>
      <c r="B223" s="1062"/>
      <c r="C223" s="1062"/>
      <c r="D223" s="1062"/>
      <c r="E223" s="1062"/>
      <c r="F223" s="106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1"/>
      <c r="B224" s="1062"/>
      <c r="C224" s="1062"/>
      <c r="D224" s="1062"/>
      <c r="E224" s="1062"/>
      <c r="F224" s="106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1"/>
      <c r="B225" s="1062"/>
      <c r="C225" s="1062"/>
      <c r="D225" s="1062"/>
      <c r="E225" s="1062"/>
      <c r="F225" s="106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1"/>
      <c r="B226" s="1062"/>
      <c r="C226" s="1062"/>
      <c r="D226" s="1062"/>
      <c r="E226" s="1062"/>
      <c r="F226" s="1063"/>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1"/>
      <c r="B227" s="1062"/>
      <c r="C227" s="1062"/>
      <c r="D227" s="1062"/>
      <c r="E227" s="1062"/>
      <c r="F227" s="1063"/>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61"/>
      <c r="B228" s="1062"/>
      <c r="C228" s="1062"/>
      <c r="D228" s="1062"/>
      <c r="E228" s="1062"/>
      <c r="F228" s="1063"/>
      <c r="G228" s="819" t="s">
        <v>17</v>
      </c>
      <c r="H228" s="672"/>
      <c r="I228" s="672"/>
      <c r="J228" s="672"/>
      <c r="K228" s="672"/>
      <c r="L228" s="671" t="s">
        <v>18</v>
      </c>
      <c r="M228" s="672"/>
      <c r="N228" s="672"/>
      <c r="O228" s="672"/>
      <c r="P228" s="672"/>
      <c r="Q228" s="672"/>
      <c r="R228" s="672"/>
      <c r="S228" s="672"/>
      <c r="T228" s="672"/>
      <c r="U228" s="672"/>
      <c r="V228" s="672"/>
      <c r="W228" s="672"/>
      <c r="X228" s="673"/>
      <c r="Y228" s="655" t="s">
        <v>19</v>
      </c>
      <c r="Z228" s="656"/>
      <c r="AA228" s="656"/>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5" t="s">
        <v>19</v>
      </c>
      <c r="AV228" s="656"/>
      <c r="AW228" s="656"/>
      <c r="AX228" s="657"/>
    </row>
    <row r="229" spans="1:50" ht="24.75" customHeight="1" x14ac:dyDescent="0.15">
      <c r="A229" s="1061"/>
      <c r="B229" s="1062"/>
      <c r="C229" s="1062"/>
      <c r="D229" s="1062"/>
      <c r="E229" s="1062"/>
      <c r="F229" s="1063"/>
      <c r="G229" s="674"/>
      <c r="H229" s="842"/>
      <c r="I229" s="842"/>
      <c r="J229" s="842"/>
      <c r="K229" s="843"/>
      <c r="L229" s="668"/>
      <c r="M229" s="669"/>
      <c r="N229" s="669"/>
      <c r="O229" s="669"/>
      <c r="P229" s="669"/>
      <c r="Q229" s="669"/>
      <c r="R229" s="669"/>
      <c r="S229" s="669"/>
      <c r="T229" s="669"/>
      <c r="U229" s="669"/>
      <c r="V229" s="669"/>
      <c r="W229" s="669"/>
      <c r="X229" s="670"/>
      <c r="Y229" s="388"/>
      <c r="Z229" s="389"/>
      <c r="AA229" s="389"/>
      <c r="AB229" s="809"/>
      <c r="AC229" s="674"/>
      <c r="AD229" s="842"/>
      <c r="AE229" s="842"/>
      <c r="AF229" s="842"/>
      <c r="AG229" s="843"/>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61"/>
      <c r="B230" s="1062"/>
      <c r="C230" s="1062"/>
      <c r="D230" s="1062"/>
      <c r="E230" s="1062"/>
      <c r="F230" s="106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1"/>
      <c r="B231" s="1062"/>
      <c r="C231" s="1062"/>
      <c r="D231" s="1062"/>
      <c r="E231" s="1062"/>
      <c r="F231" s="106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1"/>
      <c r="B232" s="1062"/>
      <c r="C232" s="1062"/>
      <c r="D232" s="1062"/>
      <c r="E232" s="1062"/>
      <c r="F232" s="106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1"/>
      <c r="B233" s="1062"/>
      <c r="C233" s="1062"/>
      <c r="D233" s="1062"/>
      <c r="E233" s="1062"/>
      <c r="F233" s="106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1"/>
      <c r="B234" s="1062"/>
      <c r="C234" s="1062"/>
      <c r="D234" s="1062"/>
      <c r="E234" s="1062"/>
      <c r="F234" s="106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1"/>
      <c r="B235" s="1062"/>
      <c r="C235" s="1062"/>
      <c r="D235" s="1062"/>
      <c r="E235" s="1062"/>
      <c r="F235" s="106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1"/>
      <c r="B236" s="1062"/>
      <c r="C236" s="1062"/>
      <c r="D236" s="1062"/>
      <c r="E236" s="1062"/>
      <c r="F236" s="106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1"/>
      <c r="B237" s="1062"/>
      <c r="C237" s="1062"/>
      <c r="D237" s="1062"/>
      <c r="E237" s="1062"/>
      <c r="F237" s="106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1"/>
      <c r="B238" s="1062"/>
      <c r="C238" s="1062"/>
      <c r="D238" s="1062"/>
      <c r="E238" s="1062"/>
      <c r="F238" s="106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1"/>
      <c r="B239" s="1062"/>
      <c r="C239" s="1062"/>
      <c r="D239" s="1062"/>
      <c r="E239" s="1062"/>
      <c r="F239" s="1063"/>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1"/>
      <c r="B240" s="1062"/>
      <c r="C240" s="1062"/>
      <c r="D240" s="1062"/>
      <c r="E240" s="1062"/>
      <c r="F240" s="1063"/>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61"/>
      <c r="B241" s="1062"/>
      <c r="C241" s="1062"/>
      <c r="D241" s="1062"/>
      <c r="E241" s="1062"/>
      <c r="F241" s="1063"/>
      <c r="G241" s="819" t="s">
        <v>17</v>
      </c>
      <c r="H241" s="672"/>
      <c r="I241" s="672"/>
      <c r="J241" s="672"/>
      <c r="K241" s="672"/>
      <c r="L241" s="671" t="s">
        <v>18</v>
      </c>
      <c r="M241" s="672"/>
      <c r="N241" s="672"/>
      <c r="O241" s="672"/>
      <c r="P241" s="672"/>
      <c r="Q241" s="672"/>
      <c r="R241" s="672"/>
      <c r="S241" s="672"/>
      <c r="T241" s="672"/>
      <c r="U241" s="672"/>
      <c r="V241" s="672"/>
      <c r="W241" s="672"/>
      <c r="X241" s="673"/>
      <c r="Y241" s="655" t="s">
        <v>19</v>
      </c>
      <c r="Z241" s="656"/>
      <c r="AA241" s="656"/>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5" t="s">
        <v>19</v>
      </c>
      <c r="AV241" s="656"/>
      <c r="AW241" s="656"/>
      <c r="AX241" s="657"/>
    </row>
    <row r="242" spans="1:50" ht="24.75" customHeight="1" x14ac:dyDescent="0.15">
      <c r="A242" s="1061"/>
      <c r="B242" s="1062"/>
      <c r="C242" s="1062"/>
      <c r="D242" s="1062"/>
      <c r="E242" s="1062"/>
      <c r="F242" s="1063"/>
      <c r="G242" s="674"/>
      <c r="H242" s="842"/>
      <c r="I242" s="842"/>
      <c r="J242" s="842"/>
      <c r="K242" s="843"/>
      <c r="L242" s="668"/>
      <c r="M242" s="669"/>
      <c r="N242" s="669"/>
      <c r="O242" s="669"/>
      <c r="P242" s="669"/>
      <c r="Q242" s="669"/>
      <c r="R242" s="669"/>
      <c r="S242" s="669"/>
      <c r="T242" s="669"/>
      <c r="U242" s="669"/>
      <c r="V242" s="669"/>
      <c r="W242" s="669"/>
      <c r="X242" s="670"/>
      <c r="Y242" s="388"/>
      <c r="Z242" s="389"/>
      <c r="AA242" s="389"/>
      <c r="AB242" s="809"/>
      <c r="AC242" s="674"/>
      <c r="AD242" s="842"/>
      <c r="AE242" s="842"/>
      <c r="AF242" s="842"/>
      <c r="AG242" s="843"/>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61"/>
      <c r="B243" s="1062"/>
      <c r="C243" s="1062"/>
      <c r="D243" s="1062"/>
      <c r="E243" s="1062"/>
      <c r="F243" s="106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1"/>
      <c r="B244" s="1062"/>
      <c r="C244" s="1062"/>
      <c r="D244" s="1062"/>
      <c r="E244" s="1062"/>
      <c r="F244" s="106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1"/>
      <c r="B245" s="1062"/>
      <c r="C245" s="1062"/>
      <c r="D245" s="1062"/>
      <c r="E245" s="1062"/>
      <c r="F245" s="106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1"/>
      <c r="B246" s="1062"/>
      <c r="C246" s="1062"/>
      <c r="D246" s="1062"/>
      <c r="E246" s="1062"/>
      <c r="F246" s="106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1"/>
      <c r="B247" s="1062"/>
      <c r="C247" s="1062"/>
      <c r="D247" s="1062"/>
      <c r="E247" s="1062"/>
      <c r="F247" s="106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1"/>
      <c r="B248" s="1062"/>
      <c r="C248" s="1062"/>
      <c r="D248" s="1062"/>
      <c r="E248" s="1062"/>
      <c r="F248" s="106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1"/>
      <c r="B249" s="1062"/>
      <c r="C249" s="1062"/>
      <c r="D249" s="1062"/>
      <c r="E249" s="1062"/>
      <c r="F249" s="106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1"/>
      <c r="B250" s="1062"/>
      <c r="C250" s="1062"/>
      <c r="D250" s="1062"/>
      <c r="E250" s="1062"/>
      <c r="F250" s="106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1"/>
      <c r="B251" s="1062"/>
      <c r="C251" s="1062"/>
      <c r="D251" s="1062"/>
      <c r="E251" s="1062"/>
      <c r="F251" s="106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1"/>
      <c r="B252" s="1062"/>
      <c r="C252" s="1062"/>
      <c r="D252" s="1062"/>
      <c r="E252" s="1062"/>
      <c r="F252" s="1063"/>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1"/>
      <c r="B253" s="1062"/>
      <c r="C253" s="1062"/>
      <c r="D253" s="1062"/>
      <c r="E253" s="1062"/>
      <c r="F253" s="1063"/>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61"/>
      <c r="B254" s="1062"/>
      <c r="C254" s="1062"/>
      <c r="D254" s="1062"/>
      <c r="E254" s="1062"/>
      <c r="F254" s="1063"/>
      <c r="G254" s="819" t="s">
        <v>17</v>
      </c>
      <c r="H254" s="672"/>
      <c r="I254" s="672"/>
      <c r="J254" s="672"/>
      <c r="K254" s="672"/>
      <c r="L254" s="671" t="s">
        <v>18</v>
      </c>
      <c r="M254" s="672"/>
      <c r="N254" s="672"/>
      <c r="O254" s="672"/>
      <c r="P254" s="672"/>
      <c r="Q254" s="672"/>
      <c r="R254" s="672"/>
      <c r="S254" s="672"/>
      <c r="T254" s="672"/>
      <c r="U254" s="672"/>
      <c r="V254" s="672"/>
      <c r="W254" s="672"/>
      <c r="X254" s="673"/>
      <c r="Y254" s="655" t="s">
        <v>19</v>
      </c>
      <c r="Z254" s="656"/>
      <c r="AA254" s="656"/>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5" t="s">
        <v>19</v>
      </c>
      <c r="AV254" s="656"/>
      <c r="AW254" s="656"/>
      <c r="AX254" s="657"/>
    </row>
    <row r="255" spans="1:50" ht="24.75" customHeight="1" x14ac:dyDescent="0.15">
      <c r="A255" s="1061"/>
      <c r="B255" s="1062"/>
      <c r="C255" s="1062"/>
      <c r="D255" s="1062"/>
      <c r="E255" s="1062"/>
      <c r="F255" s="1063"/>
      <c r="G255" s="674"/>
      <c r="H255" s="842"/>
      <c r="I255" s="842"/>
      <c r="J255" s="842"/>
      <c r="K255" s="843"/>
      <c r="L255" s="668"/>
      <c r="M255" s="669"/>
      <c r="N255" s="669"/>
      <c r="O255" s="669"/>
      <c r="P255" s="669"/>
      <c r="Q255" s="669"/>
      <c r="R255" s="669"/>
      <c r="S255" s="669"/>
      <c r="T255" s="669"/>
      <c r="U255" s="669"/>
      <c r="V255" s="669"/>
      <c r="W255" s="669"/>
      <c r="X255" s="670"/>
      <c r="Y255" s="388"/>
      <c r="Z255" s="389"/>
      <c r="AA255" s="389"/>
      <c r="AB255" s="809"/>
      <c r="AC255" s="674"/>
      <c r="AD255" s="842"/>
      <c r="AE255" s="842"/>
      <c r="AF255" s="842"/>
      <c r="AG255" s="843"/>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61"/>
      <c r="B256" s="1062"/>
      <c r="C256" s="1062"/>
      <c r="D256" s="1062"/>
      <c r="E256" s="1062"/>
      <c r="F256" s="106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1"/>
      <c r="B257" s="1062"/>
      <c r="C257" s="1062"/>
      <c r="D257" s="1062"/>
      <c r="E257" s="1062"/>
      <c r="F257" s="106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1"/>
      <c r="B258" s="1062"/>
      <c r="C258" s="1062"/>
      <c r="D258" s="1062"/>
      <c r="E258" s="1062"/>
      <c r="F258" s="106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1"/>
      <c r="B259" s="1062"/>
      <c r="C259" s="1062"/>
      <c r="D259" s="1062"/>
      <c r="E259" s="1062"/>
      <c r="F259" s="106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1"/>
      <c r="B260" s="1062"/>
      <c r="C260" s="1062"/>
      <c r="D260" s="1062"/>
      <c r="E260" s="1062"/>
      <c r="F260" s="106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1"/>
      <c r="B261" s="1062"/>
      <c r="C261" s="1062"/>
      <c r="D261" s="1062"/>
      <c r="E261" s="1062"/>
      <c r="F261" s="106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1"/>
      <c r="B262" s="1062"/>
      <c r="C262" s="1062"/>
      <c r="D262" s="1062"/>
      <c r="E262" s="1062"/>
      <c r="F262" s="106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1"/>
      <c r="B263" s="1062"/>
      <c r="C263" s="1062"/>
      <c r="D263" s="1062"/>
      <c r="E263" s="1062"/>
      <c r="F263" s="106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1"/>
      <c r="B264" s="1062"/>
      <c r="C264" s="1062"/>
      <c r="D264" s="1062"/>
      <c r="E264" s="1062"/>
      <c r="F264" s="106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2">
        <v>1</v>
      </c>
      <c r="B4" s="107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2">
        <v>2</v>
      </c>
      <c r="B5" s="107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2">
        <v>3</v>
      </c>
      <c r="B6" s="107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2">
        <v>4</v>
      </c>
      <c r="B7" s="107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2">
        <v>5</v>
      </c>
      <c r="B8" s="107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2">
        <v>6</v>
      </c>
      <c r="B9" s="107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2">
        <v>7</v>
      </c>
      <c r="B10" s="107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2">
        <v>8</v>
      </c>
      <c r="B11" s="107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2">
        <v>9</v>
      </c>
      <c r="B12" s="107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2">
        <v>10</v>
      </c>
      <c r="B13" s="107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2">
        <v>11</v>
      </c>
      <c r="B14" s="107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2">
        <v>12</v>
      </c>
      <c r="B15" s="107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2">
        <v>13</v>
      </c>
      <c r="B16" s="107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2">
        <v>14</v>
      </c>
      <c r="B17" s="107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2">
        <v>15</v>
      </c>
      <c r="B18" s="107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2">
        <v>16</v>
      </c>
      <c r="B19" s="107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2">
        <v>17</v>
      </c>
      <c r="B20" s="107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2">
        <v>18</v>
      </c>
      <c r="B21" s="107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2">
        <v>19</v>
      </c>
      <c r="B22" s="107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2">
        <v>20</v>
      </c>
      <c r="B23" s="107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2">
        <v>21</v>
      </c>
      <c r="B24" s="107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2">
        <v>22</v>
      </c>
      <c r="B25" s="107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2">
        <v>23</v>
      </c>
      <c r="B26" s="107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2">
        <v>24</v>
      </c>
      <c r="B27" s="107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2">
        <v>25</v>
      </c>
      <c r="B28" s="107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2">
        <v>26</v>
      </c>
      <c r="B29" s="107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2">
        <v>27</v>
      </c>
      <c r="B30" s="107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2">
        <v>28</v>
      </c>
      <c r="B31" s="107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2">
        <v>29</v>
      </c>
      <c r="B32" s="107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2">
        <v>30</v>
      </c>
      <c r="B33" s="107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2">
        <v>1</v>
      </c>
      <c r="B37" s="107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2">
        <v>2</v>
      </c>
      <c r="B38" s="107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2">
        <v>3</v>
      </c>
      <c r="B39" s="107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2">
        <v>4</v>
      </c>
      <c r="B40" s="107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2">
        <v>5</v>
      </c>
      <c r="B41" s="107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2">
        <v>6</v>
      </c>
      <c r="B42" s="107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2">
        <v>7</v>
      </c>
      <c r="B43" s="107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2">
        <v>8</v>
      </c>
      <c r="B44" s="107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2">
        <v>9</v>
      </c>
      <c r="B45" s="107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2">
        <v>10</v>
      </c>
      <c r="B46" s="107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2">
        <v>11</v>
      </c>
      <c r="B47" s="107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2">
        <v>12</v>
      </c>
      <c r="B48" s="107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2">
        <v>13</v>
      </c>
      <c r="B49" s="107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2">
        <v>14</v>
      </c>
      <c r="B50" s="107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2">
        <v>15</v>
      </c>
      <c r="B51" s="107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2">
        <v>16</v>
      </c>
      <c r="B52" s="107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2">
        <v>17</v>
      </c>
      <c r="B53" s="107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2">
        <v>18</v>
      </c>
      <c r="B54" s="107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2">
        <v>19</v>
      </c>
      <c r="B55" s="107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2">
        <v>20</v>
      </c>
      <c r="B56" s="107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2">
        <v>21</v>
      </c>
      <c r="B57" s="107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2">
        <v>22</v>
      </c>
      <c r="B58" s="107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2">
        <v>23</v>
      </c>
      <c r="B59" s="107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2">
        <v>24</v>
      </c>
      <c r="B60" s="107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2">
        <v>25</v>
      </c>
      <c r="B61" s="107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2">
        <v>26</v>
      </c>
      <c r="B62" s="107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2">
        <v>27</v>
      </c>
      <c r="B63" s="107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2">
        <v>28</v>
      </c>
      <c r="B64" s="107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2">
        <v>29</v>
      </c>
      <c r="B65" s="107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2">
        <v>30</v>
      </c>
      <c r="B66" s="107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2">
        <v>1</v>
      </c>
      <c r="B70" s="107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2">
        <v>2</v>
      </c>
      <c r="B71" s="107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2">
        <v>3</v>
      </c>
      <c r="B72" s="107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2">
        <v>4</v>
      </c>
      <c r="B73" s="107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2">
        <v>5</v>
      </c>
      <c r="B74" s="107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2">
        <v>6</v>
      </c>
      <c r="B75" s="107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2">
        <v>7</v>
      </c>
      <c r="B76" s="107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2">
        <v>8</v>
      </c>
      <c r="B77" s="107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2">
        <v>9</v>
      </c>
      <c r="B78" s="107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2">
        <v>10</v>
      </c>
      <c r="B79" s="107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2">
        <v>11</v>
      </c>
      <c r="B80" s="107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2">
        <v>12</v>
      </c>
      <c r="B81" s="107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2">
        <v>13</v>
      </c>
      <c r="B82" s="107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2">
        <v>14</v>
      </c>
      <c r="B83" s="107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2">
        <v>15</v>
      </c>
      <c r="B84" s="107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2">
        <v>16</v>
      </c>
      <c r="B85" s="107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2">
        <v>17</v>
      </c>
      <c r="B86" s="107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2">
        <v>18</v>
      </c>
      <c r="B87" s="107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2">
        <v>19</v>
      </c>
      <c r="B88" s="107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2">
        <v>20</v>
      </c>
      <c r="B89" s="107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2">
        <v>21</v>
      </c>
      <c r="B90" s="107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2">
        <v>22</v>
      </c>
      <c r="B91" s="107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2">
        <v>23</v>
      </c>
      <c r="B92" s="107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2">
        <v>24</v>
      </c>
      <c r="B93" s="107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2">
        <v>25</v>
      </c>
      <c r="B94" s="107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2">
        <v>26</v>
      </c>
      <c r="B95" s="107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2">
        <v>27</v>
      </c>
      <c r="B96" s="107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2">
        <v>28</v>
      </c>
      <c r="B97" s="107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2">
        <v>29</v>
      </c>
      <c r="B98" s="107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2">
        <v>30</v>
      </c>
      <c r="B99" s="107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2">
        <v>1</v>
      </c>
      <c r="B103" s="107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2">
        <v>2</v>
      </c>
      <c r="B104" s="107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2">
        <v>3</v>
      </c>
      <c r="B105" s="107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2">
        <v>4</v>
      </c>
      <c r="B106" s="107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2">
        <v>5</v>
      </c>
      <c r="B107" s="107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2">
        <v>6</v>
      </c>
      <c r="B108" s="107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2">
        <v>7</v>
      </c>
      <c r="B109" s="107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2">
        <v>8</v>
      </c>
      <c r="B110" s="107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2">
        <v>9</v>
      </c>
      <c r="B111" s="107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2">
        <v>10</v>
      </c>
      <c r="B112" s="107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2">
        <v>11</v>
      </c>
      <c r="B113" s="107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2">
        <v>12</v>
      </c>
      <c r="B114" s="107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2">
        <v>13</v>
      </c>
      <c r="B115" s="107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2">
        <v>14</v>
      </c>
      <c r="B116" s="107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2">
        <v>15</v>
      </c>
      <c r="B117" s="107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2">
        <v>16</v>
      </c>
      <c r="B118" s="107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2">
        <v>17</v>
      </c>
      <c r="B119" s="107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2">
        <v>18</v>
      </c>
      <c r="B120" s="107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2">
        <v>19</v>
      </c>
      <c r="B121" s="107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2">
        <v>20</v>
      </c>
      <c r="B122" s="107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2">
        <v>21</v>
      </c>
      <c r="B123" s="107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2">
        <v>22</v>
      </c>
      <c r="B124" s="107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2">
        <v>23</v>
      </c>
      <c r="B125" s="107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2">
        <v>24</v>
      </c>
      <c r="B126" s="107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2">
        <v>25</v>
      </c>
      <c r="B127" s="107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2">
        <v>26</v>
      </c>
      <c r="B128" s="107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2">
        <v>27</v>
      </c>
      <c r="B129" s="107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2">
        <v>28</v>
      </c>
      <c r="B130" s="107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2">
        <v>29</v>
      </c>
      <c r="B131" s="107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2">
        <v>30</v>
      </c>
      <c r="B132" s="107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2">
        <v>1</v>
      </c>
      <c r="B136" s="107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2">
        <v>2</v>
      </c>
      <c r="B137" s="107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2">
        <v>3</v>
      </c>
      <c r="B138" s="107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2">
        <v>4</v>
      </c>
      <c r="B139" s="107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2">
        <v>5</v>
      </c>
      <c r="B140" s="107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2">
        <v>6</v>
      </c>
      <c r="B141" s="107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2">
        <v>7</v>
      </c>
      <c r="B142" s="107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2">
        <v>8</v>
      </c>
      <c r="B143" s="107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2">
        <v>9</v>
      </c>
      <c r="B144" s="107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2">
        <v>10</v>
      </c>
      <c r="B145" s="107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2">
        <v>11</v>
      </c>
      <c r="B146" s="107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2">
        <v>12</v>
      </c>
      <c r="B147" s="107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2">
        <v>13</v>
      </c>
      <c r="B148" s="107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2">
        <v>14</v>
      </c>
      <c r="B149" s="107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2">
        <v>15</v>
      </c>
      <c r="B150" s="107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2">
        <v>16</v>
      </c>
      <c r="B151" s="107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2">
        <v>17</v>
      </c>
      <c r="B152" s="107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2">
        <v>18</v>
      </c>
      <c r="B153" s="107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2">
        <v>19</v>
      </c>
      <c r="B154" s="107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2">
        <v>20</v>
      </c>
      <c r="B155" s="107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2">
        <v>21</v>
      </c>
      <c r="B156" s="107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2">
        <v>22</v>
      </c>
      <c r="B157" s="107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2">
        <v>23</v>
      </c>
      <c r="B158" s="107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2">
        <v>24</v>
      </c>
      <c r="B159" s="107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2">
        <v>25</v>
      </c>
      <c r="B160" s="107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2">
        <v>26</v>
      </c>
      <c r="B161" s="107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2">
        <v>27</v>
      </c>
      <c r="B162" s="107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2">
        <v>28</v>
      </c>
      <c r="B163" s="107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2">
        <v>29</v>
      </c>
      <c r="B164" s="107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2">
        <v>30</v>
      </c>
      <c r="B165" s="107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2">
        <v>1</v>
      </c>
      <c r="B169" s="107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2">
        <v>2</v>
      </c>
      <c r="B170" s="107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2">
        <v>3</v>
      </c>
      <c r="B171" s="107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2">
        <v>4</v>
      </c>
      <c r="B172" s="107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2">
        <v>5</v>
      </c>
      <c r="B173" s="107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2">
        <v>6</v>
      </c>
      <c r="B174" s="107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2">
        <v>7</v>
      </c>
      <c r="B175" s="107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2">
        <v>8</v>
      </c>
      <c r="B176" s="107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2">
        <v>9</v>
      </c>
      <c r="B177" s="107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2">
        <v>10</v>
      </c>
      <c r="B178" s="107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2">
        <v>11</v>
      </c>
      <c r="B179" s="107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2">
        <v>12</v>
      </c>
      <c r="B180" s="107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2">
        <v>13</v>
      </c>
      <c r="B181" s="107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2">
        <v>14</v>
      </c>
      <c r="B182" s="107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2">
        <v>15</v>
      </c>
      <c r="B183" s="107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2">
        <v>16</v>
      </c>
      <c r="B184" s="107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2">
        <v>17</v>
      </c>
      <c r="B185" s="107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2">
        <v>18</v>
      </c>
      <c r="B186" s="107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2">
        <v>19</v>
      </c>
      <c r="B187" s="107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2">
        <v>20</v>
      </c>
      <c r="B188" s="107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2">
        <v>21</v>
      </c>
      <c r="B189" s="107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2">
        <v>22</v>
      </c>
      <c r="B190" s="107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2">
        <v>23</v>
      </c>
      <c r="B191" s="107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2">
        <v>24</v>
      </c>
      <c r="B192" s="107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2">
        <v>25</v>
      </c>
      <c r="B193" s="107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2">
        <v>26</v>
      </c>
      <c r="B194" s="107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2">
        <v>27</v>
      </c>
      <c r="B195" s="107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2">
        <v>28</v>
      </c>
      <c r="B196" s="107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2">
        <v>29</v>
      </c>
      <c r="B197" s="107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2">
        <v>30</v>
      </c>
      <c r="B198" s="107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2">
        <v>1</v>
      </c>
      <c r="B202" s="107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2">
        <v>2</v>
      </c>
      <c r="B203" s="107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2">
        <v>3</v>
      </c>
      <c r="B204" s="107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2">
        <v>4</v>
      </c>
      <c r="B205" s="107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2">
        <v>5</v>
      </c>
      <c r="B206" s="107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2">
        <v>6</v>
      </c>
      <c r="B207" s="107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2">
        <v>7</v>
      </c>
      <c r="B208" s="107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2">
        <v>8</v>
      </c>
      <c r="B209" s="107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2">
        <v>9</v>
      </c>
      <c r="B210" s="107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2">
        <v>10</v>
      </c>
      <c r="B211" s="107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2">
        <v>11</v>
      </c>
      <c r="B212" s="107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2">
        <v>12</v>
      </c>
      <c r="B213" s="107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2">
        <v>13</v>
      </c>
      <c r="B214" s="107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2">
        <v>14</v>
      </c>
      <c r="B215" s="107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2">
        <v>15</v>
      </c>
      <c r="B216" s="107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2">
        <v>16</v>
      </c>
      <c r="B217" s="107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2">
        <v>17</v>
      </c>
      <c r="B218" s="107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2">
        <v>18</v>
      </c>
      <c r="B219" s="107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2">
        <v>19</v>
      </c>
      <c r="B220" s="107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2">
        <v>20</v>
      </c>
      <c r="B221" s="107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2">
        <v>21</v>
      </c>
      <c r="B222" s="107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2">
        <v>22</v>
      </c>
      <c r="B223" s="107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2">
        <v>23</v>
      </c>
      <c r="B224" s="107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2">
        <v>24</v>
      </c>
      <c r="B225" s="107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2">
        <v>25</v>
      </c>
      <c r="B226" s="107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2">
        <v>26</v>
      </c>
      <c r="B227" s="107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2">
        <v>27</v>
      </c>
      <c r="B228" s="107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2">
        <v>28</v>
      </c>
      <c r="B229" s="107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2">
        <v>29</v>
      </c>
      <c r="B230" s="107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2">
        <v>30</v>
      </c>
      <c r="B231" s="107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2">
        <v>1</v>
      </c>
      <c r="B235" s="107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2">
        <v>2</v>
      </c>
      <c r="B236" s="107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2">
        <v>3</v>
      </c>
      <c r="B237" s="107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2">
        <v>4</v>
      </c>
      <c r="B238" s="107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2">
        <v>5</v>
      </c>
      <c r="B239" s="107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2">
        <v>6</v>
      </c>
      <c r="B240" s="107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2">
        <v>7</v>
      </c>
      <c r="B241" s="107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2">
        <v>8</v>
      </c>
      <c r="B242" s="107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2">
        <v>9</v>
      </c>
      <c r="B243" s="107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2">
        <v>10</v>
      </c>
      <c r="B244" s="107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2">
        <v>11</v>
      </c>
      <c r="B245" s="107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2">
        <v>12</v>
      </c>
      <c r="B246" s="107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2">
        <v>13</v>
      </c>
      <c r="B247" s="107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2">
        <v>14</v>
      </c>
      <c r="B248" s="107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2">
        <v>15</v>
      </c>
      <c r="B249" s="107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2">
        <v>16</v>
      </c>
      <c r="B250" s="107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2">
        <v>17</v>
      </c>
      <c r="B251" s="107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2">
        <v>18</v>
      </c>
      <c r="B252" s="107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2">
        <v>19</v>
      </c>
      <c r="B253" s="107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2">
        <v>20</v>
      </c>
      <c r="B254" s="107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2">
        <v>21</v>
      </c>
      <c r="B255" s="107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2">
        <v>22</v>
      </c>
      <c r="B256" s="107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2">
        <v>23</v>
      </c>
      <c r="B257" s="107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2">
        <v>24</v>
      </c>
      <c r="B258" s="107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2">
        <v>25</v>
      </c>
      <c r="B259" s="107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2">
        <v>26</v>
      </c>
      <c r="B260" s="107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2">
        <v>27</v>
      </c>
      <c r="B261" s="107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2">
        <v>28</v>
      </c>
      <c r="B262" s="107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2">
        <v>29</v>
      </c>
      <c r="B263" s="107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2">
        <v>30</v>
      </c>
      <c r="B264" s="107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2">
        <v>1</v>
      </c>
      <c r="B268" s="107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2">
        <v>2</v>
      </c>
      <c r="B269" s="107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2">
        <v>3</v>
      </c>
      <c r="B270" s="107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2">
        <v>4</v>
      </c>
      <c r="B271" s="107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2">
        <v>5</v>
      </c>
      <c r="B272" s="107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2">
        <v>6</v>
      </c>
      <c r="B273" s="107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2">
        <v>7</v>
      </c>
      <c r="B274" s="107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2">
        <v>8</v>
      </c>
      <c r="B275" s="107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2">
        <v>9</v>
      </c>
      <c r="B276" s="107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2">
        <v>10</v>
      </c>
      <c r="B277" s="107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2">
        <v>11</v>
      </c>
      <c r="B278" s="107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2">
        <v>12</v>
      </c>
      <c r="B279" s="107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2">
        <v>13</v>
      </c>
      <c r="B280" s="107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2">
        <v>14</v>
      </c>
      <c r="B281" s="107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2">
        <v>15</v>
      </c>
      <c r="B282" s="107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2">
        <v>16</v>
      </c>
      <c r="B283" s="107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2">
        <v>17</v>
      </c>
      <c r="B284" s="107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2">
        <v>18</v>
      </c>
      <c r="B285" s="107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2">
        <v>19</v>
      </c>
      <c r="B286" s="107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2">
        <v>20</v>
      </c>
      <c r="B287" s="107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2">
        <v>21</v>
      </c>
      <c r="B288" s="107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2">
        <v>22</v>
      </c>
      <c r="B289" s="107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2">
        <v>23</v>
      </c>
      <c r="B290" s="107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2">
        <v>24</v>
      </c>
      <c r="B291" s="107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2">
        <v>25</v>
      </c>
      <c r="B292" s="107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2">
        <v>26</v>
      </c>
      <c r="B293" s="107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2">
        <v>27</v>
      </c>
      <c r="B294" s="107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2">
        <v>28</v>
      </c>
      <c r="B295" s="107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2">
        <v>29</v>
      </c>
      <c r="B296" s="107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2">
        <v>30</v>
      </c>
      <c r="B297" s="107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2">
        <v>1</v>
      </c>
      <c r="B301" s="107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2">
        <v>2</v>
      </c>
      <c r="B302" s="107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2">
        <v>3</v>
      </c>
      <c r="B303" s="107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2">
        <v>4</v>
      </c>
      <c r="B304" s="107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2">
        <v>5</v>
      </c>
      <c r="B305" s="107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2">
        <v>6</v>
      </c>
      <c r="B306" s="107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2">
        <v>7</v>
      </c>
      <c r="B307" s="107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2">
        <v>8</v>
      </c>
      <c r="B308" s="107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2">
        <v>9</v>
      </c>
      <c r="B309" s="107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2">
        <v>10</v>
      </c>
      <c r="B310" s="107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2">
        <v>11</v>
      </c>
      <c r="B311" s="107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2">
        <v>12</v>
      </c>
      <c r="B312" s="107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2">
        <v>13</v>
      </c>
      <c r="B313" s="107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2">
        <v>14</v>
      </c>
      <c r="B314" s="107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2">
        <v>15</v>
      </c>
      <c r="B315" s="107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2">
        <v>16</v>
      </c>
      <c r="B316" s="107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2">
        <v>17</v>
      </c>
      <c r="B317" s="107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2">
        <v>18</v>
      </c>
      <c r="B318" s="107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2">
        <v>19</v>
      </c>
      <c r="B319" s="107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2">
        <v>20</v>
      </c>
      <c r="B320" s="107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2">
        <v>21</v>
      </c>
      <c r="B321" s="107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2">
        <v>22</v>
      </c>
      <c r="B322" s="107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2">
        <v>23</v>
      </c>
      <c r="B323" s="107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2">
        <v>24</v>
      </c>
      <c r="B324" s="107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2">
        <v>25</v>
      </c>
      <c r="B325" s="107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2">
        <v>26</v>
      </c>
      <c r="B326" s="107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2">
        <v>27</v>
      </c>
      <c r="B327" s="107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2">
        <v>28</v>
      </c>
      <c r="B328" s="107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2">
        <v>29</v>
      </c>
      <c r="B329" s="107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2">
        <v>30</v>
      </c>
      <c r="B330" s="107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2">
        <v>1</v>
      </c>
      <c r="B334" s="107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2">
        <v>2</v>
      </c>
      <c r="B335" s="107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2">
        <v>3</v>
      </c>
      <c r="B336" s="107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2">
        <v>4</v>
      </c>
      <c r="B337" s="107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2">
        <v>5</v>
      </c>
      <c r="B338" s="107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2">
        <v>6</v>
      </c>
      <c r="B339" s="107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2">
        <v>7</v>
      </c>
      <c r="B340" s="107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2">
        <v>8</v>
      </c>
      <c r="B341" s="107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2">
        <v>9</v>
      </c>
      <c r="B342" s="107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2">
        <v>10</v>
      </c>
      <c r="B343" s="107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2">
        <v>11</v>
      </c>
      <c r="B344" s="107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2">
        <v>12</v>
      </c>
      <c r="B345" s="107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2">
        <v>13</v>
      </c>
      <c r="B346" s="107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2">
        <v>14</v>
      </c>
      <c r="B347" s="107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2">
        <v>15</v>
      </c>
      <c r="B348" s="107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2">
        <v>16</v>
      </c>
      <c r="B349" s="107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2">
        <v>17</v>
      </c>
      <c r="B350" s="107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2">
        <v>18</v>
      </c>
      <c r="B351" s="107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2">
        <v>19</v>
      </c>
      <c r="B352" s="107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2">
        <v>20</v>
      </c>
      <c r="B353" s="107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2">
        <v>21</v>
      </c>
      <c r="B354" s="107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2">
        <v>22</v>
      </c>
      <c r="B355" s="107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2">
        <v>23</v>
      </c>
      <c r="B356" s="107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2">
        <v>24</v>
      </c>
      <c r="B357" s="107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2">
        <v>25</v>
      </c>
      <c r="B358" s="107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2">
        <v>26</v>
      </c>
      <c r="B359" s="107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2">
        <v>27</v>
      </c>
      <c r="B360" s="107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2">
        <v>28</v>
      </c>
      <c r="B361" s="107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2">
        <v>29</v>
      </c>
      <c r="B362" s="107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2">
        <v>30</v>
      </c>
      <c r="B363" s="107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2">
        <v>1</v>
      </c>
      <c r="B367" s="107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2">
        <v>2</v>
      </c>
      <c r="B368" s="107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2">
        <v>3</v>
      </c>
      <c r="B369" s="107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2">
        <v>4</v>
      </c>
      <c r="B370" s="107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2">
        <v>5</v>
      </c>
      <c r="B371" s="107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2">
        <v>6</v>
      </c>
      <c r="B372" s="107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2">
        <v>7</v>
      </c>
      <c r="B373" s="107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2">
        <v>8</v>
      </c>
      <c r="B374" s="107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2">
        <v>9</v>
      </c>
      <c r="B375" s="107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2">
        <v>10</v>
      </c>
      <c r="B376" s="107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2">
        <v>11</v>
      </c>
      <c r="B377" s="107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2">
        <v>12</v>
      </c>
      <c r="B378" s="107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2">
        <v>13</v>
      </c>
      <c r="B379" s="107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2">
        <v>14</v>
      </c>
      <c r="B380" s="107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2">
        <v>15</v>
      </c>
      <c r="B381" s="107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2">
        <v>16</v>
      </c>
      <c r="B382" s="107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2">
        <v>17</v>
      </c>
      <c r="B383" s="107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2">
        <v>18</v>
      </c>
      <c r="B384" s="107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2">
        <v>19</v>
      </c>
      <c r="B385" s="107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2">
        <v>20</v>
      </c>
      <c r="B386" s="107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2">
        <v>21</v>
      </c>
      <c r="B387" s="107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2">
        <v>22</v>
      </c>
      <c r="B388" s="107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2">
        <v>23</v>
      </c>
      <c r="B389" s="107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2">
        <v>24</v>
      </c>
      <c r="B390" s="107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2">
        <v>25</v>
      </c>
      <c r="B391" s="107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2">
        <v>26</v>
      </c>
      <c r="B392" s="107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2">
        <v>27</v>
      </c>
      <c r="B393" s="107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2">
        <v>28</v>
      </c>
      <c r="B394" s="107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2">
        <v>29</v>
      </c>
      <c r="B395" s="107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2">
        <v>30</v>
      </c>
      <c r="B396" s="107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2">
        <v>1</v>
      </c>
      <c r="B400" s="107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2">
        <v>2</v>
      </c>
      <c r="B401" s="107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2">
        <v>3</v>
      </c>
      <c r="B402" s="107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2">
        <v>4</v>
      </c>
      <c r="B403" s="107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2">
        <v>5</v>
      </c>
      <c r="B404" s="107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2">
        <v>6</v>
      </c>
      <c r="B405" s="107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2">
        <v>7</v>
      </c>
      <c r="B406" s="107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2">
        <v>8</v>
      </c>
      <c r="B407" s="107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2">
        <v>9</v>
      </c>
      <c r="B408" s="107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2">
        <v>10</v>
      </c>
      <c r="B409" s="107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2">
        <v>11</v>
      </c>
      <c r="B410" s="107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2">
        <v>12</v>
      </c>
      <c r="B411" s="107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2">
        <v>13</v>
      </c>
      <c r="B412" s="107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2">
        <v>14</v>
      </c>
      <c r="B413" s="107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2">
        <v>15</v>
      </c>
      <c r="B414" s="107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2">
        <v>16</v>
      </c>
      <c r="B415" s="107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2">
        <v>17</v>
      </c>
      <c r="B416" s="107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2">
        <v>18</v>
      </c>
      <c r="B417" s="107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2">
        <v>19</v>
      </c>
      <c r="B418" s="107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2">
        <v>20</v>
      </c>
      <c r="B419" s="107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2">
        <v>21</v>
      </c>
      <c r="B420" s="107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2">
        <v>22</v>
      </c>
      <c r="B421" s="107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2">
        <v>23</v>
      </c>
      <c r="B422" s="107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2">
        <v>24</v>
      </c>
      <c r="B423" s="107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2">
        <v>25</v>
      </c>
      <c r="B424" s="107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2">
        <v>26</v>
      </c>
      <c r="B425" s="107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2">
        <v>27</v>
      </c>
      <c r="B426" s="107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2">
        <v>28</v>
      </c>
      <c r="B427" s="107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2">
        <v>29</v>
      </c>
      <c r="B428" s="107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2">
        <v>30</v>
      </c>
      <c r="B429" s="107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2">
        <v>1</v>
      </c>
      <c r="B433" s="107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2">
        <v>2</v>
      </c>
      <c r="B434" s="107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2">
        <v>3</v>
      </c>
      <c r="B435" s="107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2">
        <v>4</v>
      </c>
      <c r="B436" s="107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2">
        <v>5</v>
      </c>
      <c r="B437" s="107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2">
        <v>6</v>
      </c>
      <c r="B438" s="107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2">
        <v>7</v>
      </c>
      <c r="B439" s="107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2">
        <v>8</v>
      </c>
      <c r="B440" s="107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2">
        <v>9</v>
      </c>
      <c r="B441" s="107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2">
        <v>10</v>
      </c>
      <c r="B442" s="107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2">
        <v>11</v>
      </c>
      <c r="B443" s="107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2">
        <v>12</v>
      </c>
      <c r="B444" s="107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2">
        <v>13</v>
      </c>
      <c r="B445" s="107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2">
        <v>14</v>
      </c>
      <c r="B446" s="107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2">
        <v>15</v>
      </c>
      <c r="B447" s="107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2">
        <v>16</v>
      </c>
      <c r="B448" s="107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2">
        <v>17</v>
      </c>
      <c r="B449" s="107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2">
        <v>18</v>
      </c>
      <c r="B450" s="107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2">
        <v>19</v>
      </c>
      <c r="B451" s="107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2">
        <v>20</v>
      </c>
      <c r="B452" s="107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2">
        <v>21</v>
      </c>
      <c r="B453" s="107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2">
        <v>22</v>
      </c>
      <c r="B454" s="107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2">
        <v>23</v>
      </c>
      <c r="B455" s="107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2">
        <v>24</v>
      </c>
      <c r="B456" s="107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2">
        <v>25</v>
      </c>
      <c r="B457" s="107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2">
        <v>26</v>
      </c>
      <c r="B458" s="107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2">
        <v>27</v>
      </c>
      <c r="B459" s="107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2">
        <v>28</v>
      </c>
      <c r="B460" s="107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2">
        <v>29</v>
      </c>
      <c r="B461" s="107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2">
        <v>30</v>
      </c>
      <c r="B462" s="107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2">
        <v>1</v>
      </c>
      <c r="B466" s="107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2">
        <v>2</v>
      </c>
      <c r="B467" s="107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2">
        <v>3</v>
      </c>
      <c r="B468" s="107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2">
        <v>4</v>
      </c>
      <c r="B469" s="107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2">
        <v>5</v>
      </c>
      <c r="B470" s="107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2">
        <v>6</v>
      </c>
      <c r="B471" s="107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2">
        <v>7</v>
      </c>
      <c r="B472" s="107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2">
        <v>8</v>
      </c>
      <c r="B473" s="107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2">
        <v>9</v>
      </c>
      <c r="B474" s="107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2">
        <v>10</v>
      </c>
      <c r="B475" s="107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2">
        <v>11</v>
      </c>
      <c r="B476" s="107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2">
        <v>12</v>
      </c>
      <c r="B477" s="107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2">
        <v>13</v>
      </c>
      <c r="B478" s="107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2">
        <v>14</v>
      </c>
      <c r="B479" s="107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2">
        <v>15</v>
      </c>
      <c r="B480" s="107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2">
        <v>16</v>
      </c>
      <c r="B481" s="107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2">
        <v>17</v>
      </c>
      <c r="B482" s="107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2">
        <v>18</v>
      </c>
      <c r="B483" s="107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2">
        <v>19</v>
      </c>
      <c r="B484" s="107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2">
        <v>20</v>
      </c>
      <c r="B485" s="107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2">
        <v>21</v>
      </c>
      <c r="B486" s="107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2">
        <v>22</v>
      </c>
      <c r="B487" s="107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2">
        <v>23</v>
      </c>
      <c r="B488" s="107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2">
        <v>24</v>
      </c>
      <c r="B489" s="107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2">
        <v>25</v>
      </c>
      <c r="B490" s="107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2">
        <v>26</v>
      </c>
      <c r="B491" s="107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2">
        <v>27</v>
      </c>
      <c r="B492" s="107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2">
        <v>28</v>
      </c>
      <c r="B493" s="107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2">
        <v>29</v>
      </c>
      <c r="B494" s="107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2">
        <v>30</v>
      </c>
      <c r="B495" s="107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2">
        <v>1</v>
      </c>
      <c r="B499" s="107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2">
        <v>2</v>
      </c>
      <c r="B500" s="107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2">
        <v>3</v>
      </c>
      <c r="B501" s="107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2">
        <v>4</v>
      </c>
      <c r="B502" s="107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2">
        <v>5</v>
      </c>
      <c r="B503" s="107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2">
        <v>6</v>
      </c>
      <c r="B504" s="107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2">
        <v>7</v>
      </c>
      <c r="B505" s="107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2">
        <v>8</v>
      </c>
      <c r="B506" s="107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2">
        <v>9</v>
      </c>
      <c r="B507" s="107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2">
        <v>10</v>
      </c>
      <c r="B508" s="107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2">
        <v>11</v>
      </c>
      <c r="B509" s="107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2">
        <v>12</v>
      </c>
      <c r="B510" s="107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2">
        <v>13</v>
      </c>
      <c r="B511" s="107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2">
        <v>14</v>
      </c>
      <c r="B512" s="107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2">
        <v>15</v>
      </c>
      <c r="B513" s="107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2">
        <v>16</v>
      </c>
      <c r="B514" s="107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2">
        <v>17</v>
      </c>
      <c r="B515" s="107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2">
        <v>18</v>
      </c>
      <c r="B516" s="107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2">
        <v>19</v>
      </c>
      <c r="B517" s="107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2">
        <v>20</v>
      </c>
      <c r="B518" s="107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2">
        <v>21</v>
      </c>
      <c r="B519" s="107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2">
        <v>22</v>
      </c>
      <c r="B520" s="107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2">
        <v>23</v>
      </c>
      <c r="B521" s="107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2">
        <v>24</v>
      </c>
      <c r="B522" s="107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2">
        <v>25</v>
      </c>
      <c r="B523" s="107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2">
        <v>26</v>
      </c>
      <c r="B524" s="107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2">
        <v>27</v>
      </c>
      <c r="B525" s="107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2">
        <v>28</v>
      </c>
      <c r="B526" s="107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2">
        <v>29</v>
      </c>
      <c r="B527" s="107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2">
        <v>30</v>
      </c>
      <c r="B528" s="107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2">
        <v>1</v>
      </c>
      <c r="B532" s="107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2">
        <v>2</v>
      </c>
      <c r="B533" s="107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2">
        <v>3</v>
      </c>
      <c r="B534" s="107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2">
        <v>4</v>
      </c>
      <c r="B535" s="107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2">
        <v>5</v>
      </c>
      <c r="B536" s="107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2">
        <v>6</v>
      </c>
      <c r="B537" s="107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2">
        <v>7</v>
      </c>
      <c r="B538" s="107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2">
        <v>8</v>
      </c>
      <c r="B539" s="107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2">
        <v>9</v>
      </c>
      <c r="B540" s="107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2">
        <v>10</v>
      </c>
      <c r="B541" s="107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2">
        <v>11</v>
      </c>
      <c r="B542" s="107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2">
        <v>12</v>
      </c>
      <c r="B543" s="107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2">
        <v>13</v>
      </c>
      <c r="B544" s="107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2">
        <v>14</v>
      </c>
      <c r="B545" s="107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2">
        <v>15</v>
      </c>
      <c r="B546" s="107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2">
        <v>16</v>
      </c>
      <c r="B547" s="107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2">
        <v>17</v>
      </c>
      <c r="B548" s="107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2">
        <v>18</v>
      </c>
      <c r="B549" s="107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2">
        <v>19</v>
      </c>
      <c r="B550" s="107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2">
        <v>20</v>
      </c>
      <c r="B551" s="107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2">
        <v>21</v>
      </c>
      <c r="B552" s="107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2">
        <v>22</v>
      </c>
      <c r="B553" s="107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2">
        <v>23</v>
      </c>
      <c r="B554" s="107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2">
        <v>24</v>
      </c>
      <c r="B555" s="107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2">
        <v>25</v>
      </c>
      <c r="B556" s="107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2">
        <v>26</v>
      </c>
      <c r="B557" s="107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2">
        <v>27</v>
      </c>
      <c r="B558" s="107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2">
        <v>28</v>
      </c>
      <c r="B559" s="107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2">
        <v>29</v>
      </c>
      <c r="B560" s="107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2">
        <v>30</v>
      </c>
      <c r="B561" s="107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2">
        <v>1</v>
      </c>
      <c r="B565" s="107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2">
        <v>2</v>
      </c>
      <c r="B566" s="107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2">
        <v>3</v>
      </c>
      <c r="B567" s="107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2">
        <v>4</v>
      </c>
      <c r="B568" s="107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2">
        <v>5</v>
      </c>
      <c r="B569" s="107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2">
        <v>6</v>
      </c>
      <c r="B570" s="107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2">
        <v>7</v>
      </c>
      <c r="B571" s="107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2">
        <v>8</v>
      </c>
      <c r="B572" s="107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2">
        <v>9</v>
      </c>
      <c r="B573" s="107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2">
        <v>10</v>
      </c>
      <c r="B574" s="107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2">
        <v>11</v>
      </c>
      <c r="B575" s="107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2">
        <v>12</v>
      </c>
      <c r="B576" s="107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2">
        <v>13</v>
      </c>
      <c r="B577" s="107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2">
        <v>14</v>
      </c>
      <c r="B578" s="107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2">
        <v>15</v>
      </c>
      <c r="B579" s="107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2">
        <v>16</v>
      </c>
      <c r="B580" s="107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2">
        <v>17</v>
      </c>
      <c r="B581" s="107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2">
        <v>18</v>
      </c>
      <c r="B582" s="107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2">
        <v>19</v>
      </c>
      <c r="B583" s="107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2">
        <v>20</v>
      </c>
      <c r="B584" s="107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2">
        <v>21</v>
      </c>
      <c r="B585" s="107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2">
        <v>22</v>
      </c>
      <c r="B586" s="107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2">
        <v>23</v>
      </c>
      <c r="B587" s="107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2">
        <v>24</v>
      </c>
      <c r="B588" s="107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2">
        <v>25</v>
      </c>
      <c r="B589" s="107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2">
        <v>26</v>
      </c>
      <c r="B590" s="107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2">
        <v>27</v>
      </c>
      <c r="B591" s="107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2">
        <v>28</v>
      </c>
      <c r="B592" s="107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2">
        <v>29</v>
      </c>
      <c r="B593" s="107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2">
        <v>30</v>
      </c>
      <c r="B594" s="107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2">
        <v>1</v>
      </c>
      <c r="B598" s="107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2">
        <v>2</v>
      </c>
      <c r="B599" s="107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2">
        <v>3</v>
      </c>
      <c r="B600" s="107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2">
        <v>4</v>
      </c>
      <c r="B601" s="107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2">
        <v>5</v>
      </c>
      <c r="B602" s="107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2">
        <v>6</v>
      </c>
      <c r="B603" s="107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2">
        <v>7</v>
      </c>
      <c r="B604" s="107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2">
        <v>8</v>
      </c>
      <c r="B605" s="107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2">
        <v>9</v>
      </c>
      <c r="B606" s="107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2">
        <v>10</v>
      </c>
      <c r="B607" s="107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2">
        <v>11</v>
      </c>
      <c r="B608" s="107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2">
        <v>12</v>
      </c>
      <c r="B609" s="107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2">
        <v>13</v>
      </c>
      <c r="B610" s="107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2">
        <v>14</v>
      </c>
      <c r="B611" s="107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2">
        <v>15</v>
      </c>
      <c r="B612" s="107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2">
        <v>16</v>
      </c>
      <c r="B613" s="107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2">
        <v>17</v>
      </c>
      <c r="B614" s="107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2">
        <v>18</v>
      </c>
      <c r="B615" s="107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2">
        <v>19</v>
      </c>
      <c r="B616" s="107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2">
        <v>20</v>
      </c>
      <c r="B617" s="107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2">
        <v>21</v>
      </c>
      <c r="B618" s="107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2">
        <v>22</v>
      </c>
      <c r="B619" s="107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2">
        <v>23</v>
      </c>
      <c r="B620" s="107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2">
        <v>24</v>
      </c>
      <c r="B621" s="107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2">
        <v>25</v>
      </c>
      <c r="B622" s="107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2">
        <v>26</v>
      </c>
      <c r="B623" s="107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2">
        <v>27</v>
      </c>
      <c r="B624" s="107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2">
        <v>28</v>
      </c>
      <c r="B625" s="107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2">
        <v>29</v>
      </c>
      <c r="B626" s="107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2">
        <v>30</v>
      </c>
      <c r="B627" s="107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2">
        <v>1</v>
      </c>
      <c r="B631" s="107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2">
        <v>2</v>
      </c>
      <c r="B632" s="107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2">
        <v>3</v>
      </c>
      <c r="B633" s="107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2">
        <v>4</v>
      </c>
      <c r="B634" s="107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2">
        <v>5</v>
      </c>
      <c r="B635" s="107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2">
        <v>6</v>
      </c>
      <c r="B636" s="107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2">
        <v>7</v>
      </c>
      <c r="B637" s="107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2">
        <v>8</v>
      </c>
      <c r="B638" s="107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2">
        <v>9</v>
      </c>
      <c r="B639" s="107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2">
        <v>10</v>
      </c>
      <c r="B640" s="107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2">
        <v>11</v>
      </c>
      <c r="B641" s="107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2">
        <v>12</v>
      </c>
      <c r="B642" s="107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2">
        <v>13</v>
      </c>
      <c r="B643" s="107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2">
        <v>14</v>
      </c>
      <c r="B644" s="107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2">
        <v>15</v>
      </c>
      <c r="B645" s="107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2">
        <v>16</v>
      </c>
      <c r="B646" s="107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2">
        <v>17</v>
      </c>
      <c r="B647" s="107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2">
        <v>18</v>
      </c>
      <c r="B648" s="107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2">
        <v>19</v>
      </c>
      <c r="B649" s="107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2">
        <v>20</v>
      </c>
      <c r="B650" s="107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2">
        <v>21</v>
      </c>
      <c r="B651" s="107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2">
        <v>22</v>
      </c>
      <c r="B652" s="107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2">
        <v>23</v>
      </c>
      <c r="B653" s="107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2">
        <v>24</v>
      </c>
      <c r="B654" s="107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2">
        <v>25</v>
      </c>
      <c r="B655" s="107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2">
        <v>26</v>
      </c>
      <c r="B656" s="107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2">
        <v>27</v>
      </c>
      <c r="B657" s="107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2">
        <v>28</v>
      </c>
      <c r="B658" s="107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2">
        <v>29</v>
      </c>
      <c r="B659" s="107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2">
        <v>30</v>
      </c>
      <c r="B660" s="107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2">
        <v>1</v>
      </c>
      <c r="B664" s="107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2">
        <v>2</v>
      </c>
      <c r="B665" s="107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2">
        <v>3</v>
      </c>
      <c r="B666" s="107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2">
        <v>4</v>
      </c>
      <c r="B667" s="107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2">
        <v>5</v>
      </c>
      <c r="B668" s="107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2">
        <v>6</v>
      </c>
      <c r="B669" s="107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2">
        <v>7</v>
      </c>
      <c r="B670" s="107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2">
        <v>8</v>
      </c>
      <c r="B671" s="107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2">
        <v>9</v>
      </c>
      <c r="B672" s="107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2">
        <v>10</v>
      </c>
      <c r="B673" s="107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2">
        <v>11</v>
      </c>
      <c r="B674" s="107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2">
        <v>12</v>
      </c>
      <c r="B675" s="107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2">
        <v>13</v>
      </c>
      <c r="B676" s="107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2">
        <v>14</v>
      </c>
      <c r="B677" s="107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2">
        <v>15</v>
      </c>
      <c r="B678" s="107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2">
        <v>16</v>
      </c>
      <c r="B679" s="107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2">
        <v>17</v>
      </c>
      <c r="B680" s="107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2">
        <v>18</v>
      </c>
      <c r="B681" s="107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2">
        <v>19</v>
      </c>
      <c r="B682" s="107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2">
        <v>20</v>
      </c>
      <c r="B683" s="107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2">
        <v>21</v>
      </c>
      <c r="B684" s="107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2">
        <v>22</v>
      </c>
      <c r="B685" s="107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2">
        <v>23</v>
      </c>
      <c r="B686" s="107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2">
        <v>24</v>
      </c>
      <c r="B687" s="107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2">
        <v>25</v>
      </c>
      <c r="B688" s="107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2">
        <v>26</v>
      </c>
      <c r="B689" s="107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2">
        <v>27</v>
      </c>
      <c r="B690" s="107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2">
        <v>28</v>
      </c>
      <c r="B691" s="107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2">
        <v>29</v>
      </c>
      <c r="B692" s="107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2">
        <v>30</v>
      </c>
      <c r="B693" s="107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2">
        <v>1</v>
      </c>
      <c r="B697" s="107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2">
        <v>2</v>
      </c>
      <c r="B698" s="107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2">
        <v>3</v>
      </c>
      <c r="B699" s="107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2">
        <v>4</v>
      </c>
      <c r="B700" s="107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2">
        <v>5</v>
      </c>
      <c r="B701" s="107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2">
        <v>6</v>
      </c>
      <c r="B702" s="107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2">
        <v>7</v>
      </c>
      <c r="B703" s="107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2">
        <v>8</v>
      </c>
      <c r="B704" s="107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2">
        <v>9</v>
      </c>
      <c r="B705" s="107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2">
        <v>10</v>
      </c>
      <c r="B706" s="107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2">
        <v>11</v>
      </c>
      <c r="B707" s="107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2">
        <v>12</v>
      </c>
      <c r="B708" s="107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2">
        <v>13</v>
      </c>
      <c r="B709" s="107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2">
        <v>14</v>
      </c>
      <c r="B710" s="107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2">
        <v>15</v>
      </c>
      <c r="B711" s="107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2">
        <v>16</v>
      </c>
      <c r="B712" s="107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2">
        <v>17</v>
      </c>
      <c r="B713" s="107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2">
        <v>18</v>
      </c>
      <c r="B714" s="107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2">
        <v>19</v>
      </c>
      <c r="B715" s="107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2">
        <v>20</v>
      </c>
      <c r="B716" s="107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2">
        <v>21</v>
      </c>
      <c r="B717" s="107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2">
        <v>22</v>
      </c>
      <c r="B718" s="107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2">
        <v>23</v>
      </c>
      <c r="B719" s="107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2">
        <v>24</v>
      </c>
      <c r="B720" s="107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2">
        <v>25</v>
      </c>
      <c r="B721" s="107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2">
        <v>26</v>
      </c>
      <c r="B722" s="107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2">
        <v>27</v>
      </c>
      <c r="B723" s="107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2">
        <v>28</v>
      </c>
      <c r="B724" s="107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2">
        <v>29</v>
      </c>
      <c r="B725" s="107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2">
        <v>30</v>
      </c>
      <c r="B726" s="107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2">
        <v>1</v>
      </c>
      <c r="B730" s="107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2">
        <v>2</v>
      </c>
      <c r="B731" s="107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2">
        <v>3</v>
      </c>
      <c r="B732" s="107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2">
        <v>4</v>
      </c>
      <c r="B733" s="107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2">
        <v>5</v>
      </c>
      <c r="B734" s="107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2">
        <v>6</v>
      </c>
      <c r="B735" s="107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2">
        <v>7</v>
      </c>
      <c r="B736" s="107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2">
        <v>8</v>
      </c>
      <c r="B737" s="107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2">
        <v>9</v>
      </c>
      <c r="B738" s="107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2">
        <v>10</v>
      </c>
      <c r="B739" s="107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2">
        <v>11</v>
      </c>
      <c r="B740" s="107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2">
        <v>12</v>
      </c>
      <c r="B741" s="107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2">
        <v>13</v>
      </c>
      <c r="B742" s="107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2">
        <v>14</v>
      </c>
      <c r="B743" s="107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2">
        <v>15</v>
      </c>
      <c r="B744" s="107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2">
        <v>16</v>
      </c>
      <c r="B745" s="107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2">
        <v>17</v>
      </c>
      <c r="B746" s="107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2">
        <v>18</v>
      </c>
      <c r="B747" s="107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2">
        <v>19</v>
      </c>
      <c r="B748" s="107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2">
        <v>20</v>
      </c>
      <c r="B749" s="107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2">
        <v>21</v>
      </c>
      <c r="B750" s="107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2">
        <v>22</v>
      </c>
      <c r="B751" s="107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2">
        <v>23</v>
      </c>
      <c r="B752" s="107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2">
        <v>24</v>
      </c>
      <c r="B753" s="107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2">
        <v>25</v>
      </c>
      <c r="B754" s="107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2">
        <v>26</v>
      </c>
      <c r="B755" s="107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2">
        <v>27</v>
      </c>
      <c r="B756" s="107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2">
        <v>28</v>
      </c>
      <c r="B757" s="107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2">
        <v>29</v>
      </c>
      <c r="B758" s="107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2">
        <v>30</v>
      </c>
      <c r="B759" s="107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2">
        <v>1</v>
      </c>
      <c r="B763" s="107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2">
        <v>2</v>
      </c>
      <c r="B764" s="107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2">
        <v>3</v>
      </c>
      <c r="B765" s="107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2">
        <v>4</v>
      </c>
      <c r="B766" s="107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2">
        <v>5</v>
      </c>
      <c r="B767" s="107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2">
        <v>6</v>
      </c>
      <c r="B768" s="107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2">
        <v>7</v>
      </c>
      <c r="B769" s="107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2">
        <v>8</v>
      </c>
      <c r="B770" s="107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2">
        <v>9</v>
      </c>
      <c r="B771" s="107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2">
        <v>10</v>
      </c>
      <c r="B772" s="107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2">
        <v>11</v>
      </c>
      <c r="B773" s="107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2">
        <v>12</v>
      </c>
      <c r="B774" s="107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2">
        <v>13</v>
      </c>
      <c r="B775" s="107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2">
        <v>14</v>
      </c>
      <c r="B776" s="107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2">
        <v>15</v>
      </c>
      <c r="B777" s="107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2">
        <v>16</v>
      </c>
      <c r="B778" s="107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2">
        <v>17</v>
      </c>
      <c r="B779" s="107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2">
        <v>18</v>
      </c>
      <c r="B780" s="107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2">
        <v>19</v>
      </c>
      <c r="B781" s="107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2">
        <v>20</v>
      </c>
      <c r="B782" s="107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2">
        <v>21</v>
      </c>
      <c r="B783" s="107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2">
        <v>22</v>
      </c>
      <c r="B784" s="107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2">
        <v>23</v>
      </c>
      <c r="B785" s="107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2">
        <v>24</v>
      </c>
      <c r="B786" s="107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2">
        <v>25</v>
      </c>
      <c r="B787" s="107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2">
        <v>26</v>
      </c>
      <c r="B788" s="107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2">
        <v>27</v>
      </c>
      <c r="B789" s="107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2">
        <v>28</v>
      </c>
      <c r="B790" s="107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2">
        <v>29</v>
      </c>
      <c r="B791" s="107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2">
        <v>30</v>
      </c>
      <c r="B792" s="107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2">
        <v>1</v>
      </c>
      <c r="B796" s="107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2">
        <v>2</v>
      </c>
      <c r="B797" s="107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2">
        <v>3</v>
      </c>
      <c r="B798" s="107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2">
        <v>4</v>
      </c>
      <c r="B799" s="107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2">
        <v>5</v>
      </c>
      <c r="B800" s="107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2">
        <v>6</v>
      </c>
      <c r="B801" s="107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2">
        <v>7</v>
      </c>
      <c r="B802" s="107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2">
        <v>8</v>
      </c>
      <c r="B803" s="107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2">
        <v>9</v>
      </c>
      <c r="B804" s="107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2">
        <v>10</v>
      </c>
      <c r="B805" s="107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2">
        <v>11</v>
      </c>
      <c r="B806" s="107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2">
        <v>12</v>
      </c>
      <c r="B807" s="107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2">
        <v>13</v>
      </c>
      <c r="B808" s="107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2">
        <v>14</v>
      </c>
      <c r="B809" s="107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2">
        <v>15</v>
      </c>
      <c r="B810" s="107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2">
        <v>16</v>
      </c>
      <c r="B811" s="107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2">
        <v>17</v>
      </c>
      <c r="B812" s="107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2">
        <v>18</v>
      </c>
      <c r="B813" s="107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2">
        <v>19</v>
      </c>
      <c r="B814" s="107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2">
        <v>20</v>
      </c>
      <c r="B815" s="107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2">
        <v>21</v>
      </c>
      <c r="B816" s="107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2">
        <v>22</v>
      </c>
      <c r="B817" s="107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2">
        <v>23</v>
      </c>
      <c r="B818" s="107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2">
        <v>24</v>
      </c>
      <c r="B819" s="107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2">
        <v>25</v>
      </c>
      <c r="B820" s="107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2">
        <v>26</v>
      </c>
      <c r="B821" s="107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2">
        <v>27</v>
      </c>
      <c r="B822" s="107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2">
        <v>28</v>
      </c>
      <c r="B823" s="107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2">
        <v>29</v>
      </c>
      <c r="B824" s="107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2">
        <v>30</v>
      </c>
      <c r="B825" s="107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2">
        <v>1</v>
      </c>
      <c r="B829" s="107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2">
        <v>2</v>
      </c>
      <c r="B830" s="107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2">
        <v>3</v>
      </c>
      <c r="B831" s="107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2">
        <v>4</v>
      </c>
      <c r="B832" s="107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2">
        <v>5</v>
      </c>
      <c r="B833" s="107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2">
        <v>6</v>
      </c>
      <c r="B834" s="107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2">
        <v>7</v>
      </c>
      <c r="B835" s="107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2">
        <v>8</v>
      </c>
      <c r="B836" s="107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2">
        <v>9</v>
      </c>
      <c r="B837" s="107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2">
        <v>10</v>
      </c>
      <c r="B838" s="10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2">
        <v>11</v>
      </c>
      <c r="B839" s="107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2">
        <v>12</v>
      </c>
      <c r="B840" s="107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2">
        <v>13</v>
      </c>
      <c r="B841" s="10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2">
        <v>14</v>
      </c>
      <c r="B842" s="10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2">
        <v>15</v>
      </c>
      <c r="B843" s="10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2">
        <v>16</v>
      </c>
      <c r="B844" s="10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2">
        <v>17</v>
      </c>
      <c r="B845" s="10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2">
        <v>18</v>
      </c>
      <c r="B846" s="10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2">
        <v>19</v>
      </c>
      <c r="B847" s="10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2">
        <v>20</v>
      </c>
      <c r="B848" s="10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2">
        <v>21</v>
      </c>
      <c r="B849" s="10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2">
        <v>22</v>
      </c>
      <c r="B850" s="10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2">
        <v>23</v>
      </c>
      <c r="B851" s="10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2">
        <v>24</v>
      </c>
      <c r="B852" s="10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2">
        <v>25</v>
      </c>
      <c r="B853" s="10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2">
        <v>26</v>
      </c>
      <c r="B854" s="10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2">
        <v>27</v>
      </c>
      <c r="B855" s="10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2">
        <v>28</v>
      </c>
      <c r="B856" s="10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2">
        <v>29</v>
      </c>
      <c r="B857" s="10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2">
        <v>30</v>
      </c>
      <c r="B858" s="10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2">
        <v>1</v>
      </c>
      <c r="B862" s="10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2">
        <v>2</v>
      </c>
      <c r="B863" s="10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2">
        <v>3</v>
      </c>
      <c r="B864" s="10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2">
        <v>4</v>
      </c>
      <c r="B865" s="10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2">
        <v>5</v>
      </c>
      <c r="B866" s="10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2">
        <v>6</v>
      </c>
      <c r="B867" s="107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2">
        <v>7</v>
      </c>
      <c r="B868" s="107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2">
        <v>8</v>
      </c>
      <c r="B869" s="107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2">
        <v>9</v>
      </c>
      <c r="B870" s="10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2">
        <v>10</v>
      </c>
      <c r="B871" s="10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2">
        <v>11</v>
      </c>
      <c r="B872" s="107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2">
        <v>12</v>
      </c>
      <c r="B873" s="107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2">
        <v>13</v>
      </c>
      <c r="B874" s="10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2">
        <v>14</v>
      </c>
      <c r="B875" s="10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2">
        <v>15</v>
      </c>
      <c r="B876" s="10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2">
        <v>16</v>
      </c>
      <c r="B877" s="10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2">
        <v>17</v>
      </c>
      <c r="B878" s="10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2">
        <v>18</v>
      </c>
      <c r="B879" s="10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2">
        <v>19</v>
      </c>
      <c r="B880" s="10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2">
        <v>20</v>
      </c>
      <c r="B881" s="10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2">
        <v>21</v>
      </c>
      <c r="B882" s="10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2">
        <v>22</v>
      </c>
      <c r="B883" s="10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2">
        <v>23</v>
      </c>
      <c r="B884" s="10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2">
        <v>24</v>
      </c>
      <c r="B885" s="10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2">
        <v>25</v>
      </c>
      <c r="B886" s="10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2">
        <v>26</v>
      </c>
      <c r="B887" s="10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2">
        <v>27</v>
      </c>
      <c r="B888" s="10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2">
        <v>28</v>
      </c>
      <c r="B889" s="10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2">
        <v>29</v>
      </c>
      <c r="B890" s="10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2">
        <v>30</v>
      </c>
      <c r="B891" s="10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2">
        <v>1</v>
      </c>
      <c r="B895" s="10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2">
        <v>2</v>
      </c>
      <c r="B896" s="10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2">
        <v>3</v>
      </c>
      <c r="B897" s="10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2">
        <v>4</v>
      </c>
      <c r="B898" s="10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2">
        <v>5</v>
      </c>
      <c r="B899" s="10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2">
        <v>6</v>
      </c>
      <c r="B900" s="107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2">
        <v>7</v>
      </c>
      <c r="B901" s="107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2">
        <v>8</v>
      </c>
      <c r="B902" s="107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2">
        <v>9</v>
      </c>
      <c r="B903" s="10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2">
        <v>10</v>
      </c>
      <c r="B904" s="10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2">
        <v>11</v>
      </c>
      <c r="B905" s="107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2">
        <v>12</v>
      </c>
      <c r="B906" s="107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2">
        <v>13</v>
      </c>
      <c r="B907" s="10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2">
        <v>14</v>
      </c>
      <c r="B908" s="10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2">
        <v>15</v>
      </c>
      <c r="B909" s="10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2">
        <v>16</v>
      </c>
      <c r="B910" s="10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2">
        <v>17</v>
      </c>
      <c r="B911" s="10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2">
        <v>18</v>
      </c>
      <c r="B912" s="10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2">
        <v>19</v>
      </c>
      <c r="B913" s="10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2">
        <v>20</v>
      </c>
      <c r="B914" s="10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2">
        <v>21</v>
      </c>
      <c r="B915" s="10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2">
        <v>22</v>
      </c>
      <c r="B916" s="10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2">
        <v>23</v>
      </c>
      <c r="B917" s="10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2">
        <v>24</v>
      </c>
      <c r="B918" s="10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2">
        <v>25</v>
      </c>
      <c r="B919" s="10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2">
        <v>26</v>
      </c>
      <c r="B920" s="10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2">
        <v>27</v>
      </c>
      <c r="B921" s="10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2">
        <v>28</v>
      </c>
      <c r="B922" s="10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2">
        <v>29</v>
      </c>
      <c r="B923" s="10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2">
        <v>30</v>
      </c>
      <c r="B924" s="10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2">
        <v>1</v>
      </c>
      <c r="B928" s="10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2">
        <v>2</v>
      </c>
      <c r="B929" s="10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2">
        <v>3</v>
      </c>
      <c r="B930" s="10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2">
        <v>4</v>
      </c>
      <c r="B931" s="10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2">
        <v>5</v>
      </c>
      <c r="B932" s="10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2">
        <v>6</v>
      </c>
      <c r="B933" s="107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2">
        <v>7</v>
      </c>
      <c r="B934" s="107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2">
        <v>8</v>
      </c>
      <c r="B935" s="107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2">
        <v>9</v>
      </c>
      <c r="B936" s="10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2">
        <v>10</v>
      </c>
      <c r="B937" s="10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2">
        <v>11</v>
      </c>
      <c r="B938" s="107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2">
        <v>12</v>
      </c>
      <c r="B939" s="107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2">
        <v>13</v>
      </c>
      <c r="B940" s="10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2">
        <v>14</v>
      </c>
      <c r="B941" s="10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2">
        <v>15</v>
      </c>
      <c r="B942" s="10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2">
        <v>16</v>
      </c>
      <c r="B943" s="10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2">
        <v>17</v>
      </c>
      <c r="B944" s="10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2">
        <v>18</v>
      </c>
      <c r="B945" s="10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2">
        <v>19</v>
      </c>
      <c r="B946" s="10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2">
        <v>20</v>
      </c>
      <c r="B947" s="10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2">
        <v>21</v>
      </c>
      <c r="B948" s="10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2">
        <v>22</v>
      </c>
      <c r="B949" s="10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2">
        <v>23</v>
      </c>
      <c r="B950" s="10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2">
        <v>24</v>
      </c>
      <c r="B951" s="10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2">
        <v>25</v>
      </c>
      <c r="B952" s="10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2">
        <v>26</v>
      </c>
      <c r="B953" s="10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2">
        <v>27</v>
      </c>
      <c r="B954" s="10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2">
        <v>28</v>
      </c>
      <c r="B955" s="10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2">
        <v>29</v>
      </c>
      <c r="B956" s="10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2">
        <v>30</v>
      </c>
      <c r="B957" s="10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2">
        <v>1</v>
      </c>
      <c r="B961" s="10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2">
        <v>2</v>
      </c>
      <c r="B962" s="10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2">
        <v>3</v>
      </c>
      <c r="B963" s="10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2">
        <v>4</v>
      </c>
      <c r="B964" s="10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2">
        <v>5</v>
      </c>
      <c r="B965" s="10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2">
        <v>6</v>
      </c>
      <c r="B966" s="107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2">
        <v>7</v>
      </c>
      <c r="B967" s="107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2">
        <v>8</v>
      </c>
      <c r="B968" s="107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2">
        <v>9</v>
      </c>
      <c r="B969" s="10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2">
        <v>10</v>
      </c>
      <c r="B970" s="10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2">
        <v>11</v>
      </c>
      <c r="B971" s="107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2">
        <v>12</v>
      </c>
      <c r="B972" s="107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2">
        <v>13</v>
      </c>
      <c r="B973" s="10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2">
        <v>14</v>
      </c>
      <c r="B974" s="10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2">
        <v>15</v>
      </c>
      <c r="B975" s="10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2">
        <v>16</v>
      </c>
      <c r="B976" s="10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2">
        <v>17</v>
      </c>
      <c r="B977" s="10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2">
        <v>18</v>
      </c>
      <c r="B978" s="10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2">
        <v>19</v>
      </c>
      <c r="B979" s="10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2">
        <v>20</v>
      </c>
      <c r="B980" s="10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2">
        <v>21</v>
      </c>
      <c r="B981" s="10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2">
        <v>22</v>
      </c>
      <c r="B982" s="10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2">
        <v>23</v>
      </c>
      <c r="B983" s="10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2">
        <v>24</v>
      </c>
      <c r="B984" s="10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2">
        <v>25</v>
      </c>
      <c r="B985" s="10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2">
        <v>26</v>
      </c>
      <c r="B986" s="10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2">
        <v>27</v>
      </c>
      <c r="B987" s="10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2">
        <v>28</v>
      </c>
      <c r="B988" s="10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2">
        <v>29</v>
      </c>
      <c r="B989" s="10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2">
        <v>30</v>
      </c>
      <c r="B990" s="10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2">
        <v>1</v>
      </c>
      <c r="B994" s="10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2">
        <v>2</v>
      </c>
      <c r="B995" s="10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2">
        <v>3</v>
      </c>
      <c r="B996" s="10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2">
        <v>4</v>
      </c>
      <c r="B997" s="10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2">
        <v>5</v>
      </c>
      <c r="B998" s="10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2">
        <v>6</v>
      </c>
      <c r="B999" s="107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2">
        <v>7</v>
      </c>
      <c r="B1000" s="107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2">
        <v>8</v>
      </c>
      <c r="B1001" s="107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2">
        <v>9</v>
      </c>
      <c r="B1002" s="10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2">
        <v>10</v>
      </c>
      <c r="B1003" s="10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2">
        <v>11</v>
      </c>
      <c r="B1004" s="107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2">
        <v>12</v>
      </c>
      <c r="B1005" s="107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2">
        <v>13</v>
      </c>
      <c r="B1006" s="10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2">
        <v>14</v>
      </c>
      <c r="B1007" s="10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2">
        <v>15</v>
      </c>
      <c r="B1008" s="10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2">
        <v>16</v>
      </c>
      <c r="B1009" s="10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2">
        <v>17</v>
      </c>
      <c r="B1010" s="10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2">
        <v>18</v>
      </c>
      <c r="B1011" s="10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2">
        <v>19</v>
      </c>
      <c r="B1012" s="10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2">
        <v>20</v>
      </c>
      <c r="B1013" s="10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2">
        <v>21</v>
      </c>
      <c r="B1014" s="10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2">
        <v>22</v>
      </c>
      <c r="B1015" s="10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2">
        <v>23</v>
      </c>
      <c r="B1016" s="10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2">
        <v>24</v>
      </c>
      <c r="B1017" s="10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2">
        <v>25</v>
      </c>
      <c r="B1018" s="10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2">
        <v>26</v>
      </c>
      <c r="B1019" s="10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2">
        <v>27</v>
      </c>
      <c r="B1020" s="10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2">
        <v>28</v>
      </c>
      <c r="B1021" s="10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2">
        <v>29</v>
      </c>
      <c r="B1022" s="10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2">
        <v>30</v>
      </c>
      <c r="B1023" s="10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2">
        <v>1</v>
      </c>
      <c r="B1027" s="10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2">
        <v>2</v>
      </c>
      <c r="B1028" s="10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2">
        <v>3</v>
      </c>
      <c r="B1029" s="10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2">
        <v>4</v>
      </c>
      <c r="B1030" s="10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2">
        <v>5</v>
      </c>
      <c r="B1031" s="10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2">
        <v>6</v>
      </c>
      <c r="B1032" s="107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2">
        <v>7</v>
      </c>
      <c r="B1033" s="107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2">
        <v>8</v>
      </c>
      <c r="B1034" s="107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2">
        <v>9</v>
      </c>
      <c r="B1035" s="10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2">
        <v>10</v>
      </c>
      <c r="B1036" s="10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2">
        <v>11</v>
      </c>
      <c r="B1037" s="107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2">
        <v>12</v>
      </c>
      <c r="B1038" s="107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2">
        <v>13</v>
      </c>
      <c r="B1039" s="10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2">
        <v>14</v>
      </c>
      <c r="B1040" s="10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2">
        <v>15</v>
      </c>
      <c r="B1041" s="10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2">
        <v>16</v>
      </c>
      <c r="B1042" s="10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2">
        <v>17</v>
      </c>
      <c r="B1043" s="10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2">
        <v>18</v>
      </c>
      <c r="B1044" s="10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2">
        <v>19</v>
      </c>
      <c r="B1045" s="10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2">
        <v>20</v>
      </c>
      <c r="B1046" s="10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2">
        <v>21</v>
      </c>
      <c r="B1047" s="10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2">
        <v>22</v>
      </c>
      <c r="B1048" s="10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2">
        <v>23</v>
      </c>
      <c r="B1049" s="10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2">
        <v>24</v>
      </c>
      <c r="B1050" s="10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2">
        <v>25</v>
      </c>
      <c r="B1051" s="10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2">
        <v>26</v>
      </c>
      <c r="B1052" s="10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2">
        <v>27</v>
      </c>
      <c r="B1053" s="10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2">
        <v>28</v>
      </c>
      <c r="B1054" s="10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2">
        <v>29</v>
      </c>
      <c r="B1055" s="10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2">
        <v>30</v>
      </c>
      <c r="B1056" s="10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2">
        <v>1</v>
      </c>
      <c r="B1060" s="10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2">
        <v>2</v>
      </c>
      <c r="B1061" s="10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2">
        <v>3</v>
      </c>
      <c r="B1062" s="10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2">
        <v>4</v>
      </c>
      <c r="B1063" s="10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2">
        <v>5</v>
      </c>
      <c r="B1064" s="10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2">
        <v>6</v>
      </c>
      <c r="B1065" s="107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2">
        <v>7</v>
      </c>
      <c r="B1066" s="107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2">
        <v>8</v>
      </c>
      <c r="B1067" s="107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2">
        <v>9</v>
      </c>
      <c r="B1068" s="10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2">
        <v>10</v>
      </c>
      <c r="B1069" s="10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2">
        <v>11</v>
      </c>
      <c r="B1070" s="107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2">
        <v>12</v>
      </c>
      <c r="B1071" s="107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2">
        <v>13</v>
      </c>
      <c r="B1072" s="10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2">
        <v>14</v>
      </c>
      <c r="B1073" s="10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2">
        <v>15</v>
      </c>
      <c r="B1074" s="10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2">
        <v>16</v>
      </c>
      <c r="B1075" s="10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2">
        <v>17</v>
      </c>
      <c r="B1076" s="10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2">
        <v>18</v>
      </c>
      <c r="B1077" s="10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2">
        <v>19</v>
      </c>
      <c r="B1078" s="10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2">
        <v>20</v>
      </c>
      <c r="B1079" s="10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2">
        <v>21</v>
      </c>
      <c r="B1080" s="10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2">
        <v>22</v>
      </c>
      <c r="B1081" s="10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2">
        <v>23</v>
      </c>
      <c r="B1082" s="10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2">
        <v>24</v>
      </c>
      <c r="B1083" s="10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2">
        <v>25</v>
      </c>
      <c r="B1084" s="10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2">
        <v>26</v>
      </c>
      <c r="B1085" s="10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2">
        <v>27</v>
      </c>
      <c r="B1086" s="10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2">
        <v>28</v>
      </c>
      <c r="B1087" s="10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2">
        <v>29</v>
      </c>
      <c r="B1088" s="10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2">
        <v>30</v>
      </c>
      <c r="B1089" s="10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2">
        <v>1</v>
      </c>
      <c r="B1093" s="10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2">
        <v>2</v>
      </c>
      <c r="B1094" s="10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2">
        <v>3</v>
      </c>
      <c r="B1095" s="10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2">
        <v>4</v>
      </c>
      <c r="B1096" s="10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2">
        <v>5</v>
      </c>
      <c r="B1097" s="10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2">
        <v>6</v>
      </c>
      <c r="B1098" s="107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2">
        <v>7</v>
      </c>
      <c r="B1099" s="107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2">
        <v>8</v>
      </c>
      <c r="B1100" s="107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2">
        <v>9</v>
      </c>
      <c r="B1101" s="107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2">
        <v>10</v>
      </c>
      <c r="B1102" s="107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2">
        <v>11</v>
      </c>
      <c r="B1103" s="107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2">
        <v>12</v>
      </c>
      <c r="B1104" s="107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2">
        <v>13</v>
      </c>
      <c r="B1105" s="107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2">
        <v>14</v>
      </c>
      <c r="B1106" s="107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2">
        <v>15</v>
      </c>
      <c r="B1107" s="107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2">
        <v>16</v>
      </c>
      <c r="B1108" s="107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2">
        <v>17</v>
      </c>
      <c r="B1109" s="107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2">
        <v>18</v>
      </c>
      <c r="B1110" s="107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2">
        <v>19</v>
      </c>
      <c r="B1111" s="107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2">
        <v>20</v>
      </c>
      <c r="B1112" s="107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2">
        <v>21</v>
      </c>
      <c r="B1113" s="107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2">
        <v>22</v>
      </c>
      <c r="B1114" s="107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2">
        <v>23</v>
      </c>
      <c r="B1115" s="107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2">
        <v>24</v>
      </c>
      <c r="B1116" s="107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2">
        <v>25</v>
      </c>
      <c r="B1117" s="107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2">
        <v>26</v>
      </c>
      <c r="B1118" s="107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2">
        <v>27</v>
      </c>
      <c r="B1119" s="107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2">
        <v>28</v>
      </c>
      <c r="B1120" s="107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2">
        <v>29</v>
      </c>
      <c r="B1121" s="107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2">
        <v>30</v>
      </c>
      <c r="B1122" s="107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2">
        <v>1</v>
      </c>
      <c r="B1126" s="107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2">
        <v>2</v>
      </c>
      <c r="B1127" s="107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2">
        <v>3</v>
      </c>
      <c r="B1128" s="107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2">
        <v>4</v>
      </c>
      <c r="B1129" s="107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2">
        <v>5</v>
      </c>
      <c r="B1130" s="107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2">
        <v>6</v>
      </c>
      <c r="B1131" s="107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2">
        <v>7</v>
      </c>
      <c r="B1132" s="107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2">
        <v>8</v>
      </c>
      <c r="B1133" s="107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2">
        <v>9</v>
      </c>
      <c r="B1134" s="107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2">
        <v>10</v>
      </c>
      <c r="B1135" s="107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2">
        <v>11</v>
      </c>
      <c r="B1136" s="107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2">
        <v>12</v>
      </c>
      <c r="B1137" s="107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2">
        <v>13</v>
      </c>
      <c r="B1138" s="107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2">
        <v>14</v>
      </c>
      <c r="B1139" s="107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2">
        <v>15</v>
      </c>
      <c r="B1140" s="107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2">
        <v>16</v>
      </c>
      <c r="B1141" s="107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2">
        <v>17</v>
      </c>
      <c r="B1142" s="107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2">
        <v>18</v>
      </c>
      <c r="B1143" s="107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2">
        <v>19</v>
      </c>
      <c r="B1144" s="107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2">
        <v>20</v>
      </c>
      <c r="B1145" s="107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2">
        <v>21</v>
      </c>
      <c r="B1146" s="107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2">
        <v>22</v>
      </c>
      <c r="B1147" s="107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2">
        <v>23</v>
      </c>
      <c r="B1148" s="107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2">
        <v>24</v>
      </c>
      <c r="B1149" s="107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2">
        <v>25</v>
      </c>
      <c r="B1150" s="107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2">
        <v>26</v>
      </c>
      <c r="B1151" s="107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2">
        <v>27</v>
      </c>
      <c r="B1152" s="107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2">
        <v>28</v>
      </c>
      <c r="B1153" s="107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2">
        <v>29</v>
      </c>
      <c r="B1154" s="107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2">
        <v>30</v>
      </c>
      <c r="B1155" s="107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2">
        <v>1</v>
      </c>
      <c r="B1159" s="107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2">
        <v>2</v>
      </c>
      <c r="B1160" s="107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2">
        <v>3</v>
      </c>
      <c r="B1161" s="107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2">
        <v>4</v>
      </c>
      <c r="B1162" s="107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2">
        <v>5</v>
      </c>
      <c r="B1163" s="107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2">
        <v>6</v>
      </c>
      <c r="B1164" s="107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2">
        <v>7</v>
      </c>
      <c r="B1165" s="107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2">
        <v>8</v>
      </c>
      <c r="B1166" s="107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2">
        <v>9</v>
      </c>
      <c r="B1167" s="107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2">
        <v>10</v>
      </c>
      <c r="B1168" s="107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2">
        <v>11</v>
      </c>
      <c r="B1169" s="107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2">
        <v>12</v>
      </c>
      <c r="B1170" s="107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2">
        <v>13</v>
      </c>
      <c r="B1171" s="107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2">
        <v>14</v>
      </c>
      <c r="B1172" s="107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2">
        <v>15</v>
      </c>
      <c r="B1173" s="107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2">
        <v>16</v>
      </c>
      <c r="B1174" s="107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2">
        <v>17</v>
      </c>
      <c r="B1175" s="107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2">
        <v>18</v>
      </c>
      <c r="B1176" s="107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2">
        <v>19</v>
      </c>
      <c r="B1177" s="107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2">
        <v>20</v>
      </c>
      <c r="B1178" s="107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2">
        <v>21</v>
      </c>
      <c r="B1179" s="107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2">
        <v>22</v>
      </c>
      <c r="B1180" s="107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2">
        <v>23</v>
      </c>
      <c r="B1181" s="107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2">
        <v>24</v>
      </c>
      <c r="B1182" s="107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2">
        <v>25</v>
      </c>
      <c r="B1183" s="107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2">
        <v>26</v>
      </c>
      <c r="B1184" s="107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2">
        <v>27</v>
      </c>
      <c r="B1185" s="107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2">
        <v>28</v>
      </c>
      <c r="B1186" s="107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2">
        <v>29</v>
      </c>
      <c r="B1187" s="107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2">
        <v>30</v>
      </c>
      <c r="B1188" s="107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2">
        <v>1</v>
      </c>
      <c r="B1192" s="107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2">
        <v>2</v>
      </c>
      <c r="B1193" s="107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2">
        <v>3</v>
      </c>
      <c r="B1194" s="107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2">
        <v>4</v>
      </c>
      <c r="B1195" s="107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2">
        <v>5</v>
      </c>
      <c r="B1196" s="107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2">
        <v>6</v>
      </c>
      <c r="B1197" s="107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2">
        <v>7</v>
      </c>
      <c r="B1198" s="107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2">
        <v>8</v>
      </c>
      <c r="B1199" s="107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2">
        <v>9</v>
      </c>
      <c r="B1200" s="107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2">
        <v>10</v>
      </c>
      <c r="B1201" s="107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2">
        <v>11</v>
      </c>
      <c r="B1202" s="107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2">
        <v>12</v>
      </c>
      <c r="B1203" s="107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2">
        <v>13</v>
      </c>
      <c r="B1204" s="107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2">
        <v>14</v>
      </c>
      <c r="B1205" s="107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2">
        <v>15</v>
      </c>
      <c r="B1206" s="107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2">
        <v>16</v>
      </c>
      <c r="B1207" s="107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2">
        <v>17</v>
      </c>
      <c r="B1208" s="107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2">
        <v>18</v>
      </c>
      <c r="B1209" s="107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2">
        <v>19</v>
      </c>
      <c r="B1210" s="107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2">
        <v>20</v>
      </c>
      <c r="B1211" s="107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2">
        <v>21</v>
      </c>
      <c r="B1212" s="107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2">
        <v>22</v>
      </c>
      <c r="B1213" s="107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2">
        <v>23</v>
      </c>
      <c r="B1214" s="107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2">
        <v>24</v>
      </c>
      <c r="B1215" s="107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2">
        <v>25</v>
      </c>
      <c r="B1216" s="107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2">
        <v>26</v>
      </c>
      <c r="B1217" s="107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2">
        <v>27</v>
      </c>
      <c r="B1218" s="107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2">
        <v>28</v>
      </c>
      <c r="B1219" s="107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2">
        <v>29</v>
      </c>
      <c r="B1220" s="107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2">
        <v>30</v>
      </c>
      <c r="B1221" s="107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2">
        <v>1</v>
      </c>
      <c r="B1225" s="107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2">
        <v>2</v>
      </c>
      <c r="B1226" s="107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2">
        <v>3</v>
      </c>
      <c r="B1227" s="107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2">
        <v>4</v>
      </c>
      <c r="B1228" s="107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2">
        <v>5</v>
      </c>
      <c r="B1229" s="107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2">
        <v>6</v>
      </c>
      <c r="B1230" s="107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2">
        <v>7</v>
      </c>
      <c r="B1231" s="107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2">
        <v>8</v>
      </c>
      <c r="B1232" s="107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2">
        <v>9</v>
      </c>
      <c r="B1233" s="107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2">
        <v>10</v>
      </c>
      <c r="B1234" s="107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2">
        <v>11</v>
      </c>
      <c r="B1235" s="107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2">
        <v>12</v>
      </c>
      <c r="B1236" s="107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2">
        <v>13</v>
      </c>
      <c r="B1237" s="107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2">
        <v>14</v>
      </c>
      <c r="B1238" s="107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2">
        <v>15</v>
      </c>
      <c r="B1239" s="107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2">
        <v>16</v>
      </c>
      <c r="B1240" s="107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2">
        <v>17</v>
      </c>
      <c r="B1241" s="107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2">
        <v>18</v>
      </c>
      <c r="B1242" s="107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2">
        <v>19</v>
      </c>
      <c r="B1243" s="107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2">
        <v>20</v>
      </c>
      <c r="B1244" s="107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2">
        <v>21</v>
      </c>
      <c r="B1245" s="107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2">
        <v>22</v>
      </c>
      <c r="B1246" s="107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2">
        <v>23</v>
      </c>
      <c r="B1247" s="107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2">
        <v>24</v>
      </c>
      <c r="B1248" s="107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2">
        <v>25</v>
      </c>
      <c r="B1249" s="107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2">
        <v>26</v>
      </c>
      <c r="B1250" s="107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2">
        <v>27</v>
      </c>
      <c r="B1251" s="107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2">
        <v>28</v>
      </c>
      <c r="B1252" s="107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2">
        <v>29</v>
      </c>
      <c r="B1253" s="107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2">
        <v>30</v>
      </c>
      <c r="B1254" s="107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2">
        <v>1</v>
      </c>
      <c r="B1258" s="107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2">
        <v>2</v>
      </c>
      <c r="B1259" s="107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2">
        <v>3</v>
      </c>
      <c r="B1260" s="107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2">
        <v>4</v>
      </c>
      <c r="B1261" s="107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2">
        <v>5</v>
      </c>
      <c r="B1262" s="107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2">
        <v>6</v>
      </c>
      <c r="B1263" s="107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2">
        <v>7</v>
      </c>
      <c r="B1264" s="107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2">
        <v>8</v>
      </c>
      <c r="B1265" s="107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2">
        <v>9</v>
      </c>
      <c r="B1266" s="107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2">
        <v>10</v>
      </c>
      <c r="B1267" s="107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2">
        <v>11</v>
      </c>
      <c r="B1268" s="107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2">
        <v>12</v>
      </c>
      <c r="B1269" s="107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2">
        <v>13</v>
      </c>
      <c r="B1270" s="107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2">
        <v>14</v>
      </c>
      <c r="B1271" s="107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2">
        <v>15</v>
      </c>
      <c r="B1272" s="107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2">
        <v>16</v>
      </c>
      <c r="B1273" s="107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2">
        <v>17</v>
      </c>
      <c r="B1274" s="107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2">
        <v>18</v>
      </c>
      <c r="B1275" s="107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2">
        <v>19</v>
      </c>
      <c r="B1276" s="107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2">
        <v>20</v>
      </c>
      <c r="B1277" s="107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2">
        <v>21</v>
      </c>
      <c r="B1278" s="107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2">
        <v>22</v>
      </c>
      <c r="B1279" s="107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2">
        <v>23</v>
      </c>
      <c r="B1280" s="107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2">
        <v>24</v>
      </c>
      <c r="B1281" s="107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2">
        <v>25</v>
      </c>
      <c r="B1282" s="107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2">
        <v>26</v>
      </c>
      <c r="B1283" s="107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2">
        <v>27</v>
      </c>
      <c r="B1284" s="107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2">
        <v>28</v>
      </c>
      <c r="B1285" s="107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2">
        <v>29</v>
      </c>
      <c r="B1286" s="107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2">
        <v>30</v>
      </c>
      <c r="B1287" s="107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2">
        <v>1</v>
      </c>
      <c r="B1291" s="107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2">
        <v>2</v>
      </c>
      <c r="B1292" s="107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2">
        <v>3</v>
      </c>
      <c r="B1293" s="107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2">
        <v>4</v>
      </c>
      <c r="B1294" s="107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2">
        <v>5</v>
      </c>
      <c r="B1295" s="107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2">
        <v>6</v>
      </c>
      <c r="B1296" s="107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2">
        <v>7</v>
      </c>
      <c r="B1297" s="107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2">
        <v>8</v>
      </c>
      <c r="B1298" s="107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2">
        <v>9</v>
      </c>
      <c r="B1299" s="107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2">
        <v>10</v>
      </c>
      <c r="B1300" s="107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2">
        <v>11</v>
      </c>
      <c r="B1301" s="107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2">
        <v>12</v>
      </c>
      <c r="B1302" s="107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2">
        <v>13</v>
      </c>
      <c r="B1303" s="107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2">
        <v>14</v>
      </c>
      <c r="B1304" s="107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2">
        <v>15</v>
      </c>
      <c r="B1305" s="107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2">
        <v>16</v>
      </c>
      <c r="B1306" s="107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2">
        <v>17</v>
      </c>
      <c r="B1307" s="107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2">
        <v>18</v>
      </c>
      <c r="B1308" s="107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2">
        <v>19</v>
      </c>
      <c r="B1309" s="107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2">
        <v>20</v>
      </c>
      <c r="B1310" s="107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2">
        <v>21</v>
      </c>
      <c r="B1311" s="107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2">
        <v>22</v>
      </c>
      <c r="B1312" s="107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2">
        <v>23</v>
      </c>
      <c r="B1313" s="107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2">
        <v>24</v>
      </c>
      <c r="B1314" s="107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2">
        <v>25</v>
      </c>
      <c r="B1315" s="107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2">
        <v>26</v>
      </c>
      <c r="B1316" s="107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2">
        <v>27</v>
      </c>
      <c r="B1317" s="107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2">
        <v>28</v>
      </c>
      <c r="B1318" s="107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2">
        <v>29</v>
      </c>
      <c r="B1319" s="107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2">
        <v>30</v>
      </c>
      <c r="B1320" s="107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2020-09-30T07:27:54Z</cp:lastPrinted>
  <dcterms:created xsi:type="dcterms:W3CDTF">2012-03-13T00:50:25Z</dcterms:created>
  <dcterms:modified xsi:type="dcterms:W3CDTF">2020-10-07T04:48:38Z</dcterms:modified>
</cp:coreProperties>
</file>