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０１～２００\"/>
    </mc:Choice>
  </mc:AlternateContent>
  <bookViews>
    <workbookView xWindow="0" yWindow="0" windowWidth="15360" windowHeight="77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<sst xmlns="http://schemas.openxmlformats.org/spreadsheetml/2006/main" count="2893" uniqueCount="647">
  <si>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</si>
  <si>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</si>
  <si>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</si>
  <si>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</si>
  <si>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</si>
  <si>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</si>
  <si>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</si>
  <si>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</si>
  <si>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</si>
  <si>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</si>
  <si>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</si>
  <si>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</si>
  <si>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</si>
  <si>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</si>
  <si>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</si>
  <si>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</si>
  <si>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</si>
  <si>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</si>
  <si>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</si>
  <si>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</si>
  <si>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</si>
  <si>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</si>
  <si>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</si>
  <si>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</si>
  <si>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</si>
  <si>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</si>
  <si>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</si>
  <si>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</si>
  <si>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</si>
  <si>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</si>
  <si>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</si>
  <si>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</si>
  <si>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</si>
  <si>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</si>
  <si>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</si>
  <si>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</si>
  <si>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</si>
  <si>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</si>
  <si>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</si>
  <si>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</si>
  <si>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</si>
  <si>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</si>
  <si>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</si>
  <si>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</si>
  <si>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</si>
  <si>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</si>
  <si>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</si>
  <si>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</si>
  <si>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</si>
  <si>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</si>
  <si>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</si>
  <si>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</si>
  <si>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</si>
  <si>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</si>
  <si>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</si>
  <si>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</si>
  <si>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</si>
  <si>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</si>
  <si>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</si>
  <si>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</si>
  <si>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</si>
  <si>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</si>
  <si>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</si>
  <si>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</si>
  <si>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</si>
  <si>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</si>
  <si>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</si>
  <si>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</si>
  <si>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</si>
  <si>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</si>
  <si>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</si>
  <si>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</si>
  <si>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</si>
  <si>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</si>
  <si>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</si>
  <si>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</si>
  <si>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</si>
  <si>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</si>
  <si>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</si>
  <si>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</si>
  <si>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</si>
  <si>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</si>
  <si>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</si>
  <si>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</si>
  <si>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</si>
  <si>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</si>
  <si>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</si>
  <si>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</si>
  <si>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</si>
  <si>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</si>
  <si>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</si>
  <si>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</si>
  <si>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</si>
  <si>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</si>
  <si>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</si>
  <si>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</si>
  <si>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</si>
  <si>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</si>
  <si>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</si>
  <si>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</si>
  <si>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</si>
  <si>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</si>
  <si>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</si>
  <si>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</si>
  <si>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</si>
  <si>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</si>
  <si>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</si>
  <si>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</si>
  <si>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</si>
  <si>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</si>
  <si>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</si>
  <si>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</si>
  <si>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</si>
  <si>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</si>
  <si>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</si>
  <si>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</si>
  <si>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</si>
  <si>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</si>
  <si>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</si>
  <si>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</si>
  <si>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</si>
  <si>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</si>
  <si>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</si>
  <si>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</si>
  <si>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</si>
  <si>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</si>
  <si>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</si>
  <si>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</si>
  <si>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</si>
  <si>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</si>
  <si>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</si>
  <si>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</si>
  <si>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</si>
  <si>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</si>
  <si>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</si>
  <si>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</si>
  <si>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</si>
  <si>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</si>
  <si>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</si>
  <si>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</si>
  <si>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</si>
  <si>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</si>
  <si>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</si>
  <si>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</si>
  <si>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</si>
  <si>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</si>
  <si>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</si>
  <si>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</si>
  <si>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</si>
  <si>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</si>
  <si>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</si>
  <si>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</si>
  <si>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</si>
  <si>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</si>
  <si>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</si>
  <si>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</si>
  <si>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</si>
  <si>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</si>
  <si>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</si>
  <si>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</si>
  <si>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</si>
  <si>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</si>
  <si>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</si>
  <si>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</si>
  <si>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</si>
  <si>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</si>
  <si>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</si>
  <si>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</si>
  <si>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</si>
  <si>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</si>
  <si>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</si>
  <si>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</si>
  <si>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</si>
  <si>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</si>
  <si>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</si>
  <si>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</si>
  <si>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</si>
  <si>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</si>
  <si>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</si>
  <si>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</si>
  <si>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</si>
  <si>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</si>
  <si>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</si>
  <si>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</si>
  <si>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</si>
  <si>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</si>
  <si>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</si>
  <si>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</si>
  <si>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</si>
  <si>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</si>
  <si>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</si>
  <si>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</si>
  <si>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</si>
  <si>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</si>
  <si>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</si>
  <si>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</si>
  <si>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</si>
  <si>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</si>
  <si>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</si>
  <si>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</si>
  <si>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</si>
  <si>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</si>
  <si>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</si>
  <si>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</si>
  <si>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</si>
  <si>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</si>
  <si>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</si>
  <si>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</si>
  <si>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</si>
  <si>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</si>
  <si>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</si>
  <si>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</si>
  <si>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</si>
  <si>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</si>
  <si>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</si>
  <si>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</si>
  <si>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</si>
  <si>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</si>
  <si>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</si>
  <si>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</si>
  <si>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</si>
  <si>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</si>
  <si>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</si>
  <si>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</si>
  <si>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</si>
  <si>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</si>
  <si>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</si>
  <si>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</si>
  <si>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</si>
  <si>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</si>
  <si>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</si>
  <si>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</si>
  <si>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</si>
  <si>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</si>
  <si>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</si>
  <si>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</si>
  <si>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</si>
  <si>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</si>
  <si>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</si>
  <si>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</si>
  <si>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</si>
  <si>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</si>
  <si>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</si>
  <si>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</si>
  <si>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</si>
  <si>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</si>
  <si>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</si>
  <si>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</si>
  <si>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</si>
  <si>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</si>
  <si>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</si>
  <si>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</si>
  <si>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</si>
  <si>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</si>
  <si>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</si>
  <si>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</si>
  <si>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</si>
  <si>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</si>
  <si>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</si>
  <si>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</si>
  <si>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</si>
  <si>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</si>
  <si>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</si>
  <si>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</si>
  <si>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</si>
  <si>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</si>
  <si>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</si>
  <si>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</si>
  <si>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</si>
  <si>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</si>
  <si>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</si>
  <si>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</si>
  <si>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</si>
  <si>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</si>
  <si>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</si>
  <si>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</si>
  <si>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</si>
  <si>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</si>
  <si>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</si>
  <si>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</si>
  <si>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</si>
  <si>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</si>
  <si>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</si>
  <si>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</si>
  <si>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</si>
  <si>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</si>
  <si>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</si>
  <si>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</si>
  <si>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</si>
  <si>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</si>
  <si>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</si>
  <si>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</si>
  <si>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</si>
  <si>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</si>
  <si>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</si>
  <si>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</si>
  <si>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</si>
  <si>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</si>
  <si>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</si>
  <si>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</si>
  <si>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</si>
  <si>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</si>
  <si>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</si>
  <si>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</si>
  <si>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</si>
  <si>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</si>
  <si>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</si>
  <si>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</si>
  <si>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</si>
  <si>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</si>
  <si>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</si>
  <si>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</si>
  <si>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</si>
  <si>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</si>
  <si>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</si>
  <si>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</si>
  <si>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</si>
  <si>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</si>
  <si>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</si>
  <si>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</si>
  <si>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</si>
  <si>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</si>
  <si>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</si>
  <si>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</si>
  <si>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</si>
  <si>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</si>
  <si>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</si>
  <si>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</si>
  <si>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</si>
  <si>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</si>
  <si>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</si>
  <si>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</si>
  <si>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</si>
  <si>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</si>
  <si>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</si>
  <si>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</si>
  <si>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</si>
  <si>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</si>
  <si>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</si>
  <si>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</si>
  <si>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</si>
  <si>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</si>
  <si>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</si>
  <si>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</si>
  <si>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</si>
  <si>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</si>
  <si>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</si>
  <si>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</si>
  <si>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</si>
  <si>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</si>
  <si>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</si>
  <si>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</si>
  <si>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</si>
  <si>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</si>
  <si>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</si>
  <si>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</si>
  <si>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</si>
  <si>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</si>
  <si>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</si>
  <si>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</si>
  <si>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</si>
  <si>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</si>
  <si>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</si>
  <si>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</si>
  <si>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</si>
  <si>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</si>
  <si>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</si>
  <si>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</si>
  <si>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</si>
  <si>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</si>
  <si>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</si>
  <si>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</si>
  <si>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</si>
  <si>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</si>
  <si>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</si>
  <si>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</si>
  <si>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</si>
  <si>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</si>
  <si>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</si>
  <si>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</si>
  <si>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</si>
  <si>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</si>
  <si>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</si>
  <si>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</si>
  <si>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</si>
  <si>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</si>
  <si>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</si>
  <si>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</si>
  <si>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</si>
  <si>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</si>
  <si>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</si>
  <si>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</si>
  <si>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</si>
  <si>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</si>
  <si>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</si>
  <si>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</si>
  <si>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</si>
  <si>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</si>
  <si>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</si>
  <si>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</si>
  <si>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</si>
  <si>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</si>
  <si>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</si>
  <si>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</si>
  <si>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</si>
  <si>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</si>
  <si>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</si>
  <si>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</si>
  <si>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</si>
  <si>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</si>
  <si>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</si>
  <si>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</si>
  <si>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</si>
  <si>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</si>
  <si>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</si>
  <si>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</si>
  <si>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</si>
  <si>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</si>
  <si>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</si>
  <si>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</si>
  <si>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</si>
  <si>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</si>
  <si>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</si>
  <si>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</si>
  <si>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</si>
  <si>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</si>
  <si>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</si>
  <si>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</si>
  <si>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</si>
  <si>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</si>
  <si>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</si>
  <si>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</si>
  <si>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</si>
  <si>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</si>
  <si>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</si>
  <si>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</si>
  <si>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</si>
  <si>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</si>
  <si>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</si>
  <si>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</si>
  <si>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</si>
  <si>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</si>
  <si>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</si>
  <si>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</si>
  <si>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</si>
  <si>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</si>
  <si>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</si>
  <si>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</si>
  <si>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</si>
  <si>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</si>
  <si>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</si>
  <si>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</si>
  <si>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</si>
  <si>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</si>
  <si>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</si>
  <si>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</si>
  <si>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</si>
  <si>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</si>
  <si>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</si>
  <si>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</si>
  <si>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</si>
  <si>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</si>
  <si>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</si>
  <si>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</si>
  <si>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</si>
  <si>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</si>
  <si>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</si>
  <si>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</si>
  <si>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</si>
  <si>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</si>
  <si>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</si>
  <si>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</si>
  <si>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</si>
  <si>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</si>
  <si>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</si>
  <si>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</si>
  <si>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</si>
  <si>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</si>
  <si>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</si>
  <si>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</si>
  <si>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</si>
  <si>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</si>
  <si>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</si>
  <si>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</si>
  <si>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</si>
  <si>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</si>
  <si>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</si>
  <si>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</si>
  <si>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</si>
  <si>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</si>
  <si>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</si>
  <si>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</si>
  <si>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</si>
  <si>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</si>
  <si>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</si>
  <si>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</si>
  <si>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</si>
  <si>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</si>
  <si>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</si>
  <si>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</si>
  <si>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</si>
  <si>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</si>
  <si>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</si>
  <si>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</si>
  <si>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</si>
  <si>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</si>
  <si>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</si>
  <si>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</si>
  <si>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</si>
  <si>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</si>
  <si>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</si>
  <si>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</si>
  <si>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</si>
  <si>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</si>
  <si>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</si>
  <si>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</si>
  <si>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</si>
  <si>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</si>
  <si>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</si>
  <si>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</si>
  <si>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</si>
  <si>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</si>
  <si>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</si>
  <si>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</si>
  <si>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</si>
  <si>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</si>
  <si>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</si>
  <si>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</si>
  <si>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</si>
  <si>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</si>
  <si>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</si>
  <si>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</si>
  <si>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</si>
  <si>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</si>
  <si>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</si>
  <si>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</si>
  <si>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</si>
  <si>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</si>
  <si>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</si>
  <si>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</si>
  <si>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</si>
  <si>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</si>
  <si>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</si>
  <si>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</si>
  <si>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</si>
  <si>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</si>
  <si>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</si>
  <si>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</si>
  <si>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</si>
  <si>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</si>
  <si>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</si>
  <si>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</si>
  <si>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</si>
  <si>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</si>
  <si>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</si>
  <si>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</si>
  <si>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</si>
  <si>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</si>
  <si>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</si>
  <si>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</si>
  <si>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</si>
  <si>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</si>
  <si>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</si>
  <si>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地方における都市ガス事業の天然ガス化促進対策費補助金</t>
    <rPh sb="0" eb="2">
      <t>チホウ</t>
    </rPh>
    <rPh sb="6" eb="8">
      <t>トシ</t>
    </rPh>
    <rPh sb="10" eb="12">
      <t>ジギョウ</t>
    </rPh>
    <rPh sb="13" eb="15">
      <t>テンネン</t>
    </rPh>
    <rPh sb="17" eb="18">
      <t>カ</t>
    </rPh>
    <rPh sb="18" eb="20">
      <t>ソクシン</t>
    </rPh>
    <rPh sb="20" eb="23">
      <t>タイサクヒ</t>
    </rPh>
    <rPh sb="23" eb="26">
      <t>ホジョキン</t>
    </rPh>
    <phoneticPr fontId="5"/>
  </si>
  <si>
    <t>資源エネルギー庁　電力・ガス事業部</t>
    <rPh sb="0" eb="2">
      <t>シゲン</t>
    </rPh>
    <rPh sb="7" eb="8">
      <t>チョウ</t>
    </rPh>
    <rPh sb="9" eb="11">
      <t>デンリョク</t>
    </rPh>
    <rPh sb="14" eb="17">
      <t>ジギョウブ</t>
    </rPh>
    <phoneticPr fontId="5"/>
  </si>
  <si>
    <t>ガス市場整備室</t>
    <rPh sb="2" eb="4">
      <t>シジョウ</t>
    </rPh>
    <rPh sb="4" eb="7">
      <t>セイビシツ</t>
    </rPh>
    <phoneticPr fontId="5"/>
  </si>
  <si>
    <t>室長　下堀　友数</t>
    <rPh sb="0" eb="2">
      <t>シツチョウ</t>
    </rPh>
    <rPh sb="3" eb="5">
      <t>シモホリ</t>
    </rPh>
    <rPh sb="6" eb="8">
      <t>トモカズ</t>
    </rPh>
    <phoneticPr fontId="5"/>
  </si>
  <si>
    <t>○</t>
  </si>
  <si>
    <t>エネルギー基本計画（平成30年7月3日、閣議決定）</t>
    <rPh sb="5" eb="7">
      <t>キホン</t>
    </rPh>
    <rPh sb="7" eb="9">
      <t>ケイカク</t>
    </rPh>
    <rPh sb="10" eb="12">
      <t>ヘイセイ</t>
    </rPh>
    <rPh sb="14" eb="15">
      <t>ネン</t>
    </rPh>
    <rPh sb="16" eb="17">
      <t>ガツ</t>
    </rPh>
    <rPh sb="18" eb="19">
      <t>ニチ</t>
    </rPh>
    <rPh sb="20" eb="22">
      <t>カクギ</t>
    </rPh>
    <rPh sb="22" eb="24">
      <t>ケッテイ</t>
    </rPh>
    <phoneticPr fontId="5"/>
  </si>
  <si>
    <t>全都市ガス事業者のガス種を天然ガスを中心とした高カロリーガスに転換することで、ガス需要家の利便性の拡大、安全性の向上及びガス事業者のエネルギー供給基盤の強化を図る。</t>
    <rPh sb="0" eb="3">
      <t>ゼントシ</t>
    </rPh>
    <rPh sb="5" eb="8">
      <t>ジギョウシャ</t>
    </rPh>
    <rPh sb="11" eb="12">
      <t>シュ</t>
    </rPh>
    <rPh sb="13" eb="15">
      <t>テンネン</t>
    </rPh>
    <rPh sb="18" eb="20">
      <t>チュウシン</t>
    </rPh>
    <rPh sb="23" eb="24">
      <t>コウ</t>
    </rPh>
    <rPh sb="31" eb="33">
      <t>テンカン</t>
    </rPh>
    <rPh sb="41" eb="44">
      <t>ジュヨウカ</t>
    </rPh>
    <rPh sb="45" eb="48">
      <t>リベンセイ</t>
    </rPh>
    <rPh sb="49" eb="51">
      <t>カクダイ</t>
    </rPh>
    <rPh sb="52" eb="55">
      <t>アンゼンセイ</t>
    </rPh>
    <rPh sb="56" eb="58">
      <t>コウジョウ</t>
    </rPh>
    <rPh sb="58" eb="59">
      <t>オヨ</t>
    </rPh>
    <rPh sb="62" eb="65">
      <t>ジギョウシャ</t>
    </rPh>
    <rPh sb="71" eb="73">
      <t>キョウキュウ</t>
    </rPh>
    <rPh sb="73" eb="75">
      <t>キバン</t>
    </rPh>
    <rPh sb="76" eb="78">
      <t>キョウカ</t>
    </rPh>
    <rPh sb="79" eb="80">
      <t>ハカ</t>
    </rPh>
    <phoneticPr fontId="5"/>
  </si>
  <si>
    <t>平成2年に資源エネルギー庁が取りまとめたIGF（Integrated Gas Fａｍｉy）21計画に基づいて、平成22年度を目途に天然ガスを中心とする高カロリーガスへ統一するために熱量変更共同化対策事業等の支援を行ってきた。
平成22年度に地方都市ガスの熱量変更がほぼ完了したことから、平成23年度からは事業を縮小し、民間団体等を通じて熱量変更経費の借入れに対する利子補給の後年度負担への補助のみ行う。</t>
    <phoneticPr fontId="5"/>
  </si>
  <si>
    <t>法律：特別会計に関する法律第85条第2項第2号ト
政令：特別会計に関する法律施行令第50条第3項第2号</t>
    <phoneticPr fontId="5"/>
  </si>
  <si>
    <t>-</t>
  </si>
  <si>
    <t>-</t>
    <phoneticPr fontId="5"/>
  </si>
  <si>
    <t>-</t>
    <phoneticPr fontId="5"/>
  </si>
  <si>
    <t>-</t>
    <phoneticPr fontId="5"/>
  </si>
  <si>
    <t>-</t>
    <phoneticPr fontId="5"/>
  </si>
  <si>
    <t>令和2年度までに全都市ガス事業者の熱量変更を完了する。</t>
    <rPh sb="0" eb="2">
      <t>レイワ</t>
    </rPh>
    <rPh sb="3" eb="5">
      <t>ネンド</t>
    </rPh>
    <rPh sb="8" eb="9">
      <t>ゼン</t>
    </rPh>
    <rPh sb="9" eb="11">
      <t>トシ</t>
    </rPh>
    <rPh sb="13" eb="16">
      <t>ジギョウシャ</t>
    </rPh>
    <rPh sb="17" eb="19">
      <t>ネツリョウ</t>
    </rPh>
    <rPh sb="19" eb="21">
      <t>ヘンコウ</t>
    </rPh>
    <rPh sb="22" eb="24">
      <t>カンリョウ</t>
    </rPh>
    <phoneticPr fontId="5"/>
  </si>
  <si>
    <t>熱量変更完了事業者数</t>
    <rPh sb="0" eb="2">
      <t>ネツリョウ</t>
    </rPh>
    <rPh sb="2" eb="4">
      <t>ヘンコウ</t>
    </rPh>
    <rPh sb="4" eb="6">
      <t>カンリョウ</t>
    </rPh>
    <rPh sb="6" eb="9">
      <t>ジギョウシャ</t>
    </rPh>
    <rPh sb="9" eb="10">
      <t>スウ</t>
    </rPh>
    <phoneticPr fontId="5"/>
  </si>
  <si>
    <t>者</t>
    <rPh sb="0" eb="1">
      <t>モノ</t>
    </rPh>
    <phoneticPr fontId="5"/>
  </si>
  <si>
    <t>執行額（X）／利子補給先事業者数（Y）　　　　　　　　　　　　　　</t>
    <rPh sb="0" eb="2">
      <t>シッコウ</t>
    </rPh>
    <rPh sb="2" eb="3">
      <t>ガク</t>
    </rPh>
    <rPh sb="7" eb="9">
      <t>リシ</t>
    </rPh>
    <rPh sb="9" eb="11">
      <t>ホキュウ</t>
    </rPh>
    <rPh sb="11" eb="12">
      <t>サキ</t>
    </rPh>
    <rPh sb="12" eb="15">
      <t>ジギョウシャ</t>
    </rPh>
    <rPh sb="15" eb="16">
      <t>スウ</t>
    </rPh>
    <phoneticPr fontId="5"/>
  </si>
  <si>
    <t>千円/者</t>
    <rPh sb="0" eb="2">
      <t>センエン</t>
    </rPh>
    <rPh sb="3" eb="4">
      <t>シャ</t>
    </rPh>
    <phoneticPr fontId="5"/>
  </si>
  <si>
    <t>X/Y</t>
    <phoneticPr fontId="5"/>
  </si>
  <si>
    <t>利子補給先事業者</t>
    <rPh sb="0" eb="2">
      <t>リシ</t>
    </rPh>
    <rPh sb="2" eb="4">
      <t>ホキュウ</t>
    </rPh>
    <rPh sb="4" eb="5">
      <t>サキ</t>
    </rPh>
    <rPh sb="5" eb="8">
      <t>ジギョウシャ</t>
    </rPh>
    <phoneticPr fontId="5"/>
  </si>
  <si>
    <t>6 エネルギー・環境</t>
    <rPh sb="8" eb="10">
      <t>カンキョウ</t>
    </rPh>
    <phoneticPr fontId="5"/>
  </si>
  <si>
    <t>6-1 資源・燃料</t>
    <rPh sb="4" eb="6">
      <t>シゲン</t>
    </rPh>
    <rPh sb="7" eb="9">
      <t>ネンリョウ</t>
    </rPh>
    <phoneticPr fontId="5"/>
  </si>
  <si>
    <t>石油、天然ガス、石炭及び金属鉱物資源の安定的かつ安価な供給の確保</t>
    <rPh sb="0" eb="2">
      <t>セキユ</t>
    </rPh>
    <rPh sb="3" eb="5">
      <t>テンネン</t>
    </rPh>
    <rPh sb="8" eb="10">
      <t>セキタン</t>
    </rPh>
    <rPh sb="10" eb="11">
      <t>オヨ</t>
    </rPh>
    <rPh sb="12" eb="14">
      <t>キンゾク</t>
    </rPh>
    <rPh sb="14" eb="16">
      <t>コウブツ</t>
    </rPh>
    <rPh sb="16" eb="18">
      <t>シゲン</t>
    </rPh>
    <rPh sb="19" eb="22">
      <t>アンテイテキ</t>
    </rPh>
    <rPh sb="24" eb="26">
      <t>アンカ</t>
    </rPh>
    <rPh sb="27" eb="29">
      <t>キョウキュウ</t>
    </rPh>
    <rPh sb="30" eb="32">
      <t>カクホ</t>
    </rPh>
    <phoneticPr fontId="5"/>
  </si>
  <si>
    <t>石油、天然ガス、石炭及び金属鉱物資源の安定的かつ安価な供給の確保</t>
    <phoneticPr fontId="5"/>
  </si>
  <si>
    <t>-</t>
    <phoneticPr fontId="5"/>
  </si>
  <si>
    <t>-</t>
    <phoneticPr fontId="5"/>
  </si>
  <si>
    <t>-</t>
    <phoneticPr fontId="5"/>
  </si>
  <si>
    <t>地方都市ガス事業の天然ガス導入を図る事により一般ガスの供給安定、安全性向上に資する。</t>
    <phoneticPr fontId="5"/>
  </si>
  <si>
    <t>熱量変更事業は、地方ガス事業者のみでの対応する事は極めて困難であり、一般ガスの供給安定、安全性向上の観点からも国による支援は重要。</t>
    <phoneticPr fontId="5"/>
  </si>
  <si>
    <t>熱量変更事業は、地方都市ガス事業者が多大な費用負担を必要とすることから、当該利子補給事業を行うものである。</t>
    <phoneticPr fontId="5"/>
  </si>
  <si>
    <t>‐</t>
  </si>
  <si>
    <t>無</t>
  </si>
  <si>
    <t>交付対象は後年度負担が生じている事業者のみとしている。</t>
    <rPh sb="0" eb="2">
      <t>コウフ</t>
    </rPh>
    <rPh sb="2" eb="4">
      <t>タイショウ</t>
    </rPh>
    <rPh sb="5" eb="8">
      <t>コウネンド</t>
    </rPh>
    <rPh sb="8" eb="10">
      <t>フタン</t>
    </rPh>
    <rPh sb="11" eb="12">
      <t>ショウ</t>
    </rPh>
    <rPh sb="16" eb="19">
      <t>ジギョウシャ</t>
    </rPh>
    <phoneticPr fontId="5"/>
  </si>
  <si>
    <t>本事業は貸付利息の一部を補助する事業であることから、事業者に適切な負担を求めており、負担関係は妥当である。</t>
    <phoneticPr fontId="5"/>
  </si>
  <si>
    <t>当該事業の補助額は貸付金利の1/3としており、妥当な水準である。</t>
    <phoneticPr fontId="5"/>
  </si>
  <si>
    <t>中間段階での支出は人件費等必要最小限のものとしている。</t>
    <phoneticPr fontId="5"/>
  </si>
  <si>
    <t>費目・使途は事業目的に即した真に必要な経費を精査したうえで支出しており、単位当たりのコスト削減等に努めている。</t>
    <phoneticPr fontId="5"/>
  </si>
  <si>
    <t>交付対象は後年度負担分のみである。</t>
    <rPh sb="0" eb="2">
      <t>コウフ</t>
    </rPh>
    <rPh sb="2" eb="4">
      <t>タイショウ</t>
    </rPh>
    <rPh sb="5" eb="8">
      <t>コウネンド</t>
    </rPh>
    <rPh sb="8" eb="11">
      <t>フタンブン</t>
    </rPh>
    <phoneticPr fontId="5"/>
  </si>
  <si>
    <t>利子補給の後年度負担額を補助する事業であり、他の方法は考えられない。</t>
    <rPh sb="0" eb="2">
      <t>リシ</t>
    </rPh>
    <rPh sb="2" eb="4">
      <t>ホキュウ</t>
    </rPh>
    <rPh sb="5" eb="8">
      <t>コウネンド</t>
    </rPh>
    <rPh sb="8" eb="11">
      <t>フタンガク</t>
    </rPh>
    <rPh sb="12" eb="14">
      <t>ホジョ</t>
    </rPh>
    <rPh sb="16" eb="18">
      <t>ジギョウ</t>
    </rPh>
    <rPh sb="22" eb="23">
      <t>ホカ</t>
    </rPh>
    <rPh sb="24" eb="26">
      <t>ホウホウ</t>
    </rPh>
    <rPh sb="27" eb="28">
      <t>カンガ</t>
    </rPh>
    <phoneticPr fontId="5"/>
  </si>
  <si>
    <t>本事業の対象事業者に対して見込みがあった補助がされている。</t>
    <rPh sb="0" eb="1">
      <t>ホン</t>
    </rPh>
    <rPh sb="1" eb="3">
      <t>ジギョウ</t>
    </rPh>
    <rPh sb="4" eb="6">
      <t>タイショウ</t>
    </rPh>
    <rPh sb="6" eb="9">
      <t>ジギョウシャ</t>
    </rPh>
    <rPh sb="10" eb="11">
      <t>タイ</t>
    </rPh>
    <rPh sb="13" eb="15">
      <t>ミコ</t>
    </rPh>
    <rPh sb="20" eb="22">
      <t>ホジョ</t>
    </rPh>
    <phoneticPr fontId="5"/>
  </si>
  <si>
    <t>熱量変更された設備による一般ガスの供給安定、安全性の確保が図られている。</t>
    <rPh sb="0" eb="2">
      <t>ネツリョウ</t>
    </rPh>
    <rPh sb="2" eb="4">
      <t>ヘンコウ</t>
    </rPh>
    <rPh sb="7" eb="9">
      <t>セツビ</t>
    </rPh>
    <rPh sb="12" eb="14">
      <t>イッパン</t>
    </rPh>
    <rPh sb="17" eb="19">
      <t>キョウキュウ</t>
    </rPh>
    <rPh sb="19" eb="21">
      <t>アンテイ</t>
    </rPh>
    <rPh sb="22" eb="25">
      <t>アンゼンセイ</t>
    </rPh>
    <rPh sb="26" eb="28">
      <t>カクホ</t>
    </rPh>
    <rPh sb="29" eb="30">
      <t>ハカ</t>
    </rPh>
    <phoneticPr fontId="5"/>
  </si>
  <si>
    <t>0499</t>
    <phoneticPr fontId="5"/>
  </si>
  <si>
    <t>0295</t>
    <phoneticPr fontId="5"/>
  </si>
  <si>
    <t>0201</t>
    <phoneticPr fontId="5"/>
  </si>
  <si>
    <t>0334</t>
    <phoneticPr fontId="5"/>
  </si>
  <si>
    <t>0247</t>
    <phoneticPr fontId="5"/>
  </si>
  <si>
    <t>0411</t>
    <phoneticPr fontId="5"/>
  </si>
  <si>
    <t>0253</t>
    <phoneticPr fontId="5"/>
  </si>
  <si>
    <t>0331</t>
    <phoneticPr fontId="5"/>
  </si>
  <si>
    <t>0214</t>
    <phoneticPr fontId="5"/>
  </si>
  <si>
    <t>本事業は、一般社団法人都市ガス振興センターを通じて、地方都市ガス事業者の熱量変更経費の借入れに対する利子補給の後年度負担額を把握しており、予算要求に的確に反映している。</t>
    <phoneticPr fontId="5"/>
  </si>
  <si>
    <t>今後とも、引き続きヒアリング等を実施し、事業者のニーズを予算要求に反映させるとともに、適切かつ効果的な事業実施に努める。</t>
    <phoneticPr fontId="5"/>
  </si>
  <si>
    <t>A.一般社団法人都市ガス振興センター</t>
    <rPh sb="2" eb="4">
      <t>イッパン</t>
    </rPh>
    <rPh sb="4" eb="6">
      <t>シャダン</t>
    </rPh>
    <rPh sb="6" eb="8">
      <t>ホウジン</t>
    </rPh>
    <rPh sb="8" eb="10">
      <t>トシ</t>
    </rPh>
    <rPh sb="12" eb="14">
      <t>シンコウ</t>
    </rPh>
    <phoneticPr fontId="5"/>
  </si>
  <si>
    <t>B.仙台市ガス局</t>
    <rPh sb="2" eb="5">
      <t>センダイシ</t>
    </rPh>
    <rPh sb="7" eb="8">
      <t>キョク</t>
    </rPh>
    <phoneticPr fontId="5"/>
  </si>
  <si>
    <t>利子補給金</t>
    <rPh sb="0" eb="2">
      <t>リシ</t>
    </rPh>
    <rPh sb="2" eb="5">
      <t>ホキュウキン</t>
    </rPh>
    <phoneticPr fontId="5"/>
  </si>
  <si>
    <t>熱量変更費用の借入利息への補給金</t>
    <rPh sb="0" eb="2">
      <t>ネツリョウ</t>
    </rPh>
    <rPh sb="2" eb="4">
      <t>ヘンコウ</t>
    </rPh>
    <rPh sb="4" eb="6">
      <t>ヒヨウ</t>
    </rPh>
    <rPh sb="7" eb="9">
      <t>カリイ</t>
    </rPh>
    <rPh sb="9" eb="11">
      <t>リソク</t>
    </rPh>
    <rPh sb="13" eb="16">
      <t>ホキュウキン</t>
    </rPh>
    <phoneticPr fontId="5"/>
  </si>
  <si>
    <t>事業費</t>
    <rPh sb="0" eb="3">
      <t>ジギョウヒ</t>
    </rPh>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</si>
  <si>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</si>
  <si>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</si>
  <si>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利子補給事業費</t>
    <rPh sb="0" eb="2">
      <t>リシ</t>
    </rPh>
    <rPh sb="2" eb="4">
      <t>ホキュウ</t>
    </rPh>
    <rPh sb="4" eb="7">
      <t>ジギョウヒ</t>
    </rPh>
    <phoneticPr fontId="5"/>
  </si>
  <si>
    <t>一般社団法人都市ガス振興センター</t>
    <rPh sb="0" eb="2">
      <t>イッパン</t>
    </rPh>
    <rPh sb="2" eb="4">
      <t>シャダン</t>
    </rPh>
    <rPh sb="4" eb="6">
      <t>ホウジン</t>
    </rPh>
    <rPh sb="6" eb="8">
      <t>トシ</t>
    </rPh>
    <rPh sb="10" eb="12">
      <t>シンコウ</t>
    </rPh>
    <phoneticPr fontId="5"/>
  </si>
  <si>
    <t>都市ガスの熱量変更に係る経費の借入れに対する利子補給の実施</t>
    <rPh sb="0" eb="2">
      <t>トシ</t>
    </rPh>
    <rPh sb="5" eb="7">
      <t>ネツリョウ</t>
    </rPh>
    <rPh sb="7" eb="9">
      <t>ヘンコウ</t>
    </rPh>
    <rPh sb="10" eb="11">
      <t>カカ</t>
    </rPh>
    <rPh sb="12" eb="14">
      <t>ケイヒ</t>
    </rPh>
    <rPh sb="15" eb="17">
      <t>カリイ</t>
    </rPh>
    <rPh sb="19" eb="20">
      <t>タイ</t>
    </rPh>
    <rPh sb="22" eb="24">
      <t>リシ</t>
    </rPh>
    <rPh sb="24" eb="26">
      <t>ホキュウ</t>
    </rPh>
    <rPh sb="27" eb="29">
      <t>ジッシ</t>
    </rPh>
    <phoneticPr fontId="5"/>
  </si>
  <si>
    <t>補助金等交付</t>
  </si>
  <si>
    <t>-</t>
    <phoneticPr fontId="5"/>
  </si>
  <si>
    <t>仙台市ガス局</t>
    <rPh sb="0" eb="3">
      <t>センダイシ</t>
    </rPh>
    <rPh sb="5" eb="6">
      <t>キョク</t>
    </rPh>
    <phoneticPr fontId="5"/>
  </si>
  <si>
    <t>松江市ガス局</t>
    <rPh sb="0" eb="3">
      <t>マツエシ</t>
    </rPh>
    <rPh sb="5" eb="6">
      <t>キョク</t>
    </rPh>
    <phoneticPr fontId="5"/>
  </si>
  <si>
    <t>-</t>
    <phoneticPr fontId="5"/>
  </si>
  <si>
    <t>-</t>
    <phoneticPr fontId="5"/>
  </si>
  <si>
    <t>-</t>
    <phoneticPr fontId="5"/>
  </si>
  <si>
    <t>石油製品販売業構造改善対策事業費等補助金</t>
    <rPh sb="0" eb="2">
      <t>セキユ</t>
    </rPh>
    <rPh sb="2" eb="4">
      <t>セイヒン</t>
    </rPh>
    <rPh sb="4" eb="6">
      <t>ハンバイ</t>
    </rPh>
    <rPh sb="6" eb="7">
      <t>ギョウ</t>
    </rPh>
    <rPh sb="7" eb="9">
      <t>コウゾウ</t>
    </rPh>
    <rPh sb="9" eb="11">
      <t>カイゼン</t>
    </rPh>
    <rPh sb="11" eb="13">
      <t>タイサク</t>
    </rPh>
    <rPh sb="13" eb="15">
      <t>ジギョウ</t>
    </rPh>
    <rPh sb="15" eb="17">
      <t>ヒナド</t>
    </rPh>
    <rPh sb="17" eb="20">
      <t>ホジョキン</t>
    </rPh>
    <phoneticPr fontId="5"/>
  </si>
  <si>
    <t>地方都市ガス事業者の100％が熱量変更を完了している。</t>
    <rPh sb="0" eb="2">
      <t>チホウ</t>
    </rPh>
    <rPh sb="2" eb="4">
      <t>トシ</t>
    </rPh>
    <rPh sb="6" eb="9">
      <t>ジギョウシャ</t>
    </rPh>
    <rPh sb="15" eb="17">
      <t>ネツリョウ</t>
    </rPh>
    <rPh sb="17" eb="19">
      <t>ヘンコウ</t>
    </rPh>
    <rPh sb="20" eb="22">
      <t>カンリョウ</t>
    </rPh>
    <phoneticPr fontId="5"/>
  </si>
  <si>
    <t>本事業を実施することにより、都市ガス事業者が使用するガス種を高カロリーガスに統一することとなり、ガス機器が共通化されるため、ガス需要家の利便性が拡大するとともに、都市ガス事業者間のガスの融通が可能となり、天然ガスの安定的かつ安価な供給の確保に資する。</t>
    <phoneticPr fontId="5"/>
  </si>
  <si>
    <t>-</t>
    <phoneticPr fontId="5"/>
  </si>
  <si>
    <t>-</t>
    <phoneticPr fontId="5"/>
  </si>
  <si>
    <t>266/3</t>
    <phoneticPr fontId="5"/>
  </si>
  <si>
    <t>65/2</t>
    <phoneticPr fontId="5"/>
  </si>
  <si>
    <t>34/2</t>
    <phoneticPr fontId="5"/>
  </si>
  <si>
    <t>21/2</t>
    <phoneticPr fontId="5"/>
  </si>
  <si>
    <t>-</t>
    <phoneticPr fontId="5"/>
  </si>
  <si>
    <t>事業を総括し，成果目標の達成度等を検証し，事業の意義，効果等について説明すること。</t>
    <phoneticPr fontId="5"/>
  </si>
  <si>
    <t>有識者のご指摘を踏まえて、所要の対応を行うこと。</t>
    <phoneticPr fontId="5"/>
  </si>
  <si>
    <t>終了予定</t>
  </si>
  <si>
    <t>本事業の実施により、成果目標であった全都市ガス事業者の熱量変更（高カロリーガスへの転換）が完了し、ガス機器が共通化され、ガス需要家の利便性が拡大するとともに、都市ガス事業者間のガス融通が可能となり、天然ガスの安定的かつ安価な供給の確保に貢献している。</t>
    <rPh sb="27" eb="29">
      <t>ネツリョウ</t>
    </rPh>
    <rPh sb="29" eb="31">
      <t>ヘンコウ</t>
    </rPh>
    <rPh sb="41" eb="43">
      <t>テンカン</t>
    </rPh>
    <rPh sb="45" eb="47">
      <t>カンリョウ</t>
    </rPh>
    <rPh sb="51" eb="53">
      <t>キキ</t>
    </rPh>
    <rPh sb="54" eb="57">
      <t>キョウツウカ</t>
    </rPh>
    <rPh sb="62" eb="64">
      <t>ジュヨウ</t>
    </rPh>
    <rPh sb="66" eb="69">
      <t>リベンセイ</t>
    </rPh>
    <rPh sb="70" eb="72">
      <t>カクダイ</t>
    </rPh>
    <rPh sb="79" eb="81">
      <t>トシ</t>
    </rPh>
    <rPh sb="83" eb="86">
      <t>ジギョウシャ</t>
    </rPh>
    <rPh sb="86" eb="87">
      <t>カン</t>
    </rPh>
    <rPh sb="90" eb="92">
      <t>ユウズウ</t>
    </rPh>
    <rPh sb="93" eb="95">
      <t>カノウ</t>
    </rPh>
    <rPh sb="99" eb="101">
      <t>テンネン</t>
    </rPh>
    <rPh sb="104" eb="107">
      <t>アンテイテキ</t>
    </rPh>
    <rPh sb="109" eb="111">
      <t>アンカ</t>
    </rPh>
    <rPh sb="112" eb="114">
      <t>キョウキュウ</t>
    </rPh>
    <rPh sb="115" eb="117">
      <t>カクホ</t>
    </rPh>
    <rPh sb="118" eb="120">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</si>
</sst>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182217</xdr:colOff>
      <xdr:row>742</xdr:row>
      <xdr:rowOff>2007</xdr:rowOff>
    </xdr:from>
    <xdr:to>
      <xdr:col>32</xdr:col>
      <xdr:colOff>11042</xdr:colOff>
      <xdr:row>744</xdr:row>
      <xdr:rowOff>16566</xdr:rowOff>
    </xdr:to>
    <xdr:sp macro="" textlink="">
      <xdr:nvSpPr>
        <xdr:cNvPr id="2" name="正方形/長方形 1"/>
        <xdr:cNvSpPr/>
      </xdr:nvSpPr>
      <xdr:spPr>
        <a:xfrm>
          <a:off x="4008782" y="37527746"/>
          <a:ext cx="1833217" cy="7213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0.034</a:t>
          </a:r>
          <a:r>
            <a:rPr kumimoji="1" lang="ja-JP" altLang="en-US" sz="1100">
              <a:solidFill>
                <a:sysClr val="windowText" lastClr="000000"/>
              </a:solidFill>
            </a:rPr>
            <a:t>百万円</a:t>
          </a:r>
        </a:p>
      </xdr:txBody>
    </xdr:sp>
    <xdr:clientData/>
  </xdr:twoCellAnchor>
  <xdr:twoCellAnchor>
    <xdr:from>
      <xdr:col>16</xdr:col>
      <xdr:colOff>182217</xdr:colOff>
      <xdr:row>744</xdr:row>
      <xdr:rowOff>119096</xdr:rowOff>
    </xdr:from>
    <xdr:to>
      <xdr:col>36</xdr:col>
      <xdr:colOff>182216</xdr:colOff>
      <xdr:row>745</xdr:row>
      <xdr:rowOff>292652</xdr:rowOff>
    </xdr:to>
    <xdr:sp macro="" textlink="">
      <xdr:nvSpPr>
        <xdr:cNvPr id="3" name="大かっこ 2"/>
        <xdr:cNvSpPr/>
      </xdr:nvSpPr>
      <xdr:spPr>
        <a:xfrm>
          <a:off x="3097695" y="38351618"/>
          <a:ext cx="3644347" cy="52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都市ガスの熱量変更を行う地方都市ガス事業者を支援するために事業を実施する団体への補助を実施。</a:t>
          </a:r>
        </a:p>
      </xdr:txBody>
    </xdr:sp>
    <xdr:clientData/>
  </xdr:twoCellAnchor>
  <xdr:twoCellAnchor>
    <xdr:from>
      <xdr:col>26</xdr:col>
      <xdr:colOff>174140</xdr:colOff>
      <xdr:row>746</xdr:row>
      <xdr:rowOff>10775</xdr:rowOff>
    </xdr:from>
    <xdr:to>
      <xdr:col>27</xdr:col>
      <xdr:colOff>0</xdr:colOff>
      <xdr:row>747</xdr:row>
      <xdr:rowOff>171174</xdr:rowOff>
    </xdr:to>
    <xdr:cxnSp macro="">
      <xdr:nvCxnSpPr>
        <xdr:cNvPr id="4" name="直線矢印コネクタ 3"/>
        <xdr:cNvCxnSpPr/>
      </xdr:nvCxnSpPr>
      <xdr:spPr>
        <a:xfrm>
          <a:off x="4911792" y="38944558"/>
          <a:ext cx="8078" cy="5137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71015</xdr:colOff>
      <xdr:row>747</xdr:row>
      <xdr:rowOff>169767</xdr:rowOff>
    </xdr:from>
    <xdr:ext cx="960519" cy="275717"/>
    <xdr:sp macro="" textlink="">
      <xdr:nvSpPr>
        <xdr:cNvPr id="5" name="テキスト ボックス 4"/>
        <xdr:cNvSpPr txBox="1"/>
      </xdr:nvSpPr>
      <xdr:spPr>
        <a:xfrm>
          <a:off x="4444232" y="39456941"/>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20</xdr:col>
      <xdr:colOff>3936</xdr:colOff>
      <xdr:row>748</xdr:row>
      <xdr:rowOff>97337</xdr:rowOff>
    </xdr:from>
    <xdr:to>
      <xdr:col>34</xdr:col>
      <xdr:colOff>5522</xdr:colOff>
      <xdr:row>750</xdr:row>
      <xdr:rowOff>99391</xdr:rowOff>
    </xdr:to>
    <xdr:sp macro="" textlink="">
      <xdr:nvSpPr>
        <xdr:cNvPr id="6" name="正方形/長方形 5"/>
        <xdr:cNvSpPr/>
      </xdr:nvSpPr>
      <xdr:spPr>
        <a:xfrm>
          <a:off x="3648284" y="39732380"/>
          <a:ext cx="2552629" cy="7088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A.</a:t>
          </a:r>
          <a:r>
            <a:rPr kumimoji="1" lang="ja-JP" altLang="en-US" sz="1100">
              <a:solidFill>
                <a:sysClr val="windowText" lastClr="000000"/>
              </a:solidFill>
            </a:rPr>
            <a:t>一般社団法人都市ガス振興センター</a:t>
          </a:r>
          <a:endParaRPr kumimoji="1" lang="en-US" altLang="ja-JP" sz="1100">
            <a:solidFill>
              <a:sysClr val="windowText" lastClr="000000"/>
            </a:solidFill>
          </a:endParaRPr>
        </a:p>
        <a:p>
          <a:pPr algn="ctr"/>
          <a:r>
            <a:rPr kumimoji="1" lang="en-US" altLang="ja-JP" sz="1100">
              <a:solidFill>
                <a:sysClr val="windowText" lastClr="000000"/>
              </a:solidFill>
            </a:rPr>
            <a:t>0.034</a:t>
          </a:r>
          <a:r>
            <a:rPr kumimoji="1" lang="ja-JP" altLang="en-US" sz="1100">
              <a:solidFill>
                <a:sysClr val="windowText" lastClr="000000"/>
              </a:solidFill>
            </a:rPr>
            <a:t>百万円</a:t>
          </a:r>
        </a:p>
      </xdr:txBody>
    </xdr:sp>
    <xdr:clientData/>
  </xdr:twoCellAnchor>
  <xdr:twoCellAnchor>
    <xdr:from>
      <xdr:col>20</xdr:col>
      <xdr:colOff>3451</xdr:colOff>
      <xdr:row>750</xdr:row>
      <xdr:rowOff>184222</xdr:rowOff>
    </xdr:from>
    <xdr:to>
      <xdr:col>34</xdr:col>
      <xdr:colOff>0</xdr:colOff>
      <xdr:row>752</xdr:row>
      <xdr:rowOff>0</xdr:rowOff>
    </xdr:to>
    <xdr:sp macro="" textlink="">
      <xdr:nvSpPr>
        <xdr:cNvPr id="7" name="大かっこ 6"/>
        <xdr:cNvSpPr/>
      </xdr:nvSpPr>
      <xdr:spPr>
        <a:xfrm>
          <a:off x="3647799" y="40526048"/>
          <a:ext cx="2547592" cy="522561"/>
        </a:xfrm>
        <a:prstGeom prst="bracketPair">
          <a:avLst>
            <a:gd name="adj" fmla="val 10417"/>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都市ガスの熱量変更に係る経費の借入に対する利子補給を実施</a:t>
          </a:r>
        </a:p>
      </xdr:txBody>
    </xdr:sp>
    <xdr:clientData/>
  </xdr:twoCellAnchor>
  <xdr:twoCellAnchor>
    <xdr:from>
      <xdr:col>27</xdr:col>
      <xdr:colOff>5684</xdr:colOff>
      <xdr:row>752</xdr:row>
      <xdr:rowOff>60979</xdr:rowOff>
    </xdr:from>
    <xdr:to>
      <xdr:col>27</xdr:col>
      <xdr:colOff>11043</xdr:colOff>
      <xdr:row>753</xdr:row>
      <xdr:rowOff>209826</xdr:rowOff>
    </xdr:to>
    <xdr:cxnSp macro="">
      <xdr:nvCxnSpPr>
        <xdr:cNvPr id="8" name="直線矢印コネクタ 7"/>
        <xdr:cNvCxnSpPr/>
      </xdr:nvCxnSpPr>
      <xdr:spPr>
        <a:xfrm>
          <a:off x="4925554" y="41109588"/>
          <a:ext cx="5359" cy="5022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117326</xdr:colOff>
      <xdr:row>753</xdr:row>
      <xdr:rowOff>206926</xdr:rowOff>
    </xdr:from>
    <xdr:ext cx="889987" cy="275717"/>
    <xdr:sp macro="" textlink="">
      <xdr:nvSpPr>
        <xdr:cNvPr id="9" name="テキスト ボックス 8"/>
        <xdr:cNvSpPr txBox="1"/>
      </xdr:nvSpPr>
      <xdr:spPr>
        <a:xfrm>
          <a:off x="4490543" y="4160892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利子補給</a:t>
          </a:r>
          <a:r>
            <a:rPr kumimoji="1" lang="en-US" altLang="ja-JP" sz="1100"/>
            <a:t>】</a:t>
          </a:r>
          <a:endParaRPr kumimoji="1" lang="ja-JP" altLang="en-US" sz="1100"/>
        </a:p>
      </xdr:txBody>
    </xdr:sp>
    <xdr:clientData/>
  </xdr:oneCellAnchor>
  <xdr:twoCellAnchor>
    <xdr:from>
      <xdr:col>20</xdr:col>
      <xdr:colOff>3939</xdr:colOff>
      <xdr:row>754</xdr:row>
      <xdr:rowOff>151891</xdr:rowOff>
    </xdr:from>
    <xdr:to>
      <xdr:col>34</xdr:col>
      <xdr:colOff>11044</xdr:colOff>
      <xdr:row>756</xdr:row>
      <xdr:rowOff>154609</xdr:rowOff>
    </xdr:to>
    <xdr:sp macro="" textlink="">
      <xdr:nvSpPr>
        <xdr:cNvPr id="10" name="正方形/長方形 9"/>
        <xdr:cNvSpPr/>
      </xdr:nvSpPr>
      <xdr:spPr>
        <a:xfrm>
          <a:off x="3648287" y="41901761"/>
          <a:ext cx="2558148" cy="7095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B.</a:t>
          </a:r>
          <a:r>
            <a:rPr kumimoji="1" lang="ja-JP" altLang="en-US" sz="1100">
              <a:solidFill>
                <a:sysClr val="windowText" lastClr="000000"/>
              </a:solidFill>
            </a:rPr>
            <a:t>地方都市ガス事業者（</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0.026</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199</v>
      </c>
      <c r="AT2" s="966"/>
      <c r="AU2" s="966"/>
      <c r="AV2" s="51" t="str">
        <f>IF(AW2="", "", "-")</f>
        <v/>
      </c>
      <c r="AW2" s="911"/>
      <c r="AX2" s="911"/>
    </row>
    <row r="3" spans="1:50" ht="21" customHeight="1" thickBot="1" x14ac:dyDescent="0.2">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498</v>
      </c>
      <c r="H5" s="840"/>
      <c r="I5" s="840"/>
      <c r="J5" s="840"/>
      <c r="K5" s="840"/>
      <c r="L5" s="840"/>
      <c r="M5" s="841" t="s">
        <v>66</v>
      </c>
      <c r="N5" s="842"/>
      <c r="O5" s="842"/>
      <c r="P5" s="842"/>
      <c r="Q5" s="842"/>
      <c r="R5" s="843"/>
      <c r="S5" s="844" t="s">
        <v>533</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571</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0.29599999999999999</v>
      </c>
      <c r="Q13" s="658"/>
      <c r="R13" s="658"/>
      <c r="S13" s="658"/>
      <c r="T13" s="658"/>
      <c r="U13" s="658"/>
      <c r="V13" s="659"/>
      <c r="W13" s="657">
        <v>7.6999999999999999E-2</v>
      </c>
      <c r="X13" s="658"/>
      <c r="Y13" s="658"/>
      <c r="Z13" s="658"/>
      <c r="AA13" s="658"/>
      <c r="AB13" s="658"/>
      <c r="AC13" s="659"/>
      <c r="AD13" s="657">
        <v>3.5999999999999997E-2</v>
      </c>
      <c r="AE13" s="658"/>
      <c r="AF13" s="658"/>
      <c r="AG13" s="658"/>
      <c r="AH13" s="658"/>
      <c r="AI13" s="658"/>
      <c r="AJ13" s="659"/>
      <c r="AK13" s="657">
        <v>2.1000000000000001E-2</v>
      </c>
      <c r="AL13" s="658"/>
      <c r="AM13" s="658"/>
      <c r="AN13" s="658"/>
      <c r="AO13" s="658"/>
      <c r="AP13" s="658"/>
      <c r="AQ13" s="659"/>
      <c r="AR13" s="919" t="s">
        <v>636</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573</v>
      </c>
      <c r="X14" s="658"/>
      <c r="Y14" s="658"/>
      <c r="Z14" s="658"/>
      <c r="AA14" s="658"/>
      <c r="AB14" s="658"/>
      <c r="AC14" s="659"/>
      <c r="AD14" s="657" t="s">
        <v>575</v>
      </c>
      <c r="AE14" s="658"/>
      <c r="AF14" s="658"/>
      <c r="AG14" s="658"/>
      <c r="AH14" s="658"/>
      <c r="AI14" s="658"/>
      <c r="AJ14" s="659"/>
      <c r="AK14" s="657" t="s">
        <v>573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t="s">
        <v>574</v>
      </c>
      <c r="X15" s="658"/>
      <c r="Y15" s="658"/>
      <c r="Z15" s="658"/>
      <c r="AA15" s="658"/>
      <c r="AB15" s="658"/>
      <c r="AC15" s="659"/>
      <c r="AD15" s="657" t="s">
        <v>573</v>
      </c>
      <c r="AE15" s="658"/>
      <c r="AF15" s="658"/>
      <c r="AG15" s="658"/>
      <c r="AH15" s="658"/>
      <c r="AI15" s="658"/>
      <c r="AJ15" s="659"/>
      <c r="AK15" s="657" t="s">
        <v>575</v>
      </c>
      <c r="AL15" s="658"/>
      <c r="AM15" s="658"/>
      <c r="AN15" s="658"/>
      <c r="AO15" s="658"/>
      <c r="AP15" s="658"/>
      <c r="AQ15" s="659"/>
      <c r="AR15" s="657" t="s">
        <v>642</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574</v>
      </c>
      <c r="X16" s="658"/>
      <c r="Y16" s="658"/>
      <c r="Z16" s="658"/>
      <c r="AA16" s="658"/>
      <c r="AB16" s="658"/>
      <c r="AC16" s="659"/>
      <c r="AD16" s="657" t="s">
        <v>573</v>
      </c>
      <c r="AE16" s="658"/>
      <c r="AF16" s="658"/>
      <c r="AG16" s="658"/>
      <c r="AH16" s="658"/>
      <c r="AI16" s="658"/>
      <c r="AJ16" s="659"/>
      <c r="AK16" s="657" t="s">
        <v>573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573</v>
      </c>
      <c r="X17" s="658"/>
      <c r="Y17" s="658"/>
      <c r="Z17" s="658"/>
      <c r="AA17" s="658"/>
      <c r="AB17" s="658"/>
      <c r="AC17" s="659"/>
      <c r="AD17" s="657" t="s">
        <v>575</v>
      </c>
      <c r="AE17" s="658"/>
      <c r="AF17" s="658"/>
      <c r="AG17" s="658"/>
      <c r="AH17" s="658"/>
      <c r="AI17" s="658"/>
      <c r="AJ17" s="659"/>
      <c r="AK17" s="657" t="s">
        <v>573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0.29599999999999999</v>
      </c>
      <c r="Q18" s="879"/>
      <c r="R18" s="879"/>
      <c r="S18" s="879"/>
      <c r="T18" s="879"/>
      <c r="U18" s="879"/>
      <c r="V18" s="880"/>
      <c r="W18" s="878">
        <f>SUM(W13:AC17)</f>
        <v>7.6999999999999999E-2</v>
      </c>
      <c r="X18" s="879"/>
      <c r="Y18" s="879"/>
      <c r="Z18" s="879"/>
      <c r="AA18" s="879"/>
      <c r="AB18" s="879"/>
      <c r="AC18" s="880"/>
      <c r="AD18" s="878">
        <f>SUM(AD13:AJ17)</f>
        <v>3.5999999999999997E-2</v>
      </c>
      <c r="AE18" s="879"/>
      <c r="AF18" s="879"/>
      <c r="AG18" s="879"/>
      <c r="AH18" s="879"/>
      <c r="AI18" s="879"/>
      <c r="AJ18" s="880"/>
      <c r="AK18" s="878">
        <f>SUM(AK13:AQ17)</f>
        <v>2.1000000000000001E-2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0.26596399999999998</v>
      </c>
      <c r="Q19" s="658"/>
      <c r="R19" s="658"/>
      <c r="S19" s="658"/>
      <c r="T19" s="658"/>
      <c r="U19" s="658"/>
      <c r="V19" s="659"/>
      <c r="W19" s="657">
        <v>6.4946000000000004E-2</v>
      </c>
      <c r="X19" s="658"/>
      <c r="Y19" s="658"/>
      <c r="Z19" s="658"/>
      <c r="AA19" s="658"/>
      <c r="AB19" s="658"/>
      <c r="AC19" s="659"/>
      <c r="AD19" s="657">
        <v>3.4303E-2</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0.89852702702702703</v>
      </c>
      <c r="Q20" s="316"/>
      <c r="R20" s="316"/>
      <c r="S20" s="316"/>
      <c r="T20" s="316"/>
      <c r="U20" s="316"/>
      <c r="V20" s="316"/>
      <c r="W20" s="316">
        <f t="shared" ref="W20" si="0">IF(W18=0, "-", SUM(W19)/W18)</f>
        <v>0.84345454545454557</v>
      </c>
      <c r="X20" s="316"/>
      <c r="Y20" s="316"/>
      <c r="Z20" s="316"/>
      <c r="AA20" s="316"/>
      <c r="AB20" s="316"/>
      <c r="AC20" s="316"/>
      <c r="AD20" s="316">
        <f t="shared" ref="AD20" si="1">IF(AD18=0, "-", SUM(AD19)/AD18)</f>
        <v>0.95286111111111116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0.89852702702702703</v>
      </c>
      <c r="Q21" s="316"/>
      <c r="R21" s="316"/>
      <c r="S21" s="316"/>
      <c r="T21" s="316"/>
      <c r="U21" s="316"/>
      <c r="V21" s="316"/>
      <c r="W21" s="316">
        <f t="shared" ref="W21" si="2">IF(W19=0, "-", SUM(W19)/SUM(W13,W14))</f>
        <v>0.84345454545454557</v>
      </c>
      <c r="X21" s="316"/>
      <c r="Y21" s="316"/>
      <c r="Z21" s="316"/>
      <c r="AA21" s="316"/>
      <c r="AB21" s="316"/>
      <c r="AC21" s="316"/>
      <c r="AD21" s="316">
        <f t="shared" ref="AD21" si="3">IF(AD19=0, "-", SUM(AD19)/SUM(AD13,AD14))</f>
        <v>0.95286111111111116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30.6" customHeight="1" x14ac:dyDescent="0.15">
      <c r="A23" s="949"/>
      <c r="B23" s="950"/>
      <c r="C23" s="950"/>
      <c r="D23" s="950"/>
      <c r="E23" s="950"/>
      <c r="F23" s="951"/>
      <c r="G23" s="985" t="s">
        <v>633</v>
      </c>
      <c r="H23" s="986"/>
      <c r="I23" s="986"/>
      <c r="J23" s="986"/>
      <c r="K23" s="986"/>
      <c r="L23" s="986"/>
      <c r="M23" s="986"/>
      <c r="N23" s="986"/>
      <c r="O23" s="987"/>
      <c r="P23" s="919">
        <v>2.1000000000000001E-2</v>
      </c>
      <c r="Q23" s="920"/>
      <c r="R23" s="920"/>
      <c r="S23" s="920"/>
      <c r="T23" s="920"/>
      <c r="U23" s="920"/>
      <c r="V23" s="936"/>
      <c r="W23" s="919" t="s">
        <v>636</v>
      </c>
      <c r="X23" s="920"/>
      <c r="Y23" s="920"/>
      <c r="Z23" s="920"/>
      <c r="AA23" s="920"/>
      <c r="AB23" s="920"/>
      <c r="AC23" s="936"/>
      <c r="AD23" s="956" t="s">
        <v>627</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2.1000000000000001E-2</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573</v>
      </c>
      <c r="AR31" s="199"/>
      <c r="AS31" s="132" t="s">
        <v>236</v>
      </c>
      <c r="AT31" s="133"/>
      <c r="AU31" s="198">
        <v>2</v>
      </c>
      <c r="AV31" s="198"/>
      <c r="AW31" s="398" t="s">
        <v>181</v>
      </c>
      <c r="AX31" s="399"/>
    </row>
    <row r="32" spans="1:50" ht="23.25" customHeight="1" x14ac:dyDescent="0.15">
      <c r="A32" s="403"/>
      <c r="B32" s="401"/>
      <c r="C32" s="401"/>
      <c r="D32" s="401"/>
      <c r="E32" s="401"/>
      <c r="F32" s="402"/>
      <c r="G32" s="564" t="s">
        <v>577</v>
      </c>
      <c r="H32" s="565"/>
      <c r="I32" s="565"/>
      <c r="J32" s="565"/>
      <c r="K32" s="565"/>
      <c r="L32" s="565"/>
      <c r="M32" s="565"/>
      <c r="N32" s="565"/>
      <c r="O32" s="566"/>
      <c r="P32" s="104" t="s">
        <v>578</v>
      </c>
      <c r="Q32" s="104"/>
      <c r="R32" s="104"/>
      <c r="S32" s="104"/>
      <c r="T32" s="104"/>
      <c r="U32" s="104"/>
      <c r="V32" s="104"/>
      <c r="W32" s="104"/>
      <c r="X32" s="105"/>
      <c r="Y32" s="474" t="s">
        <v>12</v>
      </c>
      <c r="Z32" s="534"/>
      <c r="AA32" s="535"/>
      <c r="AB32" s="464" t="s">
        <v>579</v>
      </c>
      <c r="AC32" s="464"/>
      <c r="AD32" s="464"/>
      <c r="AE32" s="216">
        <v>201</v>
      </c>
      <c r="AF32" s="217"/>
      <c r="AG32" s="217"/>
      <c r="AH32" s="217"/>
      <c r="AI32" s="216">
        <v>196</v>
      </c>
      <c r="AJ32" s="217"/>
      <c r="AK32" s="217"/>
      <c r="AL32" s="217"/>
      <c r="AM32" s="216">
        <v>196</v>
      </c>
      <c r="AN32" s="217"/>
      <c r="AO32" s="217"/>
      <c r="AP32" s="217"/>
      <c r="AQ32" s="340" t="s">
        <v>573</v>
      </c>
      <c r="AR32" s="206"/>
      <c r="AS32" s="206"/>
      <c r="AT32" s="341"/>
      <c r="AU32" s="217" t="s">
        <v>573</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579</v>
      </c>
      <c r="AC33" s="526"/>
      <c r="AD33" s="526"/>
      <c r="AE33" s="216">
        <v>202</v>
      </c>
      <c r="AF33" s="217"/>
      <c r="AG33" s="217"/>
      <c r="AH33" s="217"/>
      <c r="AI33" s="216">
        <v>196</v>
      </c>
      <c r="AJ33" s="217"/>
      <c r="AK33" s="217"/>
      <c r="AL33" s="217"/>
      <c r="AM33" s="216">
        <v>196</v>
      </c>
      <c r="AN33" s="217"/>
      <c r="AO33" s="217"/>
      <c r="AP33" s="217"/>
      <c r="AQ33" s="340" t="s">
        <v>573</v>
      </c>
      <c r="AR33" s="206"/>
      <c r="AS33" s="206"/>
      <c r="AT33" s="341"/>
      <c r="AU33" s="217">
        <v>196</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99.5</v>
      </c>
      <c r="AF34" s="217"/>
      <c r="AG34" s="217"/>
      <c r="AH34" s="217"/>
      <c r="AI34" s="216">
        <v>100</v>
      </c>
      <c r="AJ34" s="217"/>
      <c r="AK34" s="217"/>
      <c r="AL34" s="217"/>
      <c r="AM34" s="216">
        <v>100</v>
      </c>
      <c r="AN34" s="217"/>
      <c r="AO34" s="217"/>
      <c r="AP34" s="217"/>
      <c r="AQ34" s="340" t="s">
        <v>573</v>
      </c>
      <c r="AR34" s="206"/>
      <c r="AS34" s="206"/>
      <c r="AT34" s="341"/>
      <c r="AU34" s="217" t="s">
        <v>575</v>
      </c>
      <c r="AV34" s="217"/>
      <c r="AW34" s="217"/>
      <c r="AX34" s="219"/>
    </row>
    <row r="35" spans="1:50" ht="23.25" customHeight="1" x14ac:dyDescent="0.15">
      <c r="A35" s="224" t="s">
        <v>385</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idden="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2.1"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583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579</v>
      </c>
      <c r="AC101" s="464"/>
      <c r="AD101" s="464"/>
      <c r="AE101" s="216">
        <v>3</v>
      </c>
      <c r="AF101" s="217"/>
      <c r="AG101" s="217"/>
      <c r="AH101" s="218"/>
      <c r="AI101" s="216">
        <v>2</v>
      </c>
      <c r="AJ101" s="217"/>
      <c r="AK101" s="217"/>
      <c r="AL101" s="218"/>
      <c r="AM101" s="216">
        <v>2</v>
      </c>
      <c r="AN101" s="217"/>
      <c r="AO101" s="217"/>
      <c r="AP101" s="218"/>
      <c r="AQ101" s="216" t="s">
        <v>575</v>
      </c>
      <c r="AR101" s="217"/>
      <c r="AS101" s="217"/>
      <c r="AT101" s="218"/>
      <c r="AU101" s="216" t="s">
        <v>573</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579</v>
      </c>
      <c r="AC102" s="464"/>
      <c r="AD102" s="464"/>
      <c r="AE102" s="421">
        <v>3</v>
      </c>
      <c r="AF102" s="421"/>
      <c r="AG102" s="421"/>
      <c r="AH102" s="421"/>
      <c r="AI102" s="421">
        <v>2</v>
      </c>
      <c r="AJ102" s="421"/>
      <c r="AK102" s="421"/>
      <c r="AL102" s="421"/>
      <c r="AM102" s="421">
        <v>2</v>
      </c>
      <c r="AN102" s="421"/>
      <c r="AO102" s="421"/>
      <c r="AP102" s="421"/>
      <c r="AQ102" s="271">
        <v>2</v>
      </c>
      <c r="AR102" s="272"/>
      <c r="AS102" s="272"/>
      <c r="AT102" s="317"/>
      <c r="AU102" s="271" t="s">
        <v>575</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v>3</v>
      </c>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580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581</v>
      </c>
      <c r="AC116" s="466"/>
      <c r="AD116" s="467"/>
      <c r="AE116" s="421">
        <v>89</v>
      </c>
      <c r="AF116" s="421"/>
      <c r="AG116" s="421"/>
      <c r="AH116" s="421"/>
      <c r="AI116" s="421">
        <v>32</v>
      </c>
      <c r="AJ116" s="421"/>
      <c r="AK116" s="421"/>
      <c r="AL116" s="421"/>
      <c r="AM116" s="421">
        <v>17</v>
      </c>
      <c r="AN116" s="421"/>
      <c r="AO116" s="421"/>
      <c r="AP116" s="421"/>
      <c r="AQ116" s="216">
        <v>11</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582</v>
      </c>
      <c r="AC117" s="476"/>
      <c r="AD117" s="477"/>
      <c r="AE117" s="554" t="s">
        <v>638</v>
      </c>
      <c r="AF117" s="554"/>
      <c r="AG117" s="554"/>
      <c r="AH117" s="554"/>
      <c r="AI117" s="554" t="s">
        <v>639</v>
      </c>
      <c r="AJ117" s="554"/>
      <c r="AK117" s="554"/>
      <c r="AL117" s="554"/>
      <c r="AM117" s="554" t="s">
        <v>640</v>
      </c>
      <c r="AN117" s="554"/>
      <c r="AO117" s="554"/>
      <c r="AP117" s="554"/>
      <c r="AQ117" s="554" t="s">
        <v>641</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586</v>
      </c>
      <c r="H154" s="104"/>
      <c r="I154" s="104"/>
      <c r="J154" s="104"/>
      <c r="K154" s="104"/>
      <c r="L154" s="104"/>
      <c r="M154" s="104"/>
      <c r="N154" s="104"/>
      <c r="O154" s="104"/>
      <c r="P154" s="105"/>
      <c r="Q154" s="124" t="s">
        <v>587</v>
      </c>
      <c r="R154" s="104"/>
      <c r="S154" s="104"/>
      <c r="T154" s="104"/>
      <c r="U154" s="104"/>
      <c r="V154" s="104"/>
      <c r="W154" s="104"/>
      <c r="X154" s="104"/>
      <c r="Y154" s="104"/>
      <c r="Z154" s="104"/>
      <c r="AA154" s="291"/>
      <c r="AB154" s="140" t="s">
        <v>588</v>
      </c>
      <c r="AC154" s="141"/>
      <c r="AD154" s="141"/>
      <c r="AE154" s="146" t="s">
        <v>589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635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427</v>
      </c>
      <c r="D430" s="931"/>
      <c r="E430" s="173" t="s">
        <v>405</v>
      </c>
      <c r="F430" s="898"/>
      <c r="G430" s="899" t="s">
        <v>255</v>
      </c>
      <c r="H430" s="122"/>
      <c r="I430" s="122"/>
      <c r="J430" s="900" t="s">
        <v>572</v>
      </c>
      <c r="K430" s="901"/>
      <c r="L430" s="901"/>
      <c r="M430" s="901"/>
      <c r="N430" s="901"/>
      <c r="O430" s="901"/>
      <c r="P430" s="901"/>
      <c r="Q430" s="901"/>
      <c r="R430" s="901"/>
      <c r="S430" s="901"/>
      <c r="T430" s="902"/>
      <c r="U430" s="588" t="s">
        <v>588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573</v>
      </c>
      <c r="AF432" s="199"/>
      <c r="AG432" s="132" t="s">
        <v>236</v>
      </c>
      <c r="AH432" s="133"/>
      <c r="AI432" s="155"/>
      <c r="AJ432" s="155"/>
      <c r="AK432" s="155"/>
      <c r="AL432" s="153"/>
      <c r="AM432" s="155"/>
      <c r="AN432" s="155"/>
      <c r="AO432" s="155"/>
      <c r="AP432" s="153"/>
      <c r="AQ432" s="590" t="s">
        <v>573</v>
      </c>
      <c r="AR432" s="199"/>
      <c r="AS432" s="132" t="s">
        <v>236</v>
      </c>
      <c r="AT432" s="133"/>
      <c r="AU432" s="199" t="s">
        <v>573</v>
      </c>
      <c r="AV432" s="199"/>
      <c r="AW432" s="132" t="s">
        <v>181</v>
      </c>
      <c r="AX432" s="194"/>
    </row>
    <row r="433" spans="1:50" ht="23.25" customHeight="1" x14ac:dyDescent="0.15">
      <c r="A433" s="188"/>
      <c r="B433" s="185"/>
      <c r="C433" s="179"/>
      <c r="D433" s="185"/>
      <c r="E433" s="342"/>
      <c r="F433" s="343"/>
      <c r="G433" s="103" t="s">
        <v>588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573</v>
      </c>
      <c r="AC433" s="212"/>
      <c r="AD433" s="212"/>
      <c r="AE433" s="340" t="s">
        <v>575</v>
      </c>
      <c r="AF433" s="206"/>
      <c r="AG433" s="206"/>
      <c r="AH433" s="206"/>
      <c r="AI433" s="340" t="s">
        <v>575</v>
      </c>
      <c r="AJ433" s="206"/>
      <c r="AK433" s="206"/>
      <c r="AL433" s="206"/>
      <c r="AM433" s="340" t="s">
        <v>573</v>
      </c>
      <c r="AN433" s="206"/>
      <c r="AO433" s="206"/>
      <c r="AP433" s="341"/>
      <c r="AQ433" s="340" t="s">
        <v>575</v>
      </c>
      <c r="AR433" s="206"/>
      <c r="AS433" s="206"/>
      <c r="AT433" s="341"/>
      <c r="AU433" s="206" t="s">
        <v>573</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573</v>
      </c>
      <c r="AC434" s="204"/>
      <c r="AD434" s="204"/>
      <c r="AE434" s="340" t="s">
        <v>575</v>
      </c>
      <c r="AF434" s="206"/>
      <c r="AG434" s="206"/>
      <c r="AH434" s="341"/>
      <c r="AI434" s="340" t="s">
        <v>573</v>
      </c>
      <c r="AJ434" s="206"/>
      <c r="AK434" s="206"/>
      <c r="AL434" s="206"/>
      <c r="AM434" s="340" t="s">
        <v>573</v>
      </c>
      <c r="AN434" s="206"/>
      <c r="AO434" s="206"/>
      <c r="AP434" s="341"/>
      <c r="AQ434" s="340" t="s">
        <v>573</v>
      </c>
      <c r="AR434" s="206"/>
      <c r="AS434" s="206"/>
      <c r="AT434" s="341"/>
      <c r="AU434" s="206" t="s">
        <v>573</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573</v>
      </c>
      <c r="AF435" s="206"/>
      <c r="AG435" s="206"/>
      <c r="AH435" s="341"/>
      <c r="AI435" s="340" t="s">
        <v>573</v>
      </c>
      <c r="AJ435" s="206"/>
      <c r="AK435" s="206"/>
      <c r="AL435" s="206"/>
      <c r="AM435" s="340" t="s">
        <v>573</v>
      </c>
      <c r="AN435" s="206"/>
      <c r="AO435" s="206"/>
      <c r="AP435" s="341"/>
      <c r="AQ435" s="340" t="s">
        <v>573</v>
      </c>
      <c r="AR435" s="206"/>
      <c r="AS435" s="206"/>
      <c r="AT435" s="341"/>
      <c r="AU435" s="206" t="s">
        <v>573</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90" t="s">
        <v>573</v>
      </c>
      <c r="AR457" s="199"/>
      <c r="AS457" s="132" t="s">
        <v>236</v>
      </c>
      <c r="AT457" s="133"/>
      <c r="AU457" s="199" t="s">
        <v>576</v>
      </c>
      <c r="AV457" s="199"/>
      <c r="AW457" s="132" t="s">
        <v>181</v>
      </c>
      <c r="AX457" s="194"/>
    </row>
    <row r="458" spans="1:50" ht="23.25" customHeight="1" x14ac:dyDescent="0.15">
      <c r="A458" s="188"/>
      <c r="B458" s="185"/>
      <c r="C458" s="179"/>
      <c r="D458" s="185"/>
      <c r="E458" s="342"/>
      <c r="F458" s="343"/>
      <c r="G458" s="103" t="s">
        <v>573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575</v>
      </c>
      <c r="AC458" s="212"/>
      <c r="AD458" s="212"/>
      <c r="AE458" s="340" t="s">
        <v>573</v>
      </c>
      <c r="AF458" s="206"/>
      <c r="AG458" s="206"/>
      <c r="AH458" s="206"/>
      <c r="AI458" s="340" t="s">
        <v>573</v>
      </c>
      <c r="AJ458" s="206"/>
      <c r="AK458" s="206"/>
      <c r="AL458" s="206"/>
      <c r="AM458" s="340" t="s">
        <v>573</v>
      </c>
      <c r="AN458" s="206"/>
      <c r="AO458" s="206"/>
      <c r="AP458" s="341"/>
      <c r="AQ458" s="340" t="s">
        <v>590</v>
      </c>
      <c r="AR458" s="206"/>
      <c r="AS458" s="206"/>
      <c r="AT458" s="341"/>
      <c r="AU458" s="206" t="s">
        <v>573</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573</v>
      </c>
      <c r="AC459" s="204"/>
      <c r="AD459" s="204"/>
      <c r="AE459" s="340" t="s">
        <v>573</v>
      </c>
      <c r="AF459" s="206"/>
      <c r="AG459" s="206"/>
      <c r="AH459" s="341"/>
      <c r="AI459" s="340" t="s">
        <v>573</v>
      </c>
      <c r="AJ459" s="206"/>
      <c r="AK459" s="206"/>
      <c r="AL459" s="206"/>
      <c r="AM459" s="340" t="s">
        <v>574</v>
      </c>
      <c r="AN459" s="206"/>
      <c r="AO459" s="206"/>
      <c r="AP459" s="341"/>
      <c r="AQ459" s="340" t="s">
        <v>590</v>
      </c>
      <c r="AR459" s="206"/>
      <c r="AS459" s="206"/>
      <c r="AT459" s="341"/>
      <c r="AU459" s="206" t="s">
        <v>573</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573</v>
      </c>
      <c r="AF460" s="206"/>
      <c r="AG460" s="206"/>
      <c r="AH460" s="341"/>
      <c r="AI460" s="340" t="s">
        <v>573</v>
      </c>
      <c r="AJ460" s="206"/>
      <c r="AK460" s="206"/>
      <c r="AL460" s="206"/>
      <c r="AM460" s="340" t="s">
        <v>573</v>
      </c>
      <c r="AN460" s="206"/>
      <c r="AO460" s="206"/>
      <c r="AP460" s="341"/>
      <c r="AQ460" s="340" t="s">
        <v>575</v>
      </c>
      <c r="AR460" s="206"/>
      <c r="AS460" s="206"/>
      <c r="AT460" s="341"/>
      <c r="AU460" s="206" t="s">
        <v>573</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50.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567</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46.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594</v>
      </c>
      <c r="AE705" s="715"/>
      <c r="AF705" s="715"/>
      <c r="AG705" s="124" t="s">
        <v>596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595</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595</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48"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567</v>
      </c>
      <c r="AE708" s="605"/>
      <c r="AF708" s="605"/>
      <c r="AG708" s="742" t="s">
        <v>597</v>
      </c>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598</v>
      </c>
      <c r="AH709" s="101"/>
      <c r="AI709" s="101"/>
      <c r="AJ709" s="101"/>
      <c r="AK709" s="101"/>
      <c r="AL709" s="101"/>
      <c r="AM709" s="101"/>
      <c r="AN709" s="101"/>
      <c r="AO709" s="101"/>
      <c r="AP709" s="101"/>
      <c r="AQ709" s="101"/>
      <c r="AR709" s="101"/>
      <c r="AS709" s="101"/>
      <c r="AT709" s="101"/>
      <c r="AU709" s="101"/>
      <c r="AV709" s="101"/>
      <c r="AW709" s="101"/>
      <c r="AX709" s="102"/>
    </row>
    <row r="710" spans="1:50" ht="34.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567</v>
      </c>
      <c r="AE710" s="327"/>
      <c r="AF710" s="327"/>
      <c r="AG710" s="100" t="s">
        <v>599</v>
      </c>
      <c r="AH710" s="101"/>
      <c r="AI710" s="101"/>
      <c r="AJ710" s="101"/>
      <c r="AK710" s="101"/>
      <c r="AL710" s="101"/>
      <c r="AM710" s="101"/>
      <c r="AN710" s="101"/>
      <c r="AO710" s="101"/>
      <c r="AP710" s="101"/>
      <c r="AQ710" s="101"/>
      <c r="AR710" s="101"/>
      <c r="AS710" s="101"/>
      <c r="AT710" s="101"/>
      <c r="AU710" s="101"/>
      <c r="AV710" s="101"/>
      <c r="AW710" s="101"/>
      <c r="AX710" s="102"/>
    </row>
    <row r="711" spans="1:50" ht="48"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567</v>
      </c>
      <c r="AE711" s="327"/>
      <c r="AF711" s="327"/>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594</v>
      </c>
      <c r="AE712" s="783"/>
      <c r="AF712" s="783"/>
      <c r="AG712" s="810" t="s">
        <v>576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594</v>
      </c>
      <c r="AE713" s="327"/>
      <c r="AF713" s="663"/>
      <c r="AG713" s="100" t="s">
        <v>573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567</v>
      </c>
      <c r="AE714" s="808"/>
      <c r="AF714" s="809"/>
      <c r="AG714" s="736" t="s">
        <v>601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567</v>
      </c>
      <c r="AE715" s="605"/>
      <c r="AF715" s="656"/>
      <c r="AG715" s="742" t="s">
        <v>634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567</v>
      </c>
      <c r="AE716" s="627"/>
      <c r="AF716" s="627"/>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567</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594</v>
      </c>
      <c r="AE719" s="605"/>
      <c r="AF719" s="605"/>
      <c r="AG719" s="124" t="s">
        <v>573</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2"/>
      <c r="C726" s="815" t="s">
        <v>53</v>
      </c>
      <c r="D726" s="837"/>
      <c r="E726" s="837"/>
      <c r="F726" s="838"/>
      <c r="G726" s="577" t="s">
        <v>614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3"/>
      <c r="B727" s="804"/>
      <c r="C727" s="748" t="s">
        <v>57</v>
      </c>
      <c r="D727" s="749"/>
      <c r="E727" s="749"/>
      <c r="F727" s="750"/>
      <c r="G727" s="575" t="s">
        <v>615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
      <c r="A729" s="634" t="s">
        <v>643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50000000000003" customHeight="1" thickBot="1" x14ac:dyDescent="0.2">
      <c r="A731" s="799" t="s">
        <v>645</v>
      </c>
      <c r="B731" s="800"/>
      <c r="C731" s="800"/>
      <c r="D731" s="800"/>
      <c r="E731" s="801"/>
      <c r="F731" s="729" t="s">
        <v>644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
      <c r="A733" s="673" t="s">
        <v>387</v>
      </c>
      <c r="B733" s="674"/>
      <c r="C733" s="674"/>
      <c r="D733" s="674"/>
      <c r="E733" s="675"/>
      <c r="F733" s="637" t="s">
        <v>646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575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408</v>
      </c>
      <c r="B737" s="209"/>
      <c r="C737" s="209"/>
      <c r="D737" s="210"/>
      <c r="E737" s="989" t="s">
        <v>605</v>
      </c>
      <c r="F737" s="989"/>
      <c r="G737" s="989"/>
      <c r="H737" s="989"/>
      <c r="I737" s="989"/>
      <c r="J737" s="989"/>
      <c r="K737" s="989"/>
      <c r="L737" s="989"/>
      <c r="M737" s="989"/>
      <c r="N737" s="365" t="s">
        <v>403</v>
      </c>
      <c r="O737" s="365"/>
      <c r="P737" s="365"/>
      <c r="Q737" s="365"/>
      <c r="R737" s="989" t="s">
        <v>608</v>
      </c>
      <c r="S737" s="989"/>
      <c r="T737" s="989"/>
      <c r="U737" s="989"/>
      <c r="V737" s="989"/>
      <c r="W737" s="989"/>
      <c r="X737" s="989"/>
      <c r="Y737" s="989"/>
      <c r="Z737" s="989"/>
      <c r="AA737" s="365" t="s">
        <v>402</v>
      </c>
      <c r="AB737" s="365"/>
      <c r="AC737" s="365"/>
      <c r="AD737" s="365"/>
      <c r="AE737" s="989" t="s">
        <v>610</v>
      </c>
      <c r="AF737" s="989"/>
      <c r="AG737" s="989"/>
      <c r="AH737" s="989"/>
      <c r="AI737" s="989"/>
      <c r="AJ737" s="989"/>
      <c r="AK737" s="989"/>
      <c r="AL737" s="989"/>
      <c r="AM737" s="989"/>
      <c r="AN737" s="365" t="s">
        <v>401</v>
      </c>
      <c r="AO737" s="365"/>
      <c r="AP737" s="365"/>
      <c r="AQ737" s="365"/>
      <c r="AR737" s="995" t="s">
        <v>612</v>
      </c>
      <c r="AS737" s="996"/>
      <c r="AT737" s="996"/>
      <c r="AU737" s="996"/>
      <c r="AV737" s="996"/>
      <c r="AW737" s="996"/>
      <c r="AX737" s="997"/>
      <c r="AY737" s="88"/>
      <c r="AZ737" s="88"/>
    </row>
    <row r="738" spans="1:52" ht="24.75" customHeight="1" x14ac:dyDescent="0.15">
      <c r="A738" s="988" t="s">
        <v>400</v>
      </c>
      <c r="B738" s="209"/>
      <c r="C738" s="209"/>
      <c r="D738" s="210"/>
      <c r="E738" s="989" t="s">
        <v>606</v>
      </c>
      <c r="F738" s="989"/>
      <c r="G738" s="989"/>
      <c r="H738" s="989"/>
      <c r="I738" s="989"/>
      <c r="J738" s="989"/>
      <c r="K738" s="989"/>
      <c r="L738" s="989"/>
      <c r="M738" s="989"/>
      <c r="N738" s="365" t="s">
        <v>399</v>
      </c>
      <c r="O738" s="365"/>
      <c r="P738" s="365"/>
      <c r="Q738" s="365"/>
      <c r="R738" s="989" t="s">
        <v>609</v>
      </c>
      <c r="S738" s="989"/>
      <c r="T738" s="989"/>
      <c r="U738" s="989"/>
      <c r="V738" s="989"/>
      <c r="W738" s="989"/>
      <c r="X738" s="989"/>
      <c r="Y738" s="989"/>
      <c r="Z738" s="989"/>
      <c r="AA738" s="365" t="s">
        <v>398</v>
      </c>
      <c r="AB738" s="365"/>
      <c r="AC738" s="365"/>
      <c r="AD738" s="365"/>
      <c r="AE738" s="989" t="s">
        <v>611</v>
      </c>
      <c r="AF738" s="989"/>
      <c r="AG738" s="989"/>
      <c r="AH738" s="989"/>
      <c r="AI738" s="989"/>
      <c r="AJ738" s="989"/>
      <c r="AK738" s="989"/>
      <c r="AL738" s="989"/>
      <c r="AM738" s="989"/>
      <c r="AN738" s="365" t="s">
        <v>397</v>
      </c>
      <c r="AO738" s="365"/>
      <c r="AP738" s="365"/>
      <c r="AQ738" s="365"/>
      <c r="AR738" s="995" t="s">
        <v>613</v>
      </c>
      <c r="AS738" s="996"/>
      <c r="AT738" s="996"/>
      <c r="AU738" s="996"/>
      <c r="AV738" s="996"/>
      <c r="AW738" s="996"/>
      <c r="AX738" s="997"/>
    </row>
    <row r="739" spans="1:52" ht="24.75" customHeight="1" x14ac:dyDescent="0.15">
      <c r="A739" s="988" t="s">
        <v>396</v>
      </c>
      <c r="B739" s="209"/>
      <c r="C739" s="209"/>
      <c r="D739" s="210"/>
      <c r="E739" s="989" t="s">
        <v>607</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420</v>
      </c>
      <c r="B740" s="971"/>
      <c r="C740" s="971"/>
      <c r="D740" s="972"/>
      <c r="E740" s="973" t="s">
        <v>562</v>
      </c>
      <c r="F740" s="974"/>
      <c r="G740" s="974"/>
      <c r="H740" s="92" t="str">
        <f>IF(E740="", "", "(")</f>
        <v>(</v>
      </c>
      <c r="I740" s="974"/>
      <c r="J740" s="974"/>
      <c r="K740" s="92" t="str">
        <f>IF(OR(I740="　", I740=""), "", "-")</f>
        <v/>
      </c>
      <c r="L740" s="975">
        <v>200</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7.4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thickBo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6.1" customHeight="1" x14ac:dyDescent="0.15">
      <c r="A780" s="628" t="s">
        <v>391</v>
      </c>
      <c r="B780" s="629"/>
      <c r="C780" s="629"/>
      <c r="D780" s="629"/>
      <c r="E780" s="629"/>
      <c r="F780" s="630"/>
      <c r="G780" s="595" t="s">
        <v>616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617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6.1"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6.1" customHeight="1" x14ac:dyDescent="0.15">
      <c r="A782" s="631"/>
      <c r="B782" s="632"/>
      <c r="C782" s="632"/>
      <c r="D782" s="632"/>
      <c r="E782" s="632"/>
      <c r="F782" s="633"/>
      <c r="G782" s="670" t="s">
        <v>620</v>
      </c>
      <c r="H782" s="671"/>
      <c r="I782" s="671"/>
      <c r="J782" s="671"/>
      <c r="K782" s="672"/>
      <c r="L782" s="664" t="s">
        <v>623</v>
      </c>
      <c r="M782" s="665"/>
      <c r="N782" s="665"/>
      <c r="O782" s="665"/>
      <c r="P782" s="665"/>
      <c r="Q782" s="665"/>
      <c r="R782" s="665"/>
      <c r="S782" s="665"/>
      <c r="T782" s="665"/>
      <c r="U782" s="665"/>
      <c r="V782" s="665"/>
      <c r="W782" s="665"/>
      <c r="X782" s="666"/>
      <c r="Y782" s="388">
        <v>2.6543000000000001E-2</v>
      </c>
      <c r="Z782" s="389"/>
      <c r="AA782" s="389"/>
      <c r="AB782" s="805"/>
      <c r="AC782" s="670" t="s">
        <v>618</v>
      </c>
      <c r="AD782" s="671"/>
      <c r="AE782" s="671"/>
      <c r="AF782" s="671"/>
      <c r="AG782" s="672"/>
      <c r="AH782" s="664" t="s">
        <v>619</v>
      </c>
      <c r="AI782" s="665"/>
      <c r="AJ782" s="665"/>
      <c r="AK782" s="665"/>
      <c r="AL782" s="665"/>
      <c r="AM782" s="665"/>
      <c r="AN782" s="665"/>
      <c r="AO782" s="665"/>
      <c r="AP782" s="665"/>
      <c r="AQ782" s="665"/>
      <c r="AR782" s="665"/>
      <c r="AS782" s="665"/>
      <c r="AT782" s="666"/>
      <c r="AU782" s="388">
        <v>1.8377999999999999E-2</v>
      </c>
      <c r="AV782" s="389"/>
      <c r="AW782" s="389"/>
      <c r="AX782" s="390"/>
    </row>
    <row r="783" spans="1:50" ht="26.1" customHeight="1" x14ac:dyDescent="0.15">
      <c r="A783" s="631"/>
      <c r="B783" s="632"/>
      <c r="C783" s="632"/>
      <c r="D783" s="632"/>
      <c r="E783" s="632"/>
      <c r="F783" s="633"/>
      <c r="G783" s="606" t="s">
        <v>621</v>
      </c>
      <c r="H783" s="607"/>
      <c r="I783" s="607"/>
      <c r="J783" s="607"/>
      <c r="K783" s="608"/>
      <c r="L783" s="598" t="s">
        <v>622</v>
      </c>
      <c r="M783" s="599"/>
      <c r="N783" s="599"/>
      <c r="O783" s="599"/>
      <c r="P783" s="599"/>
      <c r="Q783" s="599"/>
      <c r="R783" s="599"/>
      <c r="S783" s="599"/>
      <c r="T783" s="599"/>
      <c r="U783" s="599"/>
      <c r="V783" s="599"/>
      <c r="W783" s="599"/>
      <c r="X783" s="600"/>
      <c r="Y783" s="601">
        <v>7.7600000000000004E-3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6.1"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6.1"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6.1"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6.1"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6.1"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6.1"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6.1"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6.1"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6.1"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3.4303E-2</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1.8377999999999999E-2</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6.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45" customHeight="1" x14ac:dyDescent="0.15">
      <c r="A838" s="376">
        <v>1</v>
      </c>
      <c r="B838" s="376">
        <v>1</v>
      </c>
      <c r="C838" s="361" t="s">
        <v>624</v>
      </c>
      <c r="D838" s="347"/>
      <c r="E838" s="347"/>
      <c r="F838" s="347"/>
      <c r="G838" s="347"/>
      <c r="H838" s="347"/>
      <c r="I838" s="347"/>
      <c r="J838" s="348">
        <v>1010405006012</v>
      </c>
      <c r="K838" s="349"/>
      <c r="L838" s="349"/>
      <c r="M838" s="349"/>
      <c r="N838" s="349"/>
      <c r="O838" s="349"/>
      <c r="P838" s="362" t="s">
        <v>625</v>
      </c>
      <c r="Q838" s="350"/>
      <c r="R838" s="350"/>
      <c r="S838" s="350"/>
      <c r="T838" s="350"/>
      <c r="U838" s="350"/>
      <c r="V838" s="350"/>
      <c r="W838" s="350"/>
      <c r="X838" s="350"/>
      <c r="Y838" s="351">
        <v>3.4303E-2</v>
      </c>
      <c r="Z838" s="352"/>
      <c r="AA838" s="352"/>
      <c r="AB838" s="353"/>
      <c r="AC838" s="363" t="s">
        <v>626</v>
      </c>
      <c r="AD838" s="371"/>
      <c r="AE838" s="371"/>
      <c r="AF838" s="371"/>
      <c r="AG838" s="371"/>
      <c r="AH838" s="372">
        <v>1</v>
      </c>
      <c r="AI838" s="373"/>
      <c r="AJ838" s="373"/>
      <c r="AK838" s="373"/>
      <c r="AL838" s="357" t="s">
        <v>627</v>
      </c>
      <c r="AM838" s="358"/>
      <c r="AN838" s="358"/>
      <c r="AO838" s="359"/>
      <c r="AP838" s="360" t="s">
        <v>627</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77.4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628</v>
      </c>
      <c r="D871" s="347"/>
      <c r="E871" s="347"/>
      <c r="F871" s="347"/>
      <c r="G871" s="347"/>
      <c r="H871" s="347"/>
      <c r="I871" s="347"/>
      <c r="J871" s="348">
        <v>8000020041009</v>
      </c>
      <c r="K871" s="349"/>
      <c r="L871" s="349"/>
      <c r="M871" s="349"/>
      <c r="N871" s="349"/>
      <c r="O871" s="349"/>
      <c r="P871" s="362" t="s">
        <v>619</v>
      </c>
      <c r="Q871" s="350"/>
      <c r="R871" s="350"/>
      <c r="S871" s="350"/>
      <c r="T871" s="350"/>
      <c r="U871" s="350"/>
      <c r="V871" s="350"/>
      <c r="W871" s="350"/>
      <c r="X871" s="350"/>
      <c r="Y871" s="351">
        <v>1.8377999999999999E-2</v>
      </c>
      <c r="Z871" s="352"/>
      <c r="AA871" s="352"/>
      <c r="AB871" s="353"/>
      <c r="AC871" s="363" t="s">
        <v>626</v>
      </c>
      <c r="AD871" s="371"/>
      <c r="AE871" s="371"/>
      <c r="AF871" s="371"/>
      <c r="AG871" s="371"/>
      <c r="AH871" s="372" t="s">
        <v>637</v>
      </c>
      <c r="AI871" s="373"/>
      <c r="AJ871" s="373"/>
      <c r="AK871" s="373"/>
      <c r="AL871" s="357" t="s">
        <v>630</v>
      </c>
      <c r="AM871" s="358"/>
      <c r="AN871" s="358"/>
      <c r="AO871" s="359"/>
      <c r="AP871" s="360" t="s">
        <v>632</v>
      </c>
      <c r="AQ871" s="360"/>
      <c r="AR871" s="360"/>
      <c r="AS871" s="360"/>
      <c r="AT871" s="360"/>
      <c r="AU871" s="360"/>
      <c r="AV871" s="360"/>
      <c r="AW871" s="360"/>
      <c r="AX871" s="360"/>
    </row>
    <row r="872" spans="1:50" ht="30" customHeight="1" x14ac:dyDescent="0.15">
      <c r="A872" s="376">
        <v>2</v>
      </c>
      <c r="B872" s="376">
        <v>1</v>
      </c>
      <c r="C872" s="361" t="s">
        <v>629</v>
      </c>
      <c r="D872" s="347"/>
      <c r="E872" s="347"/>
      <c r="F872" s="347"/>
      <c r="G872" s="347"/>
      <c r="H872" s="347"/>
      <c r="I872" s="347"/>
      <c r="J872" s="348">
        <v>3000020322016</v>
      </c>
      <c r="K872" s="349"/>
      <c r="L872" s="349"/>
      <c r="M872" s="349"/>
      <c r="N872" s="349"/>
      <c r="O872" s="349"/>
      <c r="P872" s="362" t="s">
        <v>619</v>
      </c>
      <c r="Q872" s="350"/>
      <c r="R872" s="350"/>
      <c r="S872" s="350"/>
      <c r="T872" s="350"/>
      <c r="U872" s="350"/>
      <c r="V872" s="350"/>
      <c r="W872" s="350"/>
      <c r="X872" s="350"/>
      <c r="Y872" s="351">
        <v>8.1650000000000004E-3</v>
      </c>
      <c r="Z872" s="352"/>
      <c r="AA872" s="352"/>
      <c r="AB872" s="353"/>
      <c r="AC872" s="363" t="s">
        <v>626</v>
      </c>
      <c r="AD872" s="363"/>
      <c r="AE872" s="363"/>
      <c r="AF872" s="363"/>
      <c r="AG872" s="363"/>
      <c r="AH872" s="372" t="s">
        <v>637</v>
      </c>
      <c r="AI872" s="373"/>
      <c r="AJ872" s="373"/>
      <c r="AK872" s="373"/>
      <c r="AL872" s="357" t="s">
        <v>631</v>
      </c>
      <c r="AM872" s="358"/>
      <c r="AN872" s="358"/>
      <c r="AO872" s="359"/>
      <c r="AP872" s="360" t="s">
        <v>632</v>
      </c>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v>1</v>
      </c>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6"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5" max="49" man="1"/>
  </rowBreaks>
  <colBreaks count="1" manualBreakCount="1">
    <brk id="6" max="90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5" sqref="B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59FA70-13F0-4AEE-80E7-4133E7A6770A}">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48EF7461-8347-4EBD-A107-09303CAAFD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AA460B-5157-4108-8E66-04A2331172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Naoto Watanabe</cp:lastModifiedBy>
  <cp:lastPrinted>2020-04-23T07:03:44Z</cp:lastPrinted>
  <dcterms:created xsi:type="dcterms:W3CDTF">2012-03-13T00:50:25Z</dcterms:created>
  <dcterms:modified xsi:type="dcterms:W3CDTF">2020-10-06T12:29:33Z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