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28800" windowHeight="11850"/>
  </bookViews>
  <sheets>
    <sheet name="行政事業レビューシート" sheetId="3" r:id="rId1"/>
    <sheet name="別紙1" sheetId="5"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<sst xmlns="http://schemas.openxmlformats.org/spreadsheetml/2006/main" count="2863" uniqueCount="619">
  <si>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</si>
  <si>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</si>
  <si>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</si>
  <si>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</si>
  <si>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</si>
  <si>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</si>
  <si>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</si>
  <si>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</si>
  <si>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</si>
  <si>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</si>
  <si>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</si>
  <si>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</si>
  <si>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</si>
  <si>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</si>
  <si>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</si>
  <si>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</si>
  <si>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</si>
  <si>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</si>
  <si>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</si>
  <si>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</si>
  <si>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</si>
  <si>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</si>
  <si>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</si>
  <si>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</si>
  <si>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</si>
  <si>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</si>
  <si>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</si>
  <si>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</si>
  <si>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</si>
  <si>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</si>
  <si>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</si>
  <si>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</si>
  <si>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</si>
  <si>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</si>
  <si>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</si>
  <si>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</si>
  <si>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</si>
  <si>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</si>
  <si>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</si>
  <si>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</si>
  <si>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</si>
  <si>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</si>
  <si>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</si>
  <si>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</si>
  <si>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</si>
  <si>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</si>
  <si>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</si>
  <si>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</si>
  <si>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</si>
  <si>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</si>
  <si>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</si>
  <si>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</si>
  <si>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</si>
  <si>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</si>
  <si>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</si>
  <si>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</si>
  <si>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</si>
  <si>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</si>
  <si>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</si>
  <si>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</si>
  <si>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</si>
  <si>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</si>
  <si>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</si>
  <si>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</si>
  <si>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</si>
  <si>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</si>
  <si>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</si>
  <si>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</si>
  <si>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</si>
  <si>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</si>
  <si>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</si>
  <si>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</si>
  <si>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</si>
  <si>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</si>
  <si>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</si>
  <si>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</si>
  <si>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</si>
  <si>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</si>
  <si>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</si>
  <si>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</si>
  <si>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</si>
  <si>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</si>
  <si>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</si>
  <si>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</si>
  <si>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</si>
  <si>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</si>
  <si>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</si>
  <si>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</si>
  <si>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</si>
  <si>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</si>
  <si>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</si>
  <si>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</si>
  <si>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</si>
  <si>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</si>
  <si>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</si>
  <si>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</si>
  <si>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</si>
  <si>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</si>
  <si>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</si>
  <si>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</si>
  <si>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</si>
  <si>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</si>
  <si>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</si>
  <si>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</si>
  <si>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</si>
  <si>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</si>
  <si>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</si>
  <si>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</si>
  <si>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</si>
  <si>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</si>
  <si>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</si>
  <si>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</si>
  <si>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</si>
  <si>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</si>
  <si>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</si>
  <si>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</si>
  <si>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</si>
  <si>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</si>
  <si>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</si>
  <si>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</si>
  <si>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</si>
  <si>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</si>
  <si>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</si>
  <si>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</si>
  <si>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</si>
  <si>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</si>
  <si>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</si>
  <si>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</si>
  <si>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</si>
  <si>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</si>
  <si>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</si>
  <si>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</si>
  <si>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</si>
  <si>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</si>
  <si>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</si>
  <si>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</si>
  <si>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</si>
  <si>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</si>
  <si>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</si>
  <si>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</si>
  <si>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</si>
  <si>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</si>
  <si>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</si>
  <si>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</si>
  <si>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</si>
  <si>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</si>
  <si>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</si>
  <si>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</si>
  <si>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</si>
  <si>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</si>
  <si>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</si>
  <si>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</si>
  <si>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</si>
  <si>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</si>
  <si>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</si>
  <si>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</si>
  <si>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</si>
  <si>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</si>
  <si>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</si>
  <si>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</si>
  <si>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</si>
  <si>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</si>
  <si>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</si>
  <si>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</si>
  <si>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</si>
  <si>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</si>
  <si>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</si>
  <si>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</si>
  <si>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</si>
  <si>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</si>
  <si>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</si>
  <si>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</si>
  <si>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</si>
  <si>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</si>
  <si>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</si>
  <si>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</si>
  <si>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</si>
  <si>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</si>
  <si>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</si>
  <si>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</si>
  <si>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</si>
  <si>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</si>
  <si>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</si>
  <si>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</si>
  <si>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</si>
  <si>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</si>
  <si>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</si>
  <si>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</si>
  <si>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</si>
  <si>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</si>
  <si>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</si>
  <si>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</si>
  <si>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</si>
  <si>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</si>
  <si>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</si>
  <si>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</si>
  <si>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</si>
  <si>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</si>
  <si>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</si>
  <si>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</si>
  <si>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</si>
  <si>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</si>
  <si>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</si>
  <si>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</si>
  <si>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</si>
  <si>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</si>
  <si>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</si>
  <si>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</si>
  <si>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</si>
  <si>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</si>
  <si>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</si>
  <si>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</si>
  <si>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</si>
  <si>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</si>
  <si>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</si>
  <si>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</si>
  <si>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</si>
  <si>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</si>
  <si>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</si>
  <si>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</si>
  <si>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</si>
  <si>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</si>
  <si>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</si>
  <si>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</si>
  <si>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</si>
  <si>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</si>
  <si>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</si>
  <si>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</si>
  <si>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</si>
  <si>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</si>
  <si>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</si>
  <si>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</si>
  <si>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</si>
  <si>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</si>
  <si>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</si>
  <si>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</si>
  <si>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</si>
  <si>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</si>
  <si>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</si>
  <si>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</si>
  <si>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</si>
  <si>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</si>
  <si>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</si>
  <si>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</si>
  <si>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</si>
  <si>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</si>
  <si>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</si>
  <si>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</si>
  <si>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</si>
  <si>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</si>
  <si>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</si>
  <si>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</si>
  <si>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</si>
  <si>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</si>
  <si>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</si>
  <si>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</si>
  <si>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</si>
  <si>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</si>
  <si>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</si>
  <si>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</si>
  <si>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</si>
  <si>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</si>
  <si>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</si>
  <si>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</si>
  <si>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</si>
  <si>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</si>
  <si>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</si>
  <si>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</si>
  <si>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</si>
  <si>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</si>
  <si>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</si>
  <si>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</si>
  <si>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</si>
  <si>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</si>
  <si>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</si>
  <si>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</si>
  <si>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</si>
  <si>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</si>
  <si>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</si>
  <si>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</si>
  <si>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</si>
  <si>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</si>
  <si>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</si>
  <si>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</si>
  <si>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</si>
  <si>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</si>
  <si>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</si>
  <si>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</si>
  <si>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</si>
  <si>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</si>
  <si>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</si>
  <si>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</si>
  <si>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</si>
  <si>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</si>
  <si>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</si>
  <si>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</si>
  <si>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</si>
  <si>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</si>
  <si>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</si>
  <si>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</si>
  <si>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</si>
  <si>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</si>
  <si>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</si>
  <si>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</si>
  <si>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</si>
  <si>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</si>
  <si>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</si>
  <si>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</si>
  <si>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</si>
  <si>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</si>
  <si>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</si>
  <si>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</si>
  <si>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</si>
  <si>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</si>
  <si>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</si>
  <si>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</si>
  <si>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</si>
  <si>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</si>
  <si>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</si>
  <si>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</si>
  <si>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</si>
  <si>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</si>
  <si>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</si>
  <si>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</si>
  <si>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</si>
  <si>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</si>
  <si>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</si>
  <si>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</si>
  <si>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</si>
  <si>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</si>
  <si>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</si>
  <si>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</si>
  <si>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</si>
  <si>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</si>
  <si>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</si>
  <si>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</si>
  <si>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</si>
  <si>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</si>
  <si>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</si>
  <si>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</si>
  <si>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</si>
  <si>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</si>
  <si>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</si>
  <si>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</si>
  <si>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</si>
  <si>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</si>
  <si>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</si>
  <si>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</si>
  <si>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</si>
  <si>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</si>
  <si>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</si>
  <si>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</si>
  <si>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</si>
  <si>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</si>
  <si>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</si>
  <si>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</si>
  <si>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</si>
  <si>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</si>
  <si>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</si>
  <si>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</si>
  <si>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</si>
  <si>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</si>
  <si>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</si>
  <si>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</si>
  <si>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</si>
  <si>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</si>
  <si>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</si>
  <si>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</si>
  <si>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</si>
  <si>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</si>
  <si>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</si>
  <si>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</si>
  <si>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</si>
  <si>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</si>
  <si>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</si>
  <si>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</si>
  <si>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</si>
  <si>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</si>
  <si>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</si>
  <si>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</si>
  <si>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</si>
  <si>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</si>
  <si>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</si>
  <si>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</si>
  <si>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</si>
  <si>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</si>
  <si>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</si>
  <si>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</si>
  <si>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</si>
  <si>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</si>
  <si>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</si>
  <si>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</si>
  <si>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</si>
  <si>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</si>
  <si>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</si>
  <si>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</si>
  <si>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</si>
  <si>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</si>
  <si>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</si>
  <si>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</si>
  <si>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</si>
  <si>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</si>
  <si>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</si>
  <si>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</si>
  <si>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</si>
  <si>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</si>
  <si>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</si>
  <si>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</si>
  <si>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</si>
  <si>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</si>
  <si>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</si>
  <si>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</si>
  <si>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</si>
  <si>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</si>
  <si>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</si>
  <si>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</si>
  <si>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</si>
  <si>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</si>
  <si>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</si>
  <si>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</si>
  <si>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</si>
  <si>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</si>
  <si>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</si>
  <si>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</si>
  <si>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</si>
  <si>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</si>
  <si>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</si>
  <si>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</si>
  <si>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</si>
  <si>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</si>
  <si>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</si>
  <si>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</si>
  <si>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</si>
  <si>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</si>
  <si>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</si>
  <si>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</si>
  <si>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</si>
  <si>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</si>
  <si>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</si>
  <si>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</si>
  <si>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</si>
  <si>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</si>
  <si>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</si>
  <si>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</si>
  <si>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</si>
  <si>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</si>
  <si>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</si>
  <si>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</si>
  <si>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</si>
  <si>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</si>
  <si>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</si>
  <si>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</si>
  <si>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</si>
  <si>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</si>
  <si>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</si>
  <si>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</si>
  <si>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</si>
  <si>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</si>
  <si>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</si>
  <si>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</si>
  <si>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</si>
  <si>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</si>
  <si>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</si>
  <si>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</si>
  <si>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</si>
  <si>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</si>
  <si>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</si>
  <si>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</si>
  <si>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</si>
  <si>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</si>
  <si>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</si>
  <si>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</si>
  <si>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</si>
  <si>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</si>
  <si>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</si>
  <si>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</si>
  <si>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</si>
  <si>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</si>
  <si>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</si>
  <si>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</si>
  <si>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</si>
  <si>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</si>
  <si>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</si>
  <si>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</si>
  <si>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</si>
  <si>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</si>
  <si>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</si>
  <si>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</si>
  <si>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</si>
  <si>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</si>
  <si>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</si>
  <si>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</si>
  <si>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</si>
  <si>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</si>
  <si>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</si>
  <si>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</si>
  <si>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</si>
  <si>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</si>
  <si>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</si>
  <si>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</si>
  <si>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</si>
  <si>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</si>
  <si>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</si>
  <si>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</si>
  <si>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</si>
  <si>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</si>
  <si>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</si>
  <si>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</si>
  <si>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</si>
  <si>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</si>
  <si>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</si>
  <si>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</si>
  <si>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</si>
  <si>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</si>
  <si>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</si>
  <si>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</si>
  <si>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</si>
  <si>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</si>
  <si>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</si>
  <si>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</si>
  <si>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</si>
  <si>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</si>
  <si>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</si>
  <si>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</si>
  <si>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</si>
  <si>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</si>
  <si>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</si>
  <si>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</si>
  <si>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</si>
  <si>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</si>
  <si>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</si>
  <si>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</si>
  <si>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</si>
  <si>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</si>
  <si>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</si>
  <si>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</si>
  <si>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</si>
  <si>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</si>
  <si>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</si>
  <si>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</si>
  <si>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</si>
  <si>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</si>
  <si>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</si>
  <si>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</si>
  <si>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</si>
  <si>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</si>
  <si>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</si>
  <si>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</si>
  <si>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</si>
  <si>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</si>
  <si>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</si>
  <si>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</si>
  <si>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</si>
  <si>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</si>
  <si>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</si>
  <si>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</si>
  <si>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</si>
  <si>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</si>
  <si>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</si>
  <si>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</si>
  <si>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</si>
  <si>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</si>
  <si>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独立行政法人石油天然ガス・金属鉱物資源機構船舶建造費補助金</t>
  </si>
  <si>
    <t>資源エネルギー庁</t>
  </si>
  <si>
    <t>石油・天然ガス課</t>
    <rPh sb="0" eb="2">
      <t>セキユ</t>
    </rPh>
    <rPh sb="3" eb="5">
      <t>テンネン</t>
    </rPh>
    <rPh sb="7" eb="8">
      <t>カ</t>
    </rPh>
    <phoneticPr fontId="5"/>
  </si>
  <si>
    <t>課長　早田　豪</t>
    <rPh sb="0" eb="2">
      <t>カチョウ</t>
    </rPh>
    <rPh sb="3" eb="5">
      <t>ソウダ</t>
    </rPh>
    <rPh sb="6" eb="7">
      <t>タケシ</t>
    </rPh>
    <phoneticPr fontId="5"/>
  </si>
  <si>
    <t>エネルギー基本計画（平成30年7月3日 閣議決定）
総合資源エネルギー調査会 資源燃料分科会 報告書（平成29年6月）</t>
  </si>
  <si>
    <t>特別会計に関する法律第85条第2項第3号
特別会計に関する法律施行令第50条第4項第3号</t>
  </si>
  <si>
    <t>日本周辺海域における石油・天然ガス資源のポテンシャルを機動的・効率的に把握するため、独立行政法人石油天然ガス・金属鉱物資源機構において三次元物理探査船及び付属設備等を調達・整備する。</t>
  </si>
  <si>
    <t>-</t>
  </si>
  <si>
    <t>-</t>
    <phoneticPr fontId="5"/>
  </si>
  <si>
    <t>油ガスが埋蔵している可能性のある地質構造の数／調査海域数</t>
  </si>
  <si>
    <t>件</t>
    <rPh sb="0" eb="1">
      <t>ケン</t>
    </rPh>
    <phoneticPr fontId="5"/>
  </si>
  <si>
    <t>-</t>
    <phoneticPr fontId="5"/>
  </si>
  <si>
    <t>平成31年度中に本探査船の試用を開始する。</t>
    <rPh sb="0" eb="2">
      <t>ヘイセイ</t>
    </rPh>
    <rPh sb="4" eb="7">
      <t>ネンドチュウ</t>
    </rPh>
    <rPh sb="8" eb="9">
      <t>ホン</t>
    </rPh>
    <rPh sb="9" eb="11">
      <t>タンサ</t>
    </rPh>
    <rPh sb="11" eb="12">
      <t>セン</t>
    </rPh>
    <rPh sb="13" eb="15">
      <t>シヨウ</t>
    </rPh>
    <rPh sb="16" eb="18">
      <t>カイシ</t>
    </rPh>
    <phoneticPr fontId="5"/>
  </si>
  <si>
    <t>-</t>
    <phoneticPr fontId="5"/>
  </si>
  <si>
    <t>-</t>
    <phoneticPr fontId="5"/>
  </si>
  <si>
    <t>-</t>
    <phoneticPr fontId="5"/>
  </si>
  <si>
    <t>三次元物理探査船1隻の建造費(29～32合計)　　　　　　　　　　　</t>
  </si>
  <si>
    <t>予算額累計／1隻</t>
    <rPh sb="0" eb="2">
      <t>ヨサン</t>
    </rPh>
    <rPh sb="2" eb="3">
      <t>ガク</t>
    </rPh>
    <rPh sb="3" eb="5">
      <t>ルイケイ</t>
    </rPh>
    <rPh sb="7" eb="8">
      <t>セキ</t>
    </rPh>
    <phoneticPr fontId="5"/>
  </si>
  <si>
    <t>60</t>
    <phoneticPr fontId="5"/>
  </si>
  <si>
    <t>40</t>
    <phoneticPr fontId="5"/>
  </si>
  <si>
    <t>27</t>
    <phoneticPr fontId="5"/>
  </si>
  <si>
    <t>5．エネルギー・環境</t>
  </si>
  <si>
    <t>5-1 資源・燃料</t>
  </si>
  <si>
    <t>石油・天然ガスの自主開発比率</t>
    <rPh sb="0" eb="2">
      <t>セキユ</t>
    </rPh>
    <rPh sb="3" eb="5">
      <t>テンネン</t>
    </rPh>
    <rPh sb="8" eb="10">
      <t>ジシュ</t>
    </rPh>
    <rPh sb="10" eb="12">
      <t>カイハツ</t>
    </rPh>
    <rPh sb="12" eb="14">
      <t>ヒリツ</t>
    </rPh>
    <phoneticPr fontId="6"/>
  </si>
  <si>
    <t>%</t>
  </si>
  <si>
    <t>本事業によって調達される三次元物理探査船を用いて、石油・天然ガス資源ポテンシャルが有望と期待される地域において、大型掘削設備を用いた試掘を行うことにより地下の地質構造を直接的に把握する。これらの取り組みにより発見された構造が、新たな開発に移行することによって、自主開発比率の向上に貢献する。</t>
  </si>
  <si>
    <t>最も安定的なエネルギー供給源である国内資源の開発を促進するための体制整備事業であり、エネルギーの安定供給という国民や社会のニーズを的確に反映している。</t>
    <rPh sb="25" eb="27">
      <t>ソクシン</t>
    </rPh>
    <rPh sb="32" eb="34">
      <t>タイセイ</t>
    </rPh>
    <rPh sb="34" eb="36">
      <t>セイビ</t>
    </rPh>
    <rPh sb="36" eb="38">
      <t>ジギョウ</t>
    </rPh>
    <rPh sb="48" eb="50">
      <t>アンテイ</t>
    </rPh>
    <rPh sb="50" eb="52">
      <t>キョウキュウ</t>
    </rPh>
    <phoneticPr fontId="5"/>
  </si>
  <si>
    <t>民間企業のみではリスクの高い資源開発を促進するため、国が先導的に行う調査の実施に向けた体制整備事業であり、民間等に委ねることはできない。</t>
    <rPh sb="32" eb="33">
      <t>オコナ</t>
    </rPh>
    <rPh sb="37" eb="39">
      <t>ジッシ</t>
    </rPh>
    <rPh sb="40" eb="41">
      <t>ム</t>
    </rPh>
    <rPh sb="43" eb="45">
      <t>タイセイ</t>
    </rPh>
    <rPh sb="45" eb="47">
      <t>セイビ</t>
    </rPh>
    <rPh sb="47" eb="49">
      <t>ジギョウ</t>
    </rPh>
    <rPh sb="53" eb="55">
      <t>ミンカン</t>
    </rPh>
    <rPh sb="55" eb="56">
      <t>トウ</t>
    </rPh>
    <rPh sb="57" eb="58">
      <t>ユダ</t>
    </rPh>
    <phoneticPr fontId="5"/>
  </si>
  <si>
    <t>民間企業のみではリスクの高い資源開発を促進するため、国が先導的に行う調査の実施に向けた体制整備事業であり、必要かつ適切である。また、我が国のエネルギー供給源の安定確保への貢献の観点から優先度は高い。</t>
    <rPh sb="85" eb="87">
      <t>コウケン</t>
    </rPh>
    <phoneticPr fontId="5"/>
  </si>
  <si>
    <t>‐</t>
  </si>
  <si>
    <t>無</t>
  </si>
  <si>
    <t>本事業により調達・整備される船舶は、JOGMECによる適切な管理のもと、国が先導的に行う調査に使用される。したがって、必要な費用を補助することは妥当。</t>
    <rPh sb="0" eb="1">
      <t>ホン</t>
    </rPh>
    <rPh sb="1" eb="3">
      <t>ジギョウ</t>
    </rPh>
    <rPh sb="6" eb="8">
      <t>チョウタツ</t>
    </rPh>
    <rPh sb="9" eb="11">
      <t>セイビ</t>
    </rPh>
    <rPh sb="14" eb="16">
      <t>センパク</t>
    </rPh>
    <rPh sb="27" eb="29">
      <t>テキセツ</t>
    </rPh>
    <rPh sb="30" eb="32">
      <t>カンリ</t>
    </rPh>
    <rPh sb="36" eb="37">
      <t>クニ</t>
    </rPh>
    <rPh sb="38" eb="41">
      <t>センドウテキ</t>
    </rPh>
    <rPh sb="42" eb="43">
      <t>オコナ</t>
    </rPh>
    <rPh sb="44" eb="46">
      <t>チョウサ</t>
    </rPh>
    <rPh sb="47" eb="49">
      <t>シヨウ</t>
    </rPh>
    <rPh sb="59" eb="61">
      <t>ヒツヨウ</t>
    </rPh>
    <phoneticPr fontId="5"/>
  </si>
  <si>
    <t>船舶建造が目的の事業であるため、単位当たりコストの水準として建造費を設定していることは妥当。</t>
    <rPh sb="0" eb="2">
      <t>センパク</t>
    </rPh>
    <rPh sb="2" eb="4">
      <t>ケンゾウ</t>
    </rPh>
    <rPh sb="5" eb="7">
      <t>モクテキ</t>
    </rPh>
    <rPh sb="8" eb="10">
      <t>ジギョウ</t>
    </rPh>
    <rPh sb="30" eb="33">
      <t>ケンゾウヒ</t>
    </rPh>
    <rPh sb="34" eb="36">
      <t>セッテイ</t>
    </rPh>
    <phoneticPr fontId="5"/>
  </si>
  <si>
    <t>船舶建造費として船体とその改修に必要な費用に加え、事務手続きに必要な費用のみ計上しており、必要なものに限定されている。</t>
    <rPh sb="0" eb="5">
      <t>センパクケンゾウヒ</t>
    </rPh>
    <rPh sb="8" eb="10">
      <t>センタイ</t>
    </rPh>
    <rPh sb="13" eb="15">
      <t>カイシュウ</t>
    </rPh>
    <rPh sb="16" eb="18">
      <t>ヒツヨウ</t>
    </rPh>
    <rPh sb="19" eb="21">
      <t>ヒヨウ</t>
    </rPh>
    <rPh sb="22" eb="23">
      <t>クワ</t>
    </rPh>
    <rPh sb="25" eb="27">
      <t>ジム</t>
    </rPh>
    <rPh sb="27" eb="29">
      <t>テツヅ</t>
    </rPh>
    <rPh sb="31" eb="33">
      <t>ヒツヨウ</t>
    </rPh>
    <rPh sb="34" eb="36">
      <t>ヒヨウ</t>
    </rPh>
    <rPh sb="38" eb="40">
      <t>ケイジョウ</t>
    </rPh>
    <rPh sb="45" eb="47">
      <t>ヒツヨウ</t>
    </rPh>
    <rPh sb="51" eb="53">
      <t>ゲンテイ</t>
    </rPh>
    <phoneticPr fontId="5"/>
  </si>
  <si>
    <t>民間公募を通じてコスト低減に努めている。</t>
    <rPh sb="0" eb="2">
      <t>ミンカン</t>
    </rPh>
    <phoneticPr fontId="5"/>
  </si>
  <si>
    <t>-</t>
    <phoneticPr fontId="5"/>
  </si>
  <si>
    <t>新29-0018-00</t>
    <rPh sb="0" eb="1">
      <t>シン</t>
    </rPh>
    <phoneticPr fontId="5"/>
  </si>
  <si>
    <t>0210</t>
    <phoneticPr fontId="5"/>
  </si>
  <si>
    <t>A.（独）石油天然ガス・金属鉱物資源機構</t>
    <rPh sb="2" eb="5">
      <t>ドク</t>
    </rPh>
    <rPh sb="5" eb="7">
      <t>セキユ</t>
    </rPh>
    <rPh sb="7" eb="9">
      <t>テンネン</t>
    </rPh>
    <rPh sb="12" eb="14">
      <t>キンゾク</t>
    </rPh>
    <rPh sb="14" eb="16">
      <t>コウブツ</t>
    </rPh>
    <rPh sb="16" eb="18">
      <t>シゲン</t>
    </rPh>
    <rPh sb="18" eb="20">
      <t>キコウ</t>
    </rPh>
    <phoneticPr fontId="5"/>
  </si>
  <si>
    <t>建造費</t>
    <rPh sb="0" eb="3">
      <t>ケンゾウヒ</t>
    </rPh>
    <phoneticPr fontId="5"/>
  </si>
  <si>
    <t>事務費</t>
    <rPh sb="0" eb="3">
      <t>ジムヒ</t>
    </rPh>
    <phoneticPr fontId="5"/>
  </si>
  <si>
    <t>（独）石油天然ガス・金属鉱物資源機構</t>
  </si>
  <si>
    <t>三次元物理探査船の建造</t>
    <rPh sb="0" eb="8">
      <t>サンジゲンブツリタンサセン</t>
    </rPh>
    <rPh sb="9" eb="11">
      <t>ケンゾウ</t>
    </rPh>
    <phoneticPr fontId="5"/>
  </si>
  <si>
    <t>補助金等交付</t>
  </si>
  <si>
    <t>日本周辺海域における石油・天然ガス資源のポテンシャルを機動的・効率的に把握するため、独立行政法人石油天然ガス・金属鉱物資源機構において三次元物理探査船及び付属設備等を調達・整備する。なお、国による三次元物理探査の実施に加え、民間企業による探査への活用や、資源外交ツールとしての三次元物理探査船を用いた協力提案も行う。</t>
    <phoneticPr fontId="5"/>
  </si>
  <si>
    <t>-</t>
    <phoneticPr fontId="5"/>
  </si>
  <si>
    <t>当初想定していた施設・設備が問題なく完成しそうか、現時点での工事の進捗状況及び完成に向けた今後の見通しを示すこと。</t>
    <phoneticPr fontId="5"/>
  </si>
  <si>
    <t>有識者のご指摘を踏まえて、所要の対応を行うこと。</t>
    <phoneticPr fontId="5"/>
  </si>
  <si>
    <t>平成31年度以降、本探査船を用いた三次元物理探査により得られた地質データを処理及び解釈した結果として、油ガスが埋蔵している可能性のある地質構造を1調査海域あたり3つ以上見つける。</t>
    <phoneticPr fontId="5"/>
  </si>
  <si>
    <t>当初想定していた設備等の整備は、今年度中に問題なく完成する見込みである。</t>
    <rPh sb="8" eb="10">
      <t>セツビ</t>
    </rPh>
    <rPh sb="10" eb="11">
      <t>トウ</t>
    </rPh>
    <rPh sb="12" eb="14">
      <t>セイビ</t>
    </rPh>
    <rPh sb="16" eb="19">
      <t>コンネンド</t>
    </rPh>
    <rPh sb="19" eb="20">
      <t>チュウ</t>
    </rPh>
    <rPh sb="29" eb="31">
      <t>ミコ</t>
    </rPh>
    <phoneticPr fontId="5"/>
  </si>
  <si>
    <t>PGS Geophysical AS</t>
    <phoneticPr fontId="5"/>
  </si>
  <si>
    <t>-</t>
    <phoneticPr fontId="5"/>
  </si>
  <si>
    <t>新三次元物理探査船に係る船舶売買契約</t>
    <rPh sb="0" eb="1">
      <t>シン</t>
    </rPh>
    <rPh sb="1" eb="4">
      <t>サンジゲン</t>
    </rPh>
    <rPh sb="4" eb="6">
      <t>ブツリ</t>
    </rPh>
    <rPh sb="6" eb="8">
      <t>タンサ</t>
    </rPh>
    <rPh sb="8" eb="9">
      <t>セン</t>
    </rPh>
    <rPh sb="10" eb="11">
      <t>カカ</t>
    </rPh>
    <rPh sb="12" eb="14">
      <t>センパク</t>
    </rPh>
    <rPh sb="14" eb="16">
      <t>バイバイ</t>
    </rPh>
    <rPh sb="16" eb="18">
      <t>ケイヤク</t>
    </rPh>
    <phoneticPr fontId="5"/>
  </si>
  <si>
    <t>新三次元物理探査船にかかる船舶売買契約</t>
    <rPh sb="0" eb="1">
      <t>シン</t>
    </rPh>
    <rPh sb="1" eb="4">
      <t>サンジゲン</t>
    </rPh>
    <rPh sb="4" eb="6">
      <t>ブツリ</t>
    </rPh>
    <rPh sb="6" eb="8">
      <t>タンサ</t>
    </rPh>
    <rPh sb="8" eb="9">
      <t>セン</t>
    </rPh>
    <rPh sb="13" eb="15">
      <t>センパク</t>
    </rPh>
    <rPh sb="15" eb="17">
      <t>バイバイ</t>
    </rPh>
    <rPh sb="17" eb="19">
      <t>ケイヤク</t>
    </rPh>
    <phoneticPr fontId="5"/>
  </si>
  <si>
    <t>建造費</t>
    <rPh sb="0" eb="3">
      <t>ケンゾウヒ</t>
    </rPh>
    <phoneticPr fontId="5"/>
  </si>
  <si>
    <t>B. PGS Geophysical AS</t>
    <phoneticPr fontId="5"/>
  </si>
  <si>
    <t>輸入消費税、登録免許税</t>
    <rPh sb="0" eb="2">
      <t>ユニュウ</t>
    </rPh>
    <rPh sb="2" eb="5">
      <t>ショウヒゼイ</t>
    </rPh>
    <rPh sb="6" eb="8">
      <t>トウロク</t>
    </rPh>
    <rPh sb="8" eb="11">
      <t>メンキョゼイ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</si>
</sst>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100292</xdr:colOff>
      <xdr:row>743</xdr:row>
      <xdr:rowOff>0</xdr:rowOff>
    </xdr:from>
    <xdr:to>
      <xdr:col>28</xdr:col>
      <xdr:colOff>169897</xdr:colOff>
      <xdr:row>744</xdr:row>
      <xdr:rowOff>299570</xdr:rowOff>
    </xdr:to>
    <xdr:sp macro="" textlink="">
      <xdr:nvSpPr>
        <xdr:cNvPr id="6" name="正方形/長方形 5"/>
        <xdr:cNvSpPr/>
      </xdr:nvSpPr>
      <xdr:spPr>
        <a:xfrm>
          <a:off x="3700742" y="34528125"/>
          <a:ext cx="2069855" cy="6519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latin typeface="+mn-ea"/>
              <a:ea typeface="+mn-ea"/>
            </a:rPr>
            <a:t>4,000</a:t>
          </a:r>
          <a:r>
            <a:rPr kumimoji="1" lang="ja-JP" altLang="en-US" sz="1200"/>
            <a:t>百万円</a:t>
          </a:r>
        </a:p>
      </xdr:txBody>
    </xdr:sp>
    <xdr:clientData/>
  </xdr:twoCellAnchor>
  <xdr:twoCellAnchor>
    <xdr:from>
      <xdr:col>23</xdr:col>
      <xdr:colOff>118222</xdr:colOff>
      <xdr:row>744</xdr:row>
      <xdr:rowOff>296396</xdr:rowOff>
    </xdr:from>
    <xdr:to>
      <xdr:col>23</xdr:col>
      <xdr:colOff>127747</xdr:colOff>
      <xdr:row>751</xdr:row>
      <xdr:rowOff>75640</xdr:rowOff>
    </xdr:to>
    <xdr:cxnSp macro="">
      <xdr:nvCxnSpPr>
        <xdr:cNvPr id="7" name="直線矢印コネクタ 6"/>
        <xdr:cNvCxnSpPr/>
      </xdr:nvCxnSpPr>
      <xdr:spPr>
        <a:xfrm>
          <a:off x="4718797" y="35176946"/>
          <a:ext cx="9525" cy="224621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14654</xdr:colOff>
      <xdr:row>752</xdr:row>
      <xdr:rowOff>143052</xdr:rowOff>
    </xdr:from>
    <xdr:to>
      <xdr:col>31</xdr:col>
      <xdr:colOff>89173</xdr:colOff>
      <xdr:row>754</xdr:row>
      <xdr:rowOff>232918</xdr:rowOff>
    </xdr:to>
    <xdr:sp macro="" textlink="">
      <xdr:nvSpPr>
        <xdr:cNvPr id="8" name="正方形/長方形 7"/>
        <xdr:cNvSpPr/>
      </xdr:nvSpPr>
      <xdr:spPr>
        <a:xfrm>
          <a:off x="3179885" y="37297879"/>
          <a:ext cx="3041923" cy="7932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nn-NO"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独）石油天然ガス・金属鉱物資源機構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oneCellAnchor>
    <xdr:from>
      <xdr:col>20</xdr:col>
      <xdr:colOff>149035</xdr:colOff>
      <xdr:row>751</xdr:row>
      <xdr:rowOff>138953</xdr:rowOff>
    </xdr:from>
    <xdr:ext cx="1171539" cy="292452"/>
    <xdr:sp macro="" textlink="">
      <xdr:nvSpPr>
        <xdr:cNvPr id="9" name="テキスト ボックス 8"/>
        <xdr:cNvSpPr txBox="1"/>
      </xdr:nvSpPr>
      <xdr:spPr>
        <a:xfrm>
          <a:off x="4149535" y="37486478"/>
          <a:ext cx="117153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補助（</a:t>
          </a:r>
          <a:r>
            <a:rPr kumimoji="1" lang="en-US" altLang="ja-JP" sz="1200"/>
            <a:t>10/10</a:t>
          </a:r>
          <a:r>
            <a:rPr kumimoji="1" lang="ja-JP" altLang="en-US" sz="1200"/>
            <a:t>）</a:t>
          </a:r>
          <a:r>
            <a:rPr kumimoji="1" lang="en-US" altLang="ja-JP" sz="1200"/>
            <a:t>】</a:t>
          </a:r>
          <a:endParaRPr kumimoji="1" lang="ja-JP" altLang="en-US" sz="1200"/>
        </a:p>
      </xdr:txBody>
    </xdr:sp>
    <xdr:clientData/>
  </xdr:oneCellAnchor>
  <xdr:twoCellAnchor>
    <xdr:from>
      <xdr:col>18</xdr:col>
      <xdr:colOff>193362</xdr:colOff>
      <xdr:row>756</xdr:row>
      <xdr:rowOff>306899</xdr:rowOff>
    </xdr:from>
    <xdr:to>
      <xdr:col>28</xdr:col>
      <xdr:colOff>3577</xdr:colOff>
      <xdr:row>758</xdr:row>
      <xdr:rowOff>67996</xdr:rowOff>
    </xdr:to>
    <xdr:sp macro="" textlink="">
      <xdr:nvSpPr>
        <xdr:cNvPr id="10" name="正方形/長方形 9"/>
        <xdr:cNvSpPr/>
      </xdr:nvSpPr>
      <xdr:spPr>
        <a:xfrm>
          <a:off x="3850962" y="39003799"/>
          <a:ext cx="1842215" cy="7897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PGS Geophysical AS</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oneCellAnchor>
    <xdr:from>
      <xdr:col>19</xdr:col>
      <xdr:colOff>79811</xdr:colOff>
      <xdr:row>755</xdr:row>
      <xdr:rowOff>349845</xdr:rowOff>
    </xdr:from>
    <xdr:ext cx="1723549" cy="292452"/>
    <xdr:sp macro="" textlink="">
      <xdr:nvSpPr>
        <xdr:cNvPr id="12" name="テキスト ボックス 11"/>
        <xdr:cNvSpPr txBox="1"/>
      </xdr:nvSpPr>
      <xdr:spPr>
        <a:xfrm>
          <a:off x="3940611" y="38691145"/>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59952</xdr:colOff>
      <xdr:row>757</xdr:row>
      <xdr:rowOff>49881</xdr:rowOff>
    </xdr:from>
    <xdr:ext cx="1898715" cy="258676"/>
    <xdr:sp macro="" textlink="">
      <xdr:nvSpPr>
        <xdr:cNvPr id="15" name="テキスト ボックス 14"/>
        <xdr:cNvSpPr txBox="1"/>
      </xdr:nvSpPr>
      <xdr:spPr>
        <a:xfrm>
          <a:off x="6298156" y="38901149"/>
          <a:ext cx="1898715" cy="258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200">
            <a:solidFill>
              <a:srgbClr val="FF0000"/>
            </a:solidFill>
          </a:endParaRPr>
        </a:p>
      </xdr:txBody>
    </xdr:sp>
    <xdr:clientData/>
  </xdr:oneCellAnchor>
  <xdr:oneCellAnchor>
    <xdr:from>
      <xdr:col>19</xdr:col>
      <xdr:colOff>131876</xdr:colOff>
      <xdr:row>757</xdr:row>
      <xdr:rowOff>54716</xdr:rowOff>
    </xdr:from>
    <xdr:ext cx="1898715" cy="258676"/>
    <xdr:sp macro="" textlink="">
      <xdr:nvSpPr>
        <xdr:cNvPr id="21" name="テキスト ボックス 20"/>
        <xdr:cNvSpPr txBox="1"/>
      </xdr:nvSpPr>
      <xdr:spPr>
        <a:xfrm>
          <a:off x="3955291" y="38905984"/>
          <a:ext cx="1898715" cy="258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200">
            <a:solidFill>
              <a:srgbClr val="FF0000"/>
            </a:solidFill>
          </a:endParaRPr>
        </a:p>
      </xdr:txBody>
    </xdr:sp>
    <xdr:clientData/>
  </xdr:oneCellAnchor>
  <xdr:twoCellAnchor>
    <xdr:from>
      <xdr:col>23</xdr:col>
      <xdr:colOff>139700</xdr:colOff>
      <xdr:row>754</xdr:row>
      <xdr:rowOff>266700</xdr:rowOff>
    </xdr:from>
    <xdr:to>
      <xdr:col>23</xdr:col>
      <xdr:colOff>139700</xdr:colOff>
      <xdr:row>755</xdr:row>
      <xdr:rowOff>330200</xdr:rowOff>
    </xdr:to>
    <xdr:cxnSp macro="">
      <xdr:nvCxnSpPr>
        <xdr:cNvPr id="17" name="直線矢印コネクタ 16"/>
        <xdr:cNvCxnSpPr/>
      </xdr:nvCxnSpPr>
      <xdr:spPr>
        <a:xfrm>
          <a:off x="4813300" y="38252400"/>
          <a:ext cx="0" cy="4191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207</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527</v>
      </c>
      <c r="H5" s="560"/>
      <c r="I5" s="560"/>
      <c r="J5" s="560"/>
      <c r="K5" s="560"/>
      <c r="L5" s="560"/>
      <c r="M5" s="561" t="s">
        <v>66</v>
      </c>
      <c r="N5" s="562"/>
      <c r="O5" s="562"/>
      <c r="P5" s="562"/>
      <c r="Q5" s="562"/>
      <c r="R5" s="563"/>
      <c r="S5" s="564" t="s">
        <v>531</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海洋政策、科学技術・イノベーション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606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569</v>
      </c>
      <c r="Q13" s="117"/>
      <c r="R13" s="117"/>
      <c r="S13" s="117"/>
      <c r="T13" s="117"/>
      <c r="U13" s="117"/>
      <c r="V13" s="118"/>
      <c r="W13" s="116" t="s">
        <v>569</v>
      </c>
      <c r="X13" s="117"/>
      <c r="Y13" s="117"/>
      <c r="Z13" s="117"/>
      <c r="AA13" s="117"/>
      <c r="AB13" s="117"/>
      <c r="AC13" s="118"/>
      <c r="AD13" s="116">
        <v>4000</v>
      </c>
      <c r="AE13" s="117"/>
      <c r="AF13" s="117"/>
      <c r="AG13" s="117"/>
      <c r="AH13" s="117"/>
      <c r="AI13" s="117"/>
      <c r="AJ13" s="118"/>
      <c r="AK13" s="116">
        <v>2700</v>
      </c>
      <c r="AL13" s="117"/>
      <c r="AM13" s="117"/>
      <c r="AN13" s="117"/>
      <c r="AO13" s="117"/>
      <c r="AP13" s="117"/>
      <c r="AQ13" s="118"/>
      <c r="AR13" s="113" t="s">
        <v>570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v>6001</v>
      </c>
      <c r="Q14" s="117"/>
      <c r="R14" s="117"/>
      <c r="S14" s="117"/>
      <c r="T14" s="117"/>
      <c r="U14" s="117"/>
      <c r="V14" s="118"/>
      <c r="W14" s="116" t="s">
        <v>569</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v>6001</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570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v>-6001</v>
      </c>
      <c r="Q16" s="117"/>
      <c r="R16" s="117"/>
      <c r="S16" s="117"/>
      <c r="T16" s="117"/>
      <c r="U16" s="117"/>
      <c r="V16" s="118"/>
      <c r="W16" s="116" t="s">
        <v>569</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6001</v>
      </c>
      <c r="X18" s="123"/>
      <c r="Y18" s="123"/>
      <c r="Z18" s="123"/>
      <c r="AA18" s="123"/>
      <c r="AB18" s="123"/>
      <c r="AC18" s="124"/>
      <c r="AD18" s="122">
        <f>SUM(AD13:AJ17)</f>
        <v>4000</v>
      </c>
      <c r="AE18" s="123"/>
      <c r="AF18" s="123"/>
      <c r="AG18" s="123"/>
      <c r="AH18" s="123"/>
      <c r="AI18" s="123"/>
      <c r="AJ18" s="124"/>
      <c r="AK18" s="122">
        <f>SUM(AK13:AQ17)</f>
        <v>2700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5871</v>
      </c>
      <c r="X19" s="117"/>
      <c r="Y19" s="117"/>
      <c r="Z19" s="117"/>
      <c r="AA19" s="117"/>
      <c r="AB19" s="117"/>
      <c r="AC19" s="118"/>
      <c r="AD19" s="116">
        <v>3900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0.97833694384269287</v>
      </c>
      <c r="X20" s="540"/>
      <c r="Y20" s="540"/>
      <c r="Z20" s="540"/>
      <c r="AA20" s="540"/>
      <c r="AB20" s="540"/>
      <c r="AC20" s="540"/>
      <c r="AD20" s="540">
        <f t="shared" ref="AD20" si="1">IF(AD18=0, "-", SUM(AD19)/AD18)</f>
        <v>0.97499999999999998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356</v>
      </c>
      <c r="H21" s="932"/>
      <c r="I21" s="932"/>
      <c r="J21" s="932"/>
      <c r="K21" s="932"/>
      <c r="L21" s="932"/>
      <c r="M21" s="932"/>
      <c r="N21" s="932"/>
      <c r="O21" s="932"/>
      <c r="P21" s="540" t="str">
        <f>IF(P19=0, "-", SUM(P19)/SUM(P13,P14))</f>
        <v>-</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0.97499999999999998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7.75" customHeight="1" x14ac:dyDescent="0.15">
      <c r="A23" s="199"/>
      <c r="B23" s="200"/>
      <c r="C23" s="200"/>
      <c r="D23" s="200"/>
      <c r="E23" s="200"/>
      <c r="F23" s="201"/>
      <c r="G23" s="190" t="s">
        <v>562</v>
      </c>
      <c r="H23" s="191"/>
      <c r="I23" s="191"/>
      <c r="J23" s="191"/>
      <c r="K23" s="191"/>
      <c r="L23" s="191"/>
      <c r="M23" s="191"/>
      <c r="N23" s="191"/>
      <c r="O23" s="192"/>
      <c r="P23" s="113">
        <v>2700</v>
      </c>
      <c r="Q23" s="114"/>
      <c r="R23" s="114"/>
      <c r="S23" s="114"/>
      <c r="T23" s="114"/>
      <c r="U23" s="114"/>
      <c r="V23" s="115"/>
      <c r="W23" s="113" t="s">
        <v>570</v>
      </c>
      <c r="X23" s="114"/>
      <c r="Y23" s="114"/>
      <c r="Z23" s="114"/>
      <c r="AA23" s="114"/>
      <c r="AB23" s="114"/>
      <c r="AC23" s="115"/>
      <c r="AD23" s="207" t="s">
        <v>411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2700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607</v>
      </c>
      <c r="AR31" s="140"/>
      <c r="AS31" s="141" t="s">
        <v>236</v>
      </c>
      <c r="AT31" s="176"/>
      <c r="AU31" s="275">
        <v>2</v>
      </c>
      <c r="AV31" s="275"/>
      <c r="AW31" s="383" t="s">
        <v>181</v>
      </c>
      <c r="AX31" s="384"/>
    </row>
    <row r="32" spans="1:50" ht="23.25" customHeight="1" x14ac:dyDescent="0.15">
      <c r="A32" s="516"/>
      <c r="B32" s="514"/>
      <c r="C32" s="514"/>
      <c r="D32" s="514"/>
      <c r="E32" s="514"/>
      <c r="F32" s="515"/>
      <c r="G32" s="541" t="s">
        <v>610</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572</v>
      </c>
      <c r="AC32" s="552"/>
      <c r="AD32" s="552"/>
      <c r="AE32" s="368" t="s">
        <v>570</v>
      </c>
      <c r="AF32" s="369"/>
      <c r="AG32" s="369"/>
      <c r="AH32" s="369"/>
      <c r="AI32" s="368" t="s">
        <v>570</v>
      </c>
      <c r="AJ32" s="369"/>
      <c r="AK32" s="369"/>
      <c r="AL32" s="369"/>
      <c r="AM32" s="368" t="s">
        <v>570</v>
      </c>
      <c r="AN32" s="369"/>
      <c r="AO32" s="369"/>
      <c r="AP32" s="369"/>
      <c r="AQ32" s="119" t="s">
        <v>570</v>
      </c>
      <c r="AR32" s="120"/>
      <c r="AS32" s="120"/>
      <c r="AT32" s="121"/>
      <c r="AU32" s="369" t="s">
        <v>570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t="s">
        <v>570</v>
      </c>
      <c r="AF33" s="369"/>
      <c r="AG33" s="369"/>
      <c r="AH33" s="369"/>
      <c r="AI33" s="368" t="s">
        <v>570</v>
      </c>
      <c r="AJ33" s="369"/>
      <c r="AK33" s="369"/>
      <c r="AL33" s="369"/>
      <c r="AM33" s="368">
        <v>6</v>
      </c>
      <c r="AN33" s="369"/>
      <c r="AO33" s="369"/>
      <c r="AP33" s="369"/>
      <c r="AQ33" s="119" t="s">
        <v>607</v>
      </c>
      <c r="AR33" s="120"/>
      <c r="AS33" s="120"/>
      <c r="AT33" s="121"/>
      <c r="AU33" s="369">
        <v>6</v>
      </c>
      <c r="AV33" s="369"/>
      <c r="AW33" s="369"/>
      <c r="AX33" s="371"/>
    </row>
    <row r="34" spans="1:50" ht="66.75" customHeight="1" thickBo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573</v>
      </c>
      <c r="AF34" s="369"/>
      <c r="AG34" s="369"/>
      <c r="AH34" s="369"/>
      <c r="AI34" s="368" t="s">
        <v>570</v>
      </c>
      <c r="AJ34" s="369"/>
      <c r="AK34" s="369"/>
      <c r="AL34" s="369"/>
      <c r="AM34" s="368" t="s">
        <v>570</v>
      </c>
      <c r="AN34" s="369"/>
      <c r="AO34" s="369"/>
      <c r="AP34" s="369"/>
      <c r="AQ34" s="119" t="s">
        <v>570</v>
      </c>
      <c r="AR34" s="120"/>
      <c r="AS34" s="120"/>
      <c r="AT34" s="121"/>
      <c r="AU34" s="369" t="s">
        <v>570</v>
      </c>
      <c r="AV34" s="369"/>
      <c r="AW34" s="369"/>
      <c r="AX34" s="371"/>
    </row>
    <row r="35" spans="1:50" ht="23.25" hidden="1"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350</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386</v>
      </c>
      <c r="B78" s="917"/>
      <c r="C78" s="917"/>
      <c r="D78" s="917"/>
      <c r="E78" s="914" t="s">
        <v>330</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15">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23.25" customHeight="1" x14ac:dyDescent="0.15">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575</v>
      </c>
      <c r="AC101" s="552"/>
      <c r="AD101" s="552"/>
      <c r="AE101" s="368" t="s">
        <v>570</v>
      </c>
      <c r="AF101" s="369"/>
      <c r="AG101" s="369"/>
      <c r="AH101" s="370"/>
      <c r="AI101" s="368" t="s">
        <v>576</v>
      </c>
      <c r="AJ101" s="369"/>
      <c r="AK101" s="369"/>
      <c r="AL101" s="370"/>
      <c r="AM101" s="368" t="s">
        <v>570</v>
      </c>
      <c r="AN101" s="369"/>
      <c r="AO101" s="369"/>
      <c r="AP101" s="370"/>
      <c r="AQ101" s="368" t="s">
        <v>570</v>
      </c>
      <c r="AR101" s="369"/>
      <c r="AS101" s="369"/>
      <c r="AT101" s="370"/>
      <c r="AU101" s="368" t="s">
        <v>570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570</v>
      </c>
      <c r="AC102" s="552"/>
      <c r="AD102" s="552"/>
      <c r="AE102" s="362" t="s">
        <v>570</v>
      </c>
      <c r="AF102" s="362"/>
      <c r="AG102" s="362"/>
      <c r="AH102" s="362"/>
      <c r="AI102" s="362" t="s">
        <v>570</v>
      </c>
      <c r="AJ102" s="362"/>
      <c r="AK102" s="362"/>
      <c r="AL102" s="362"/>
      <c r="AM102" s="362" t="s">
        <v>570</v>
      </c>
      <c r="AN102" s="362"/>
      <c r="AO102" s="362"/>
      <c r="AP102" s="362"/>
      <c r="AQ102" s="818" t="s">
        <v>570</v>
      </c>
      <c r="AR102" s="819"/>
      <c r="AS102" s="819"/>
      <c r="AT102" s="820"/>
      <c r="AU102" s="818" t="s">
        <v>577</v>
      </c>
      <c r="AV102" s="819"/>
      <c r="AW102" s="819"/>
      <c r="AX102" s="820"/>
    </row>
    <row r="103" spans="1:60" ht="31.5" hidden="1" customHeight="1" x14ac:dyDescent="0.15">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2" t="s">
        <v>570</v>
      </c>
      <c r="AF116" s="362"/>
      <c r="AG116" s="362"/>
      <c r="AH116" s="362"/>
      <c r="AI116" s="362" t="s">
        <v>570</v>
      </c>
      <c r="AJ116" s="362"/>
      <c r="AK116" s="362"/>
      <c r="AL116" s="362"/>
      <c r="AM116" s="362" t="s">
        <v>570</v>
      </c>
      <c r="AN116" s="362"/>
      <c r="AO116" s="362"/>
      <c r="AP116" s="362"/>
      <c r="AQ116" s="368" t="s">
        <v>570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580</v>
      </c>
      <c r="AF117" s="310"/>
      <c r="AG117" s="310"/>
      <c r="AH117" s="310"/>
      <c r="AI117" s="310" t="s">
        <v>570</v>
      </c>
      <c r="AJ117" s="310"/>
      <c r="AK117" s="310"/>
      <c r="AL117" s="310"/>
      <c r="AM117" s="310" t="s">
        <v>581</v>
      </c>
      <c r="AN117" s="310"/>
      <c r="AO117" s="310"/>
      <c r="AP117" s="310"/>
      <c r="AQ117" s="310" t="s">
        <v>582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410</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v>12</v>
      </c>
      <c r="AV133" s="140"/>
      <c r="AW133" s="141" t="s">
        <v>181</v>
      </c>
      <c r="AX133" s="142"/>
    </row>
    <row r="134" spans="1:50" ht="39.75" customHeight="1" x14ac:dyDescent="0.15">
      <c r="A134" s="999"/>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586</v>
      </c>
      <c r="AC134" s="228"/>
      <c r="AD134" s="228"/>
      <c r="AE134" s="270">
        <v>26.6</v>
      </c>
      <c r="AF134" s="120"/>
      <c r="AG134" s="120"/>
      <c r="AH134" s="120"/>
      <c r="AI134" s="270">
        <v>29.4</v>
      </c>
      <c r="AJ134" s="120"/>
      <c r="AK134" s="120"/>
      <c r="AL134" s="120"/>
      <c r="AM134" s="270">
        <v>34.700000000000003</v>
      </c>
      <c r="AN134" s="120"/>
      <c r="AO134" s="120"/>
      <c r="AP134" s="120"/>
      <c r="AQ134" s="270" t="s">
        <v>570</v>
      </c>
      <c r="AR134" s="120"/>
      <c r="AS134" s="120"/>
      <c r="AT134" s="120"/>
      <c r="AU134" s="270" t="s">
        <v>570</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v>40</v>
      </c>
      <c r="AF135" s="120"/>
      <c r="AG135" s="120"/>
      <c r="AH135" s="120"/>
      <c r="AI135" s="270">
        <v>40</v>
      </c>
      <c r="AJ135" s="120"/>
      <c r="AK135" s="120"/>
      <c r="AL135" s="120"/>
      <c r="AM135" s="270">
        <v>40</v>
      </c>
      <c r="AN135" s="120"/>
      <c r="AO135" s="120"/>
      <c r="AP135" s="120"/>
      <c r="AQ135" s="270">
        <v>40</v>
      </c>
      <c r="AR135" s="120"/>
      <c r="AS135" s="120"/>
      <c r="AT135" s="120"/>
      <c r="AU135" s="270">
        <v>40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9"/>
      <c r="B430" s="256"/>
      <c r="C430" s="253" t="s">
        <v>425</v>
      </c>
      <c r="D430" s="254"/>
      <c r="E430" s="242" t="s">
        <v>403</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561</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5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561</v>
      </c>
      <c r="AE703" s="159"/>
      <c r="AF703" s="159"/>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5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561</v>
      </c>
      <c r="AE704" s="587"/>
      <c r="AF704" s="587"/>
      <c r="AG704" s="432" t="s">
        <v>590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591</v>
      </c>
      <c r="AE705" s="737"/>
      <c r="AF705" s="737"/>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5.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561</v>
      </c>
      <c r="AE708" s="672"/>
      <c r="AF708" s="672"/>
      <c r="AG708" s="527" t="s">
        <v>593</v>
      </c>
      <c r="AH708" s="528"/>
      <c r="AI708" s="528"/>
      <c r="AJ708" s="528"/>
      <c r="AK708" s="528"/>
      <c r="AL708" s="528"/>
      <c r="AM708" s="528"/>
      <c r="AN708" s="528"/>
      <c r="AO708" s="528"/>
      <c r="AP708" s="528"/>
      <c r="AQ708" s="528"/>
      <c r="AR708" s="528"/>
      <c r="AS708" s="528"/>
      <c r="AT708" s="528"/>
      <c r="AU708" s="528"/>
      <c r="AV708" s="528"/>
      <c r="AW708" s="528"/>
      <c r="AX708" s="529"/>
    </row>
    <row r="709" spans="1:50" ht="48"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561</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668" t="s">
        <v>570</v>
      </c>
      <c r="AH710" s="669"/>
      <c r="AI710" s="669"/>
      <c r="AJ710" s="669"/>
      <c r="AK710" s="669"/>
      <c r="AL710" s="669"/>
      <c r="AM710" s="669"/>
      <c r="AN710" s="669"/>
      <c r="AO710" s="669"/>
      <c r="AP710" s="669"/>
      <c r="AQ710" s="669"/>
      <c r="AR710" s="669"/>
      <c r="AS710" s="669"/>
      <c r="AT710" s="669"/>
      <c r="AU710" s="669"/>
      <c r="AV710" s="669"/>
      <c r="AW710" s="669"/>
      <c r="AX710" s="670"/>
    </row>
    <row r="711" spans="1:50" ht="42"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561</v>
      </c>
      <c r="AE711" s="159"/>
      <c r="AF711" s="159"/>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t="s">
        <v>576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561</v>
      </c>
      <c r="AE714" s="593"/>
      <c r="AF714" s="594"/>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591</v>
      </c>
      <c r="AE715" s="672"/>
      <c r="AF715" s="781"/>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591</v>
      </c>
      <c r="AE716" s="763"/>
      <c r="AF716" s="763"/>
      <c r="AG716" s="668" t="s">
        <v>570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591</v>
      </c>
      <c r="AE717" s="159"/>
      <c r="AF717" s="159"/>
      <c r="AG717" s="668" t="s">
        <v>570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591</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591</v>
      </c>
      <c r="AE719" s="672"/>
      <c r="AF719" s="672"/>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t="s">
        <v>570</v>
      </c>
      <c r="K721" s="921"/>
      <c r="L721" s="82" t="str">
        <f>IF(M721="","","-")</f>
        <v/>
      </c>
      <c r="M721" s="83"/>
      <c r="N721" s="918" t="s">
        <v>570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570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570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608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4" t="s">
        <v>609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385</v>
      </c>
      <c r="B733" s="754"/>
      <c r="C733" s="754"/>
      <c r="D733" s="754"/>
      <c r="E733" s="755"/>
      <c r="F733" s="770" t="s">
        <v>611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597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406</v>
      </c>
      <c r="B737" s="101"/>
      <c r="C737" s="101"/>
      <c r="D737" s="102"/>
      <c r="E737" s="103" t="s">
        <v>597</v>
      </c>
      <c r="F737" s="103"/>
      <c r="G737" s="103"/>
      <c r="H737" s="103"/>
      <c r="I737" s="103"/>
      <c r="J737" s="103"/>
      <c r="K737" s="103"/>
      <c r="L737" s="103"/>
      <c r="M737" s="103"/>
      <c r="N737" s="109" t="s">
        <v>401</v>
      </c>
      <c r="O737" s="109"/>
      <c r="P737" s="109"/>
      <c r="Q737" s="109"/>
      <c r="R737" s="103" t="s">
        <v>570</v>
      </c>
      <c r="S737" s="103"/>
      <c r="T737" s="103"/>
      <c r="U737" s="103"/>
      <c r="V737" s="103"/>
      <c r="W737" s="103"/>
      <c r="X737" s="103"/>
      <c r="Y737" s="103"/>
      <c r="Z737" s="103"/>
      <c r="AA737" s="109" t="s">
        <v>400</v>
      </c>
      <c r="AB737" s="109"/>
      <c r="AC737" s="109"/>
      <c r="AD737" s="109"/>
      <c r="AE737" s="103" t="s">
        <v>570</v>
      </c>
      <c r="AF737" s="103"/>
      <c r="AG737" s="103"/>
      <c r="AH737" s="103"/>
      <c r="AI737" s="103"/>
      <c r="AJ737" s="103"/>
      <c r="AK737" s="103"/>
      <c r="AL737" s="103"/>
      <c r="AM737" s="103"/>
      <c r="AN737" s="109" t="s">
        <v>399</v>
      </c>
      <c r="AO737" s="109"/>
      <c r="AP737" s="109"/>
      <c r="AQ737" s="109"/>
      <c r="AR737" s="110" t="s">
        <v>569</v>
      </c>
      <c r="AS737" s="111"/>
      <c r="AT737" s="111"/>
      <c r="AU737" s="111"/>
      <c r="AV737" s="111"/>
      <c r="AW737" s="111"/>
      <c r="AX737" s="112"/>
      <c r="AY737" s="88"/>
      <c r="AZ737" s="88"/>
    </row>
    <row r="738" spans="1:52" ht="24.75" customHeight="1" x14ac:dyDescent="0.15">
      <c r="A738" s="100" t="s">
        <v>398</v>
      </c>
      <c r="B738" s="101"/>
      <c r="C738" s="101"/>
      <c r="D738" s="102"/>
      <c r="E738" s="103" t="s">
        <v>570</v>
      </c>
      <c r="F738" s="103"/>
      <c r="G738" s="103"/>
      <c r="H738" s="103"/>
      <c r="I738" s="103"/>
      <c r="J738" s="103"/>
      <c r="K738" s="103"/>
      <c r="L738" s="103"/>
      <c r="M738" s="103"/>
      <c r="N738" s="109" t="s">
        <v>397</v>
      </c>
      <c r="O738" s="109"/>
      <c r="P738" s="109"/>
      <c r="Q738" s="109"/>
      <c r="R738" s="103" t="s">
        <v>597</v>
      </c>
      <c r="S738" s="103"/>
      <c r="T738" s="103"/>
      <c r="U738" s="103"/>
      <c r="V738" s="103"/>
      <c r="W738" s="103"/>
      <c r="X738" s="103"/>
      <c r="Y738" s="103"/>
      <c r="Z738" s="103"/>
      <c r="AA738" s="109" t="s">
        <v>396</v>
      </c>
      <c r="AB738" s="109"/>
      <c r="AC738" s="109"/>
      <c r="AD738" s="109"/>
      <c r="AE738" s="103" t="s">
        <v>575</v>
      </c>
      <c r="AF738" s="103"/>
      <c r="AG738" s="103"/>
      <c r="AH738" s="103"/>
      <c r="AI738" s="103"/>
      <c r="AJ738" s="103"/>
      <c r="AK738" s="103"/>
      <c r="AL738" s="103"/>
      <c r="AM738" s="103"/>
      <c r="AN738" s="109" t="s">
        <v>395</v>
      </c>
      <c r="AO738" s="109"/>
      <c r="AP738" s="109"/>
      <c r="AQ738" s="109"/>
      <c r="AR738" s="110" t="s">
        <v>598</v>
      </c>
      <c r="AS738" s="111"/>
      <c r="AT738" s="111"/>
      <c r="AU738" s="111"/>
      <c r="AV738" s="111"/>
      <c r="AW738" s="111"/>
      <c r="AX738" s="112"/>
    </row>
    <row r="739" spans="1:52" ht="24.75" customHeight="1" x14ac:dyDescent="0.15">
      <c r="A739" s="100" t="s">
        <v>394</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209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389</v>
      </c>
      <c r="B780" s="765"/>
      <c r="C780" s="765"/>
      <c r="D780" s="765"/>
      <c r="E780" s="765"/>
      <c r="F780" s="766"/>
      <c r="G780" s="443" t="s">
        <v>600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601</v>
      </c>
      <c r="H782" s="454"/>
      <c r="I782" s="454"/>
      <c r="J782" s="454"/>
      <c r="K782" s="455"/>
      <c r="L782" s="456" t="s">
        <v>615</v>
      </c>
      <c r="M782" s="457"/>
      <c r="N782" s="457"/>
      <c r="O782" s="457"/>
      <c r="P782" s="457"/>
      <c r="Q782" s="457"/>
      <c r="R782" s="457"/>
      <c r="S782" s="457"/>
      <c r="T782" s="457"/>
      <c r="U782" s="457"/>
      <c r="V782" s="457"/>
      <c r="W782" s="457"/>
      <c r="X782" s="458"/>
      <c r="Y782" s="459">
        <v>3000</v>
      </c>
      <c r="Z782" s="460"/>
      <c r="AA782" s="460"/>
      <c r="AB782" s="558"/>
      <c r="AC782" s="453" t="s">
        <v>616</v>
      </c>
      <c r="AD782" s="454"/>
      <c r="AE782" s="454"/>
      <c r="AF782" s="454"/>
      <c r="AG782" s="455"/>
      <c r="AH782" s="456" t="s">
        <v>615</v>
      </c>
      <c r="AI782" s="457"/>
      <c r="AJ782" s="457"/>
      <c r="AK782" s="457"/>
      <c r="AL782" s="457"/>
      <c r="AM782" s="457"/>
      <c r="AN782" s="457"/>
      <c r="AO782" s="457"/>
      <c r="AP782" s="457"/>
      <c r="AQ782" s="457"/>
      <c r="AR782" s="457"/>
      <c r="AS782" s="457"/>
      <c r="AT782" s="458"/>
      <c r="AU782" s="459">
        <v>3000</v>
      </c>
      <c r="AV782" s="460"/>
      <c r="AW782" s="460"/>
      <c r="AX782" s="461"/>
    </row>
    <row r="783" spans="1:50" ht="24.75" customHeight="1" x14ac:dyDescent="0.15">
      <c r="A783" s="557"/>
      <c r="B783" s="767"/>
      <c r="C783" s="767"/>
      <c r="D783" s="767"/>
      <c r="E783" s="767"/>
      <c r="F783" s="768"/>
      <c r="G783" s="352" t="s">
        <v>602</v>
      </c>
      <c r="H783" s="353"/>
      <c r="I783" s="353"/>
      <c r="J783" s="353"/>
      <c r="K783" s="354"/>
      <c r="L783" s="405" t="s">
        <v>618</v>
      </c>
      <c r="M783" s="406"/>
      <c r="N783" s="406"/>
      <c r="O783" s="406"/>
      <c r="P783" s="406"/>
      <c r="Q783" s="406"/>
      <c r="R783" s="406"/>
      <c r="S783" s="406"/>
      <c r="T783" s="406"/>
      <c r="U783" s="406"/>
      <c r="V783" s="406"/>
      <c r="W783" s="406"/>
      <c r="X783" s="407"/>
      <c r="Y783" s="402">
        <v>900</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3900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3000</v>
      </c>
      <c r="AV792" s="419"/>
      <c r="AW792" s="419"/>
      <c r="AX792" s="421"/>
    </row>
    <row r="793" spans="1:50" ht="24.75" hidden="1" customHeight="1" x14ac:dyDescent="0.15">
      <c r="A793" s="557"/>
      <c r="B793" s="767"/>
      <c r="C793" s="767"/>
      <c r="D793" s="767"/>
      <c r="E793" s="767"/>
      <c r="F793" s="768"/>
      <c r="G793" s="443" t="s">
        <v>323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194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75" customHeight="1" x14ac:dyDescent="0.15">
      <c r="A838" s="408">
        <v>1</v>
      </c>
      <c r="B838" s="408">
        <v>1</v>
      </c>
      <c r="C838" s="422" t="s">
        <v>603</v>
      </c>
      <c r="D838" s="422"/>
      <c r="E838" s="422"/>
      <c r="F838" s="422"/>
      <c r="G838" s="422"/>
      <c r="H838" s="422"/>
      <c r="I838" s="422"/>
      <c r="J838" s="423">
        <v>4010405009573</v>
      </c>
      <c r="K838" s="424"/>
      <c r="L838" s="424"/>
      <c r="M838" s="424"/>
      <c r="N838" s="424"/>
      <c r="O838" s="424"/>
      <c r="P838" s="429" t="s">
        <v>604</v>
      </c>
      <c r="Q838" s="321"/>
      <c r="R838" s="321"/>
      <c r="S838" s="321"/>
      <c r="T838" s="321"/>
      <c r="U838" s="321"/>
      <c r="V838" s="321"/>
      <c r="W838" s="321"/>
      <c r="X838" s="321"/>
      <c r="Y838" s="322">
        <v>3900</v>
      </c>
      <c r="Z838" s="323"/>
      <c r="AA838" s="323"/>
      <c r="AB838" s="324"/>
      <c r="AC838" s="332" t="s">
        <v>605</v>
      </c>
      <c r="AD838" s="427"/>
      <c r="AE838" s="427"/>
      <c r="AF838" s="427"/>
      <c r="AG838" s="427"/>
      <c r="AH838" s="425" t="s">
        <v>570</v>
      </c>
      <c r="AI838" s="426"/>
      <c r="AJ838" s="426"/>
      <c r="AK838" s="426"/>
      <c r="AL838" s="329" t="s">
        <v>570</v>
      </c>
      <c r="AM838" s="330"/>
      <c r="AN838" s="330"/>
      <c r="AO838" s="331"/>
      <c r="AP838" s="325" t="s">
        <v>570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612</v>
      </c>
      <c r="D871" s="422"/>
      <c r="E871" s="422"/>
      <c r="F871" s="422"/>
      <c r="G871" s="422"/>
      <c r="H871" s="422"/>
      <c r="I871" s="422"/>
      <c r="J871" s="423"/>
      <c r="K871" s="424"/>
      <c r="L871" s="424"/>
      <c r="M871" s="424"/>
      <c r="N871" s="424"/>
      <c r="O871" s="424"/>
      <c r="P871" s="429" t="s">
        <v>614</v>
      </c>
      <c r="Q871" s="321"/>
      <c r="R871" s="321"/>
      <c r="S871" s="321"/>
      <c r="T871" s="321"/>
      <c r="U871" s="321"/>
      <c r="V871" s="321"/>
      <c r="W871" s="321"/>
      <c r="X871" s="321"/>
      <c r="Y871" s="322">
        <v>3000</v>
      </c>
      <c r="Z871" s="323"/>
      <c r="AA871" s="323"/>
      <c r="AB871" s="324"/>
      <c r="AC871" s="332" t="s">
        <v>379</v>
      </c>
      <c r="AD871" s="427"/>
      <c r="AE871" s="427"/>
      <c r="AF871" s="427"/>
      <c r="AG871" s="427"/>
      <c r="AH871" s="425">
        <v>2</v>
      </c>
      <c r="AI871" s="426"/>
      <c r="AJ871" s="426"/>
      <c r="AK871" s="426"/>
      <c r="AL871" s="329" t="s">
        <v>613</v>
      </c>
      <c r="AM871" s="330"/>
      <c r="AN871" s="330"/>
      <c r="AO871" s="331"/>
      <c r="AP871" s="325" t="s">
        <v>613</v>
      </c>
      <c r="AQ871" s="325"/>
      <c r="AR871" s="325"/>
      <c r="AS871" s="325"/>
      <c r="AT871" s="325"/>
      <c r="AU871" s="325"/>
      <c r="AV871" s="325"/>
      <c r="AW871" s="325"/>
      <c r="AX871" s="325"/>
    </row>
    <row r="872" spans="1:50" ht="30" hidden="1" customHeight="1" x14ac:dyDescent="0.15">
      <c r="A872" s="408">
        <v>2</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425"/>
      <c r="AI873" s="426"/>
      <c r="AJ873" s="426"/>
      <c r="AK873" s="426"/>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c r="D904" s="422"/>
      <c r="E904" s="422"/>
      <c r="F904" s="422"/>
      <c r="G904" s="422"/>
      <c r="H904" s="422"/>
      <c r="I904" s="422"/>
      <c r="J904" s="423"/>
      <c r="K904" s="424"/>
      <c r="L904" s="424"/>
      <c r="M904" s="424"/>
      <c r="N904" s="424"/>
      <c r="O904" s="424"/>
      <c r="P904" s="429"/>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c r="D937" s="422"/>
      <c r="E937" s="422"/>
      <c r="F937" s="422"/>
      <c r="G937" s="422"/>
      <c r="H937" s="422"/>
      <c r="I937" s="422"/>
      <c r="J937" s="423"/>
      <c r="K937" s="424"/>
      <c r="L937" s="424"/>
      <c r="M937" s="424"/>
      <c r="N937" s="424"/>
      <c r="O937" s="424"/>
      <c r="P937" s="429"/>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83">
    <cfRule type="expression" dxfId="2811" priority="13895">
      <formula>IF(RIGHT(TEXT(Y783,"0.#"),1)=".",FALSE,TRUE)</formula>
    </cfRule>
    <cfRule type="expression" dxfId="2810" priority="13896">
      <formula>IF(RIGHT(TEXT(Y783,"0.#"),1)=".",TRUE,FALSE)</formula>
    </cfRule>
  </conditionalFormatting>
  <conditionalFormatting sqref="Y792">
    <cfRule type="expression" dxfId="2809" priority="13891">
      <formula>IF(RIGHT(TEXT(Y792,"0.#"),1)=".",FALSE,TRUE)</formula>
    </cfRule>
    <cfRule type="expression" dxfId="2808" priority="13892">
      <formula>IF(RIGHT(TEXT(Y792,"0.#"),1)=".",TRUE,FALSE)</formula>
    </cfRule>
  </conditionalFormatting>
  <conditionalFormatting sqref="Y823:Y830 Y821 Y810:Y817 Y808 Y797:Y804 Y795">
    <cfRule type="expression" dxfId="2807" priority="13673">
      <formula>IF(RIGHT(TEXT(Y795,"0.#"),1)=".",FALSE,TRUE)</formula>
    </cfRule>
    <cfRule type="expression" dxfId="2806" priority="13674">
      <formula>IF(RIGHT(TEXT(Y795,"0.#"),1)=".",TRUE,FALSE)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4:Y791 Y782">
    <cfRule type="expression" dxfId="2799" priority="13697">
      <formula>IF(RIGHT(TEXT(Y782,"0.#"),1)=".",FALSE,TRUE)</formula>
    </cfRule>
    <cfRule type="expression" dxfId="2798" priority="13698">
      <formula>IF(RIGHT(TEXT(Y782,"0.#"),1)=".",TRUE,FALSE)</formula>
    </cfRule>
  </conditionalFormatting>
  <conditionalFormatting sqref="AU783">
    <cfRule type="expression" dxfId="2797" priority="13695">
      <formula>IF(RIGHT(TEXT(AU783,"0.#"),1)=".",FALSE,TRUE)</formula>
    </cfRule>
    <cfRule type="expression" dxfId="2796" priority="13696">
      <formula>IF(RIGHT(TEXT(AU783,"0.#"),1)=".",TRUE,FALSE)</formula>
    </cfRule>
  </conditionalFormatting>
  <conditionalFormatting sqref="AU792">
    <cfRule type="expression" dxfId="2795" priority="13693">
      <formula>IF(RIGHT(TEXT(AU792,"0.#"),1)=".",FALSE,TRUE)</formula>
    </cfRule>
    <cfRule type="expression" dxfId="2794" priority="13694">
      <formula>IF(RIGHT(TEXT(AU792,"0.#"),1)=".",TRUE,FALSE)</formula>
    </cfRule>
  </conditionalFormatting>
  <conditionalFormatting sqref="AU784:AU791 AU782">
    <cfRule type="expression" dxfId="2793" priority="13691">
      <formula>IF(RIGHT(TEXT(AU782,"0.#"),1)=".",FALSE,TRUE)</formula>
    </cfRule>
    <cfRule type="expression" dxfId="2792" priority="13692">
      <formula>IF(RIGHT(TEXT(AU782,"0.#"),1)=".",TRUE,FALSE)</formula>
    </cfRule>
  </conditionalFormatting>
  <conditionalFormatting sqref="Y822 Y809 Y796">
    <cfRule type="expression" dxfId="2791" priority="13677">
      <formula>IF(RIGHT(TEXT(Y796,"0.#"),1)=".",FALSE,TRUE)</formula>
    </cfRule>
    <cfRule type="expression" dxfId="2790" priority="13678">
      <formula>IF(RIGHT(TEXT(Y796,"0.#"),1)=".",TRUE,FALSE)</formula>
    </cfRule>
  </conditionalFormatting>
  <conditionalFormatting sqref="Y831 Y818 Y805">
    <cfRule type="expression" dxfId="2789" priority="13675">
      <formula>IF(RIGHT(TEXT(Y805,"0.#"),1)=".",FALSE,TRUE)</formula>
    </cfRule>
    <cfRule type="expression" dxfId="2788" priority="13676">
      <formula>IF(RIGHT(TEXT(Y805,"0.#"),1)=".",TRUE,FALSE)</formula>
    </cfRule>
  </conditionalFormatting>
  <conditionalFormatting sqref="AU822 AU809 AU796">
    <cfRule type="expression" dxfId="2787" priority="13671">
      <formula>IF(RIGHT(TEXT(AU796,"0.#"),1)=".",FALSE,TRUE)</formula>
    </cfRule>
    <cfRule type="expression" dxfId="2786" priority="13672">
      <formula>IF(RIGHT(TEXT(AU796,"0.#"),1)=".",TRUE,FALSE)</formula>
    </cfRule>
  </conditionalFormatting>
  <conditionalFormatting sqref="AU831 AU818 AU805">
    <cfRule type="expression" dxfId="2785" priority="13669">
      <formula>IF(RIGHT(TEXT(AU805,"0.#"),1)=".",FALSE,TRUE)</formula>
    </cfRule>
    <cfRule type="expression" dxfId="2784" priority="13670">
      <formula>IF(RIGHT(TEXT(AU805,"0.#"),1)=".",TRUE,FALSE)</formula>
    </cfRule>
  </conditionalFormatting>
  <conditionalFormatting sqref="AU823:AU830 AU821 AU810:AU817 AU808 AU797:AU804 AU795">
    <cfRule type="expression" dxfId="2783" priority="13667">
      <formula>IF(RIGHT(TEXT(AU795,"0.#"),1)=".",FALSE,TRUE)</formula>
    </cfRule>
    <cfRule type="expression" dxfId="2782" priority="13668">
      <formula>IF(RIGHT(TEXT(AU795,"0.#"),1)=".",TRUE,FALSE)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9">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8:Y839">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5">
    <cfRule type="expression" dxfId="2071" priority="2071">
      <formula>IF(RIGHT(TEXT(Y905,"0.#"),1)=".",FALSE,TRUE)</formula>
    </cfRule>
    <cfRule type="expression" dxfId="2070" priority="2072">
      <formula>IF(RIGHT(TEXT(Y905,"0.#"),1)=".",TRUE,FALSE)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8">
    <cfRule type="expression" dxfId="2067" priority="2059">
      <formula>IF(RIGHT(TEXT(Y938,"0.#"),1)=".",FALSE,TRUE)</formula>
    </cfRule>
    <cfRule type="expression" dxfId="2066" priority="2060">
      <formula>IF(RIGHT(TEXT(Y938,"0.#"),1)=".",TRUE,FALSE)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4:AO900">
    <cfRule type="expression" dxfId="1979" priority="2091">
      <formula>IF(AND(AL874&gt;=0, RIGHT(TEXT(AL874,"0.#"),1)&lt;&gt;"."),TRUE,FALSE)</formula>
    </cfRule>
    <cfRule type="expression" dxfId="1978" priority="2092">
      <formula>IF(AND(AL874&gt;=0, RIGHT(TEXT(AL874,"0.#"),1)="."),TRUE,FALSE)</formula>
    </cfRule>
    <cfRule type="expression" dxfId="1977" priority="2093">
      <formula>IF(AND(AL874&lt;0, RIGHT(TEXT(AL874,"0.#"),1)&lt;&gt;"."),TRUE,FALSE)</formula>
    </cfRule>
    <cfRule type="expression" dxfId="1976" priority="2094">
      <formula>IF(AND(AL874&lt;0, RIGHT(TEXT(AL874,"0.#"),1)="."),TRUE,FALSE)</formula>
    </cfRule>
  </conditionalFormatting>
  <conditionalFormatting sqref="AL871:AO871">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5:AO905">
    <cfRule type="expression" dxfId="1967" priority="2073">
      <formula>IF(AND(AL905&gt;=0, RIGHT(TEXT(AL905,"0.#"),1)&lt;&gt;"."),TRUE,FALSE)</formula>
    </cfRule>
    <cfRule type="expression" dxfId="1966" priority="2074">
      <formula>IF(AND(AL905&gt;=0, RIGHT(TEXT(AL905,"0.#"),1)="."),TRUE,FALSE)</formula>
    </cfRule>
    <cfRule type="expression" dxfId="1965" priority="2075">
      <formula>IF(AND(AL905&lt;0, RIGHT(TEXT(AL905,"0.#"),1)&lt;&gt;"."),TRUE,FALSE)</formula>
    </cfRule>
    <cfRule type="expression" dxfId="1964" priority="2076">
      <formula>IF(AND(AL905&lt;0, RIGHT(TEXT(AL905,"0.#"),1)="."),TRUE,FALSE)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8:AO938">
    <cfRule type="expression" dxfId="1959" priority="2061">
      <formula>IF(AND(AL938&gt;=0, RIGHT(TEXT(AL938,"0.#"),1)&lt;&gt;"."),TRUE,FALSE)</formula>
    </cfRule>
    <cfRule type="expression" dxfId="1958" priority="2062">
      <formula>IF(AND(AL938&gt;=0, RIGHT(TEXT(AL938,"0.#"),1)="."),TRUE,FALSE)</formula>
    </cfRule>
    <cfRule type="expression" dxfId="1957" priority="2063">
      <formula>IF(AND(AL938&lt;0, RIGHT(TEXT(AL938,"0.#"),1)&lt;&gt;"."),TRUE,FALSE)</formula>
    </cfRule>
    <cfRule type="expression" dxfId="1956" priority="2064">
      <formula>IF(AND(AL938&lt;0, RIGHT(TEXT(AL938,"0.#"),1)="."),TRUE,FALSE)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3:AO873">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1100" max="49" man="1"/>
  </rowBreaks>
  <colBreaks count="1" manualBreakCount="1">
    <brk id="6" max="96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6" sqref="Y16:AB1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7" sqref="Y17:AB1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t="s">
        <v>561</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561</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海洋政策、科学技術・イノベーション</v>
      </c>
      <c r="F10" s="18" t="s">
        <v>117</v>
      </c>
      <c r="G10" s="17" t="s">
        <v>561</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海洋政策、科学技術・イノベーション</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C05CA7-F071-4E9E-92D7-6A6120A9D58C}">
  <ds:schemaRefs>
    <ds:schemaRef ds:uri="http://purl.org/dc/dcmitype/"/>
    <ds:schemaRef ds:uri="http://purl.org/dc/elements/1.1/"/>
    <ds:schemaRef ds:uri="http://schemas.microsoft.com/office/2006/documentManagement/types"/>
    <ds:schemaRef ds:uri="2d5f1945-286f-4658-a685-0dc25831e22f"/>
    <ds:schemaRef ds:uri="http://schemas.microsoft.com/office/infopath/2007/PartnerControls"/>
    <ds:schemaRef ds:uri="http://schemas.openxmlformats.org/package/2006/metadata/core-properties"/>
    <ds:schemaRef ds:uri="http://purl.org/dc/terms/"/>
    <ds:schemaRef ds:uri="C99ED752-4EAC-482C-AFBC-D2601CB2E74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F052249-5D04-420D-BCE6-C15FE681CE7A}">
  <ds:schemaRefs>
    <ds:schemaRef ds:uri="http://schemas.microsoft.com/sharepoint/v3/contenttype/forms"/>
  </ds:schemaRefs>
</ds:datastoreItem>
</file>

<file path=customXml/itemProps3.xml><?xml version="1.0" encoding="utf-8"?>
<ds:datastoreItem xmlns:ds="http://schemas.openxmlformats.org/officeDocument/2006/customXml" ds:itemID="{0CDFEE34-B454-46F5-A4BE-A8CECF731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別紙1</vt:lpstr>
      <vt:lpstr>別紙2</vt:lpstr>
      <vt:lpstr>別紙3</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2020-10-14T07:45:43Z</cp:lastPrinted>
  <dcterms:created xsi:type="dcterms:W3CDTF">2012-03-13T00:50:25Z</dcterms:created>
  <dcterms:modified xsi:type="dcterms:W3CDTF">2020-10-15T11:32:38Z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