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9" i="3" l="1"/>
  <c r="AQ119" i="3" l="1"/>
  <c r="AM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<sst xmlns="http://schemas.openxmlformats.org/spreadsheetml/2006/main" count="3037" uniqueCount="664">
  <si>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</si>
  <si>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</si>
  <si>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</si>
  <si>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</si>
  <si>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</si>
  <si>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</si>
  <si>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</si>
  <si>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</si>
  <si>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</si>
  <si>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</si>
  <si>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</si>
  <si>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</si>
  <si>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</si>
  <si>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</si>
  <si>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</si>
  <si>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</si>
  <si>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</si>
  <si>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</si>
  <si>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</si>
  <si>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</si>
  <si>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</si>
  <si>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</si>
  <si>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</si>
  <si>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</si>
  <si>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</si>
  <si>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</si>
  <si>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</si>
  <si>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</si>
  <si>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</si>
  <si>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</si>
  <si>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</si>
  <si>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</si>
  <si>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</si>
  <si>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</si>
  <si>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</si>
  <si>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</si>
  <si>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</si>
  <si>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</si>
  <si>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</si>
  <si>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</si>
  <si>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</si>
  <si>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</si>
  <si>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</si>
  <si>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</si>
  <si>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</si>
  <si>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</si>
  <si>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</si>
  <si>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</si>
  <si>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</si>
  <si>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</si>
  <si>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</si>
  <si>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</si>
  <si>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</si>
  <si>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</si>
  <si>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</si>
  <si>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</si>
  <si>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</si>
  <si>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</si>
  <si>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</si>
  <si>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</si>
  <si>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</si>
  <si>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</si>
  <si>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</si>
  <si>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</si>
  <si>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</si>
  <si>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</si>
  <si>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</si>
  <si>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</si>
  <si>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</si>
  <si>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</si>
  <si>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</si>
  <si>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</si>
  <si>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</si>
  <si>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</si>
  <si>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</si>
  <si>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</si>
  <si>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</si>
  <si>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</si>
  <si>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</si>
  <si>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</si>
  <si>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</si>
  <si>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</si>
  <si>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</si>
  <si>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</si>
  <si>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</si>
  <si>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</si>
  <si>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</si>
  <si>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</si>
  <si>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</si>
  <si>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</si>
  <si>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</si>
  <si>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</si>
  <si>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</si>
  <si>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</si>
  <si>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</si>
  <si>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</si>
  <si>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</si>
  <si>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</si>
  <si>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</si>
  <si>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</si>
  <si>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</si>
  <si>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</si>
  <si>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</si>
  <si>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</si>
  <si>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</si>
  <si>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</si>
  <si>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</si>
  <si>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</si>
  <si>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</si>
  <si>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</si>
  <si>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</si>
  <si>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</si>
  <si>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</si>
  <si>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</si>
  <si>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</si>
  <si>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</si>
  <si>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</si>
  <si>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</si>
  <si>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</si>
  <si>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</si>
  <si>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</si>
  <si>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</si>
  <si>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</si>
  <si>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</si>
  <si>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</si>
  <si>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</si>
  <si>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</si>
  <si>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</si>
  <si>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</si>
  <si>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</si>
  <si>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</si>
  <si>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</si>
  <si>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</si>
  <si>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</si>
  <si>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</si>
  <si>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</si>
  <si>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</si>
  <si>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</si>
  <si>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</si>
  <si>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</si>
  <si>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</si>
  <si>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</si>
  <si>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</si>
  <si>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</si>
  <si>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</si>
  <si>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</si>
  <si>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</si>
  <si>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</si>
  <si>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</si>
  <si>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</si>
  <si>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</si>
  <si>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</si>
  <si>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</si>
  <si>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</si>
  <si>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</si>
  <si>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</si>
  <si>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</si>
  <si>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</si>
  <si>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</si>
  <si>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</si>
  <si>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</si>
  <si>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</si>
  <si>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</si>
  <si>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</si>
  <si>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</si>
  <si>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</si>
  <si>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</si>
  <si>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</si>
  <si>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</si>
  <si>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</si>
  <si>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</si>
  <si>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</si>
  <si>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</si>
  <si>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</si>
  <si>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</si>
  <si>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</si>
  <si>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</si>
  <si>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</si>
  <si>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</si>
  <si>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</si>
  <si>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</si>
  <si>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</si>
  <si>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</si>
  <si>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</si>
  <si>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</si>
  <si>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</si>
  <si>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</si>
  <si>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</si>
  <si>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</si>
  <si>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</si>
  <si>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</si>
  <si>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</si>
  <si>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</si>
  <si>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</si>
  <si>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</si>
  <si>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</si>
  <si>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</si>
  <si>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</si>
  <si>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</si>
  <si>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</si>
  <si>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</si>
  <si>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</si>
  <si>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</si>
  <si>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</si>
  <si>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</si>
  <si>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</si>
  <si>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</si>
  <si>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</si>
  <si>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</si>
  <si>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</si>
  <si>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</si>
  <si>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</si>
  <si>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</si>
  <si>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</si>
  <si>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</si>
  <si>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</si>
  <si>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</si>
  <si>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</si>
  <si>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</si>
  <si>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</si>
  <si>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</si>
  <si>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</si>
  <si>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</si>
  <si>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</si>
  <si>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</si>
  <si>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</si>
  <si>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</si>
  <si>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</si>
  <si>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</si>
  <si>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</si>
  <si>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</si>
  <si>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</si>
  <si>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</si>
  <si>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</si>
  <si>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</si>
  <si>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</si>
  <si>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</si>
  <si>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</si>
  <si>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</si>
  <si>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</si>
  <si>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</si>
  <si>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</si>
  <si>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</si>
  <si>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</si>
  <si>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</si>
  <si>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</si>
  <si>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</si>
  <si>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</si>
  <si>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</si>
  <si>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</si>
  <si>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</si>
  <si>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</si>
  <si>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</si>
  <si>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</si>
  <si>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</si>
  <si>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</si>
  <si>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</si>
  <si>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</si>
  <si>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</si>
  <si>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</si>
  <si>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</si>
  <si>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</si>
  <si>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</si>
  <si>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</si>
  <si>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</si>
  <si>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</si>
  <si>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</si>
  <si>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</si>
  <si>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</si>
  <si>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</si>
  <si>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</si>
  <si>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</si>
  <si>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</si>
  <si>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</si>
  <si>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</si>
  <si>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</si>
  <si>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</si>
  <si>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</si>
  <si>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</si>
  <si>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</si>
  <si>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</si>
  <si>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</si>
  <si>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</si>
  <si>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</si>
  <si>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</si>
  <si>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</si>
  <si>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</si>
  <si>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</si>
  <si>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</si>
  <si>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</si>
  <si>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</si>
  <si>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</si>
  <si>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</si>
  <si>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</si>
  <si>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</si>
  <si>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</si>
  <si>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</si>
  <si>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</si>
  <si>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</si>
  <si>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</si>
  <si>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</si>
  <si>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</si>
  <si>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</si>
  <si>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</si>
  <si>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</si>
  <si>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</si>
  <si>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</si>
  <si>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</si>
  <si>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</si>
  <si>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</si>
  <si>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</si>
  <si>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</si>
  <si>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</si>
  <si>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</si>
  <si>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</si>
  <si>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</si>
  <si>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</si>
  <si>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</si>
  <si>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</si>
  <si>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</si>
  <si>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</si>
  <si>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</si>
  <si>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</si>
  <si>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</si>
  <si>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</si>
  <si>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</si>
  <si>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</si>
  <si>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</si>
  <si>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</si>
  <si>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</si>
  <si>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</si>
  <si>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</si>
  <si>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</si>
  <si>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</si>
  <si>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</si>
  <si>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</si>
  <si>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</si>
  <si>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</si>
  <si>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</si>
  <si>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</si>
  <si>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</si>
  <si>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</si>
  <si>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</si>
  <si>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</si>
  <si>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</si>
  <si>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</si>
  <si>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</si>
  <si>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</si>
  <si>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</si>
  <si>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</si>
  <si>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</si>
  <si>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</si>
  <si>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</si>
  <si>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</si>
  <si>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</si>
  <si>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</si>
  <si>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</si>
  <si>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</si>
  <si>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</si>
  <si>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</si>
  <si>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</si>
  <si>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</si>
  <si>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</si>
  <si>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</si>
  <si>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</si>
  <si>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</si>
  <si>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</si>
  <si>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</si>
  <si>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</si>
  <si>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</si>
  <si>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</si>
  <si>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</si>
  <si>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</si>
  <si>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</si>
  <si>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</si>
  <si>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</si>
  <si>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</si>
  <si>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</si>
  <si>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</si>
  <si>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</si>
  <si>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</si>
  <si>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</si>
  <si>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</si>
  <si>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</si>
  <si>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</si>
  <si>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</si>
  <si>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</si>
  <si>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</si>
  <si>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</si>
  <si>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</si>
  <si>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</si>
  <si>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</si>
  <si>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</si>
  <si>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</si>
  <si>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</si>
  <si>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</si>
  <si>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</si>
  <si>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</si>
  <si>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</si>
  <si>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</si>
  <si>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</si>
  <si>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</si>
  <si>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</si>
  <si>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</si>
  <si>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</si>
  <si>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</si>
  <si>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</si>
  <si>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</si>
  <si>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</si>
  <si>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</si>
  <si>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</si>
  <si>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</si>
  <si>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</si>
  <si>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</si>
  <si>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</si>
  <si>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</si>
  <si>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</si>
  <si>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</si>
  <si>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</si>
  <si>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</si>
  <si>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</si>
  <si>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</si>
  <si>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</si>
  <si>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</si>
  <si>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</si>
  <si>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</si>
  <si>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</si>
  <si>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</si>
  <si>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</si>
  <si>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</si>
  <si>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</si>
  <si>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</si>
  <si>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</si>
  <si>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</si>
  <si>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</si>
  <si>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</si>
  <si>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</si>
  <si>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</si>
  <si>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</si>
  <si>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</si>
  <si>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</si>
  <si>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</si>
  <si>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</si>
  <si>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</si>
  <si>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</si>
  <si>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</si>
  <si>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</si>
  <si>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</si>
  <si>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</si>
  <si>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</si>
  <si>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</si>
  <si>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</si>
  <si>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</si>
  <si>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</si>
  <si>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</si>
  <si>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</si>
  <si>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</si>
  <si>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</si>
  <si>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</si>
  <si>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</si>
  <si>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</si>
  <si>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</si>
  <si>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</si>
  <si>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</si>
  <si>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</si>
  <si>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</si>
  <si>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</si>
  <si>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</si>
  <si>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</si>
  <si>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</si>
  <si>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</si>
  <si>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</si>
  <si>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</si>
  <si>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</si>
  <si>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</si>
  <si>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</si>
  <si>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</si>
  <si>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</si>
  <si>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</si>
  <si>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</si>
  <si>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</si>
  <si>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</si>
  <si>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</si>
  <si>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</si>
  <si>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</si>
  <si>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</si>
  <si>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</si>
  <si>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</si>
  <si>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</si>
  <si>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</si>
  <si>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</si>
  <si>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</si>
  <si>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</si>
  <si>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</si>
  <si>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</si>
  <si>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</si>
  <si>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</si>
  <si>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</si>
  <si>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</si>
  <si>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</si>
  <si>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</si>
  <si>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</si>
  <si>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</si>
  <si>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</si>
  <si>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</si>
  <si>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</si>
  <si>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</si>
  <si>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</si>
  <si>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</si>
  <si>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</si>
  <si>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</si>
  <si>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</si>
  <si>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</si>
  <si>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</si>
  <si>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</si>
  <si>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</si>
  <si>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</si>
  <si>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</si>
  <si>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</si>
  <si>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</si>
  <si>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</si>
  <si>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</si>
  <si>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</si>
  <si>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</si>
  <si>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</si>
  <si>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</si>
  <si>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</si>
  <si>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</si>
  <si>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</si>
  <si>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</si>
  <si>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</si>
  <si>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</si>
  <si>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</si>
  <si>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</si>
  <si>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</si>
  <si>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</si>
  <si>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</si>
  <si>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</si>
  <si>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</si>
  <si>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</si>
  <si>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</si>
  <si>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</si>
  <si>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</si>
  <si>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</si>
  <si>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</si>
  <si>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</si>
  <si>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</si>
  <si>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</si>
  <si>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</si>
  <si>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</si>
  <si>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</si>
  <si>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</si>
  <si>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</si>
  <si>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</si>
  <si>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</si>
  <si>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</si>
  <si>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</si>
  <si>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</si>
  <si>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次世代燃料供給体制構築支援事業費</t>
    <phoneticPr fontId="5"/>
  </si>
  <si>
    <t>資源エネルギー庁　資源・燃料部</t>
    <phoneticPr fontId="5"/>
  </si>
  <si>
    <t>石油流通課</t>
    <phoneticPr fontId="5"/>
  </si>
  <si>
    <t>課長　松浦　哲哉</t>
    <phoneticPr fontId="5"/>
  </si>
  <si>
    <t>○</t>
  </si>
  <si>
    <t>特別会計に関する法律第85条第2項第2号ト
特別会計に関する法律施行令第50条第3項第2号</t>
    <phoneticPr fontId="5"/>
  </si>
  <si>
    <t>過疎化・人手不足などの構造変化へ対応し、地域の燃料供給拠点の効率的維持・次世代化を図るため、保安規制の見直しも視野に入れて、更なる過疎化への歯止めにも資する新たな燃料供給体制を確立することを目的とする。</t>
    <phoneticPr fontId="5"/>
  </si>
  <si>
    <t>（1）次世代燃料供給体制確立に向けた技術開発・実証
過疎化・人手不足等の課題克服に向け、新たな燃料供給体制の確立やビジネスモデルを構築するため、AI・IoT等の新たな技術も活用しつつ、保安規制の見直しも視野に入れて、新たな技術の開発・実証事業を行います。
（2）地域における次世代燃料供給体制確立に向けた取組の推進
SS（サービスステーション）過疎地等におけるSSの地域コミュニティインフラ化等による燃料供給拠点確保に向けて、上記の新たな技術やモデルの活用も含め、自治体を中心として、地元事業者・住民など地域一体となった取組を支援します。また、燃料供給の担い手確保の取組を支援します。</t>
    <phoneticPr fontId="5"/>
  </si>
  <si>
    <t>-</t>
  </si>
  <si>
    <t>石油製品販売業構造改善対策事業費等補助金</t>
    <phoneticPr fontId="5"/>
  </si>
  <si>
    <t>件</t>
    <rPh sb="0" eb="1">
      <t>ケン</t>
    </rPh>
    <phoneticPr fontId="5"/>
  </si>
  <si>
    <t>次世代燃料供給インフラ研究会報告書</t>
    <rPh sb="14" eb="17">
      <t>ホウコクショ</t>
    </rPh>
    <phoneticPr fontId="5"/>
  </si>
  <si>
    <t>①技術開発・実証事業の実施件数</t>
    <phoneticPr fontId="5"/>
  </si>
  <si>
    <t>②SS過疎地自治体におけるSS過疎地対策計画策定件数（累積）</t>
    <phoneticPr fontId="5"/>
  </si>
  <si>
    <t>①実績額／実施件数</t>
    <phoneticPr fontId="5"/>
  </si>
  <si>
    <t>百万円</t>
    <rPh sb="0" eb="1">
      <t>ヒャク</t>
    </rPh>
    <rPh sb="1" eb="3">
      <t>マンエン</t>
    </rPh>
    <phoneticPr fontId="5"/>
  </si>
  <si>
    <t>百万円／件</t>
    <rPh sb="0" eb="1">
      <t>ヒャク</t>
    </rPh>
    <rPh sb="1" eb="3">
      <t>マンエン</t>
    </rPh>
    <rPh sb="4" eb="5">
      <t>ケン</t>
    </rPh>
    <phoneticPr fontId="5"/>
  </si>
  <si>
    <t>128/3</t>
    <phoneticPr fontId="5"/>
  </si>
  <si>
    <t>②実績額／SS過疎地対策計画策定件数</t>
    <phoneticPr fontId="5"/>
  </si>
  <si>
    <t>241/5</t>
    <phoneticPr fontId="5"/>
  </si>
  <si>
    <t>6 エネルギー・環境</t>
    <phoneticPr fontId="5"/>
  </si>
  <si>
    <t>6-1 資源・燃料</t>
    <phoneticPr fontId="5"/>
  </si>
  <si>
    <t>石油、天然ガス、石炭及び金属鉱物資源の安定的かつ安価な供給の確保</t>
    <phoneticPr fontId="5"/>
  </si>
  <si>
    <t>石油、天然ガス、石炭及び金属鉱物資源の安定的かつ安価な供給の確保</t>
    <phoneticPr fontId="5"/>
  </si>
  <si>
    <t>-</t>
    <phoneticPr fontId="5"/>
  </si>
  <si>
    <t>-</t>
    <phoneticPr fontId="5"/>
  </si>
  <si>
    <t>本事業を通じて、新たな燃料供給体制の確立に向けた技術開発や安全性・事業性の実証、自治体等によるSS過疎地対策計画の策定等を支援し、過疎化や人手不足等に対応した新たな燃料供給体制を確立することにより、我が国の石油製品の持続的な安定供給の確保を図ることができる。</t>
    <phoneticPr fontId="5"/>
  </si>
  <si>
    <t>国民生活に必要不可欠な石油製品の安定供給を維持するためには、石油サプライチェーンにおける最終供給者として大きな役割を担っているSSが、過疎化・人手不足などの構造変化へ対応し、将来にわたってその機能を確保することが重要であることから、国民や社会のニーズを的確に反映している。</t>
    <phoneticPr fontId="5"/>
  </si>
  <si>
    <t>SS事業者の経営は大変厳しい状況にあり、そのような中でも引き続き石油製品の安定供給を維持するためには、過疎化・人手不足などの構造変化へ対応し、地域の燃料供給拠点の効率的維持・次世代化を図ることが重要であることから、国が率先して行うことが必要である。</t>
    <phoneticPr fontId="5"/>
  </si>
  <si>
    <t>石油製品の安定供給を維持するためには、過疎化・人手不足等の課題克服に向け、新たな燃料供給体制を確立することが必要である。また、新たな燃料供給体制の確立は、未来投資戦略2018等にも位置付けられており、優先度の高い事業である。</t>
    <phoneticPr fontId="5"/>
  </si>
  <si>
    <t>‐</t>
  </si>
  <si>
    <t>交付決定に当たり、事前に事業者の公募を行い選定することにより、支出先選定の際の競争性が確保されている。</t>
    <phoneticPr fontId="5"/>
  </si>
  <si>
    <t>無</t>
  </si>
  <si>
    <t>事業を行う場合に生じる費用及びその関連費用を補填するものであり、その補填は必要最低限となっている。</t>
    <phoneticPr fontId="5"/>
  </si>
  <si>
    <t>限られた予算で、効率的に事業を実施できるよう、単位当たりコストが低く抑えられるよう事業内容の精査等に努めている。</t>
    <phoneticPr fontId="5"/>
  </si>
  <si>
    <t>補助事業者に対する交付決定にあたっては、第三者委員会による審査を行っている。また、確定検査等において必要経費を精査した上で支出している。</t>
    <phoneticPr fontId="5"/>
  </si>
  <si>
    <t>交付要綱において、補助対象経費の区分を真に必要なものに限定しており、また、確定検査の実施により事業について適切に確認し、費用・使途は事業目的に即し必要なものに限定している。</t>
    <phoneticPr fontId="5"/>
  </si>
  <si>
    <t>間接補助事業者において実施する技術開発・実証事業において、事業実施に必要となる機材を海外から日本に輸送を行うにあたり、海外港における急な方針転換により積載保安手続きに想定以上の期間を要すこととなってしまったため。</t>
    <rPh sb="0" eb="2">
      <t>カンセツ</t>
    </rPh>
    <rPh sb="2" eb="4">
      <t>ホジョ</t>
    </rPh>
    <rPh sb="4" eb="7">
      <t>ジギョウシャ</t>
    </rPh>
    <rPh sb="11" eb="13">
      <t>ジッシ</t>
    </rPh>
    <rPh sb="15" eb="17">
      <t>ギジュツ</t>
    </rPh>
    <rPh sb="17" eb="19">
      <t>カイハツ</t>
    </rPh>
    <rPh sb="20" eb="22">
      <t>ジッショウ</t>
    </rPh>
    <rPh sb="22" eb="24">
      <t>ジギョウ</t>
    </rPh>
    <rPh sb="29" eb="31">
      <t>ジギョウ</t>
    </rPh>
    <rPh sb="31" eb="33">
      <t>ジッシ</t>
    </rPh>
    <rPh sb="34" eb="36">
      <t>ヒツヨウ</t>
    </rPh>
    <phoneticPr fontId="5"/>
  </si>
  <si>
    <t>事業内容の精査等事業を効率的に行うよう工夫している。</t>
    <phoneticPr fontId="5"/>
  </si>
  <si>
    <t>過疎化・人手不足などの構造変化へ対応した、地域の燃料供給拠点の確保に向けた実績となっており、十分見合ったものとなっている。</t>
    <rPh sb="31" eb="33">
      <t>カクホ</t>
    </rPh>
    <rPh sb="34" eb="35">
      <t>ム</t>
    </rPh>
    <rPh sb="37" eb="39">
      <t>ジッセキ</t>
    </rPh>
    <phoneticPr fontId="5"/>
  </si>
  <si>
    <t>事業内容の精査、事業の効率的な執行、多面的な視点からの調査の手法の考案を施策立案段階から行っている。</t>
    <phoneticPr fontId="5"/>
  </si>
  <si>
    <t>活動実績は、見込みに対し、十分見合ったものとなっている。</t>
    <phoneticPr fontId="5"/>
  </si>
  <si>
    <t>平成31年度より、「離島・ＳＳ過疎地等における石油製品の流通合理化支援事業費（事業番号：0184）」で実施していた「SS過疎地対策検討支援事業」を本事業に移行。</t>
    <phoneticPr fontId="5"/>
  </si>
  <si>
    <t>-</t>
    <phoneticPr fontId="5"/>
  </si>
  <si>
    <t>A.全国石油商業組合連合会</t>
    <phoneticPr fontId="5"/>
  </si>
  <si>
    <t>事業費</t>
    <rPh sb="0" eb="3">
      <t>ジギョウヒ</t>
    </rPh>
    <phoneticPr fontId="5"/>
  </si>
  <si>
    <t>人件費</t>
    <rPh sb="0" eb="3">
      <t>ジンケンヒ</t>
    </rPh>
    <phoneticPr fontId="5"/>
  </si>
  <si>
    <t>事務費</t>
    <rPh sb="0" eb="3">
      <t>ジムヒ</t>
    </rPh>
    <phoneticPr fontId="5"/>
  </si>
  <si>
    <t>間接補助事業に係る経費</t>
    <rPh sb="0" eb="2">
      <t>カンセツ</t>
    </rPh>
    <rPh sb="2" eb="4">
      <t>ホジョ</t>
    </rPh>
    <rPh sb="4" eb="6">
      <t>ジギョウ</t>
    </rPh>
    <rPh sb="7" eb="8">
      <t>カカ</t>
    </rPh>
    <rPh sb="9" eb="11">
      <t>ケイヒ</t>
    </rPh>
    <phoneticPr fontId="5"/>
  </si>
  <si>
    <t>補助事業に係る人件費</t>
    <rPh sb="0" eb="2">
      <t>ホジョ</t>
    </rPh>
    <rPh sb="2" eb="4">
      <t>ジギョウ</t>
    </rPh>
    <rPh sb="5" eb="6">
      <t>カカ</t>
    </rPh>
    <rPh sb="7" eb="10">
      <t>ジンケンヒ</t>
    </rPh>
    <phoneticPr fontId="5"/>
  </si>
  <si>
    <t>補助事業に係る事務費</t>
    <rPh sb="0" eb="2">
      <t>ホジョ</t>
    </rPh>
    <rPh sb="2" eb="4">
      <t>ジギョウ</t>
    </rPh>
    <rPh sb="5" eb="6">
      <t>カカ</t>
    </rPh>
    <rPh sb="7" eb="10">
      <t>ジムヒ</t>
    </rPh>
    <phoneticPr fontId="5"/>
  </si>
  <si>
    <t>C.全国石油商業組合連合会</t>
    <phoneticPr fontId="5"/>
  </si>
  <si>
    <t>E.全国石油商業組合連合会</t>
    <phoneticPr fontId="5"/>
  </si>
  <si>
    <t>全国石油商業組合連合会</t>
  </si>
  <si>
    <t>全国石油商業組合連合会</t>
    <phoneticPr fontId="5"/>
  </si>
  <si>
    <t>補助事業を実施</t>
  </si>
  <si>
    <t>補助事業を実施</t>
    <phoneticPr fontId="5"/>
  </si>
  <si>
    <t>補助金等交付</t>
  </si>
  <si>
    <t>-</t>
    <phoneticPr fontId="5"/>
  </si>
  <si>
    <t>20.3/3</t>
    <phoneticPr fontId="5"/>
  </si>
  <si>
    <t>B.コスモ石油マーケティング株式会社</t>
    <phoneticPr fontId="5"/>
  </si>
  <si>
    <t>事業費</t>
    <phoneticPr fontId="5"/>
  </si>
  <si>
    <t>D.徳島県那賀町</t>
    <phoneticPr fontId="5"/>
  </si>
  <si>
    <t>次世代燃料供給技術開発・実証事業</t>
    <rPh sb="0" eb="3">
      <t>ジセダイ</t>
    </rPh>
    <rPh sb="3" eb="5">
      <t>ネンリョウ</t>
    </rPh>
    <rPh sb="5" eb="7">
      <t>キョウキュウ</t>
    </rPh>
    <rPh sb="7" eb="9">
      <t>ギジュツ</t>
    </rPh>
    <rPh sb="9" eb="11">
      <t>カイハツ</t>
    </rPh>
    <rPh sb="12" eb="14">
      <t>ジッショウ</t>
    </rPh>
    <rPh sb="14" eb="16">
      <t>ジギョウ</t>
    </rPh>
    <phoneticPr fontId="5"/>
  </si>
  <si>
    <t>事業費</t>
    <rPh sb="0" eb="3">
      <t>ジギョウヒ</t>
    </rPh>
    <phoneticPr fontId="5"/>
  </si>
  <si>
    <t>SS過疎地対策計画策定事業</t>
    <rPh sb="2" eb="5">
      <t>カソチ</t>
    </rPh>
    <rPh sb="5" eb="7">
      <t>タイサク</t>
    </rPh>
    <rPh sb="7" eb="9">
      <t>ケイカク</t>
    </rPh>
    <rPh sb="9" eb="11">
      <t>サクテイ</t>
    </rPh>
    <rPh sb="11" eb="13">
      <t>ジギョウ</t>
    </rPh>
    <phoneticPr fontId="5"/>
  </si>
  <si>
    <t>補助事業に係る経費</t>
    <phoneticPr fontId="5"/>
  </si>
  <si>
    <t>人件費</t>
    <phoneticPr fontId="5"/>
  </si>
  <si>
    <t>補助事業に係る人件費</t>
    <phoneticPr fontId="5"/>
  </si>
  <si>
    <t>コスモ石油マーケティング株式会社</t>
    <phoneticPr fontId="5"/>
  </si>
  <si>
    <t>次世代燃料供給技術開発・実証事業</t>
    <phoneticPr fontId="5"/>
  </si>
  <si>
    <t>株式会社タツノ</t>
    <phoneticPr fontId="5"/>
  </si>
  <si>
    <t>次世代燃料供給技術開発・実証事業</t>
    <phoneticPr fontId="5"/>
  </si>
  <si>
    <t>トキコシステムソリューションズ株式会社</t>
    <phoneticPr fontId="5"/>
  </si>
  <si>
    <t>次世代燃料供給技術開発・実証事業</t>
    <phoneticPr fontId="5"/>
  </si>
  <si>
    <t>徳島県那賀町</t>
    <phoneticPr fontId="5"/>
  </si>
  <si>
    <t>SS過疎地対策計画策定事業</t>
    <phoneticPr fontId="5"/>
  </si>
  <si>
    <t>岐阜県白川村</t>
    <phoneticPr fontId="5"/>
  </si>
  <si>
    <t>静岡県西伊豆町</t>
    <phoneticPr fontId="5"/>
  </si>
  <si>
    <t>SS過疎地対策計画策定事業</t>
    <phoneticPr fontId="5"/>
  </si>
  <si>
    <t>保安規制の見直しを伴う新たな技術を活用したSSの運営モデルの創出件数</t>
    <rPh sb="0" eb="2">
      <t>ホアン</t>
    </rPh>
    <rPh sb="2" eb="4">
      <t>キセイ</t>
    </rPh>
    <rPh sb="5" eb="7">
      <t>ミナオ</t>
    </rPh>
    <rPh sb="9" eb="10">
      <t>トモナ</t>
    </rPh>
    <rPh sb="11" eb="12">
      <t>アラ</t>
    </rPh>
    <rPh sb="14" eb="16">
      <t>ギジュツ</t>
    </rPh>
    <rPh sb="17" eb="19">
      <t>カツヨウ</t>
    </rPh>
    <rPh sb="30" eb="32">
      <t>ソウシュツ</t>
    </rPh>
    <rPh sb="32" eb="34">
      <t>ケンスウ</t>
    </rPh>
    <phoneticPr fontId="5"/>
  </si>
  <si>
    <t>保安規制の見直しを伴う新たな技術を活用したSSの運営モデルを創出</t>
    <rPh sb="30" eb="32">
      <t>ソウシュツ</t>
    </rPh>
    <phoneticPr fontId="5"/>
  </si>
  <si>
    <t>-</t>
    <phoneticPr fontId="5"/>
  </si>
  <si>
    <t>件数の増加が見込まれることに伴う増</t>
    <phoneticPr fontId="5"/>
  </si>
  <si>
    <t>400/5</t>
    <phoneticPr fontId="5"/>
  </si>
  <si>
    <t>定期的な執行状況の確認、年度末の確定検査等により適正に執行されていることを把握できる仕組みとしている。</t>
    <phoneticPr fontId="5"/>
  </si>
  <si>
    <t>引き続き、石油製品の安定供給を確保すべく、様々な機会を通じて本事業の利用を呼びかけ、効率的な運用を図っていく。</t>
    <phoneticPr fontId="5"/>
  </si>
  <si>
    <t>民間による価格低減努力を促し、コスト削減インセンティブやコスト意識を持たせるような事業の仕組み、補助単価とすること。</t>
    <phoneticPr fontId="5"/>
  </si>
  <si>
    <t>有識者のご指摘を踏まえて、所要の対応を行うこと。</t>
    <phoneticPr fontId="5"/>
  </si>
  <si>
    <t>執行等改善</t>
  </si>
  <si>
    <t>採択審査会においてコスト面の妥当性について重視することとする。</t>
    <rPh sb="0" eb="2">
      <t>サイタク</t>
    </rPh>
    <rPh sb="2" eb="5">
      <t>シンサカイ</t>
    </rPh>
    <rPh sb="12" eb="13">
      <t>メン</t>
    </rPh>
    <rPh sb="14" eb="17">
      <t>ダトウセイ</t>
    </rPh>
    <rPh sb="21" eb="23">
      <t>ジュウシ</t>
    </rPh>
    <phoneticPr fontId="5"/>
  </si>
  <si>
    <t>成長戦略実行計画・成長戦略フォローアップ・令和２年度革新的事業活動に関する実行計画（令和２年７月 17 日閣議決定）
エネルギー基本計画（平成30年7月3日閣議決定）
国土強靱化基本計画（平成30年12月14日閣議決定）</t>
    <phoneticPr fontId="5"/>
  </si>
  <si>
    <t>F.イービストレード株式会社</t>
    <phoneticPr fontId="5"/>
  </si>
  <si>
    <t>燃料供給担い手確保事業</t>
    <phoneticPr fontId="5"/>
  </si>
  <si>
    <t>イービストレード株式会社</t>
    <rPh sb="8" eb="12">
      <t>カブシキガイシャ</t>
    </rPh>
    <phoneticPr fontId="5"/>
  </si>
  <si>
    <t>ホームネットカーズ株式会社</t>
    <rPh sb="9" eb="13">
      <t>カブシキガイシャ</t>
    </rPh>
    <phoneticPr fontId="5"/>
  </si>
  <si>
    <t>株式会社カーネット</t>
    <phoneticPr fontId="5"/>
  </si>
  <si>
    <t>京都府石油商業組合</t>
    <phoneticPr fontId="5"/>
  </si>
  <si>
    <t>オートビジネスクリエイション株式会社</t>
    <rPh sb="14" eb="18">
      <t>カブシキガイシャ</t>
    </rPh>
    <phoneticPr fontId="5"/>
  </si>
  <si>
    <t>神奈川県石油業協同組合</t>
    <phoneticPr fontId="5"/>
  </si>
  <si>
    <t>インステップ株式会社</t>
    <phoneticPr fontId="5"/>
  </si>
  <si>
    <t>エムワイ・ディ株式会社</t>
    <rPh sb="7" eb="11">
      <t>カブシキガイシャ</t>
    </rPh>
    <phoneticPr fontId="5"/>
  </si>
  <si>
    <t>沖縄県石油商業組合</t>
    <phoneticPr fontId="5"/>
  </si>
  <si>
    <t>株式会社Ｐｅｎコーポレーション</t>
    <rPh sb="0" eb="4">
      <t>カブシキガイシャ</t>
    </rPh>
    <phoneticPr fontId="5"/>
  </si>
  <si>
    <t>燃料供給担い手確保事業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</si>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</sst>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190500</xdr:colOff>
      <xdr:row>741</xdr:row>
      <xdr:rowOff>47625</xdr:rowOff>
    </xdr:from>
    <xdr:to>
      <xdr:col>35</xdr:col>
      <xdr:colOff>122289</xdr:colOff>
      <xdr:row>742</xdr:row>
      <xdr:rowOff>265123</xdr:rowOff>
    </xdr:to>
    <xdr:sp macro="" textlink="">
      <xdr:nvSpPr>
        <xdr:cNvPr id="2" name="テキスト ボックス 1"/>
        <xdr:cNvSpPr txBox="1"/>
      </xdr:nvSpPr>
      <xdr:spPr>
        <a:xfrm>
          <a:off x="4591050" y="46386750"/>
          <a:ext cx="2532114" cy="56992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lang="en-US" altLang="ja-JP" sz="1100" b="0" i="0" u="none" strike="noStrike">
              <a:solidFill>
                <a:schemeClr val="dk1"/>
              </a:solidFill>
              <a:effectLst/>
              <a:latin typeface="+mn-lt"/>
              <a:ea typeface="+mn-ea"/>
              <a:cs typeface="+mn-cs"/>
            </a:rPr>
            <a:t>194.4</a:t>
          </a:r>
          <a:r>
            <a:rPr lang="ja-JP" altLang="en-US" sz="1100" b="0" i="0" u="none" strike="noStrike">
              <a:solidFill>
                <a:schemeClr val="dk1"/>
              </a:solidFill>
              <a:effectLst/>
              <a:latin typeface="+mn-lt"/>
              <a:ea typeface="+mn-ea"/>
              <a:cs typeface="+mn-cs"/>
            </a:rPr>
            <a:t>百万円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22</xdr:col>
      <xdr:colOff>180974</xdr:colOff>
      <xdr:row>742</xdr:row>
      <xdr:rowOff>333375</xdr:rowOff>
    </xdr:from>
    <xdr:to>
      <xdr:col>35</xdr:col>
      <xdr:colOff>161924</xdr:colOff>
      <xdr:row>744</xdr:row>
      <xdr:rowOff>299105</xdr:rowOff>
    </xdr:to>
    <xdr:sp macro="" textlink="">
      <xdr:nvSpPr>
        <xdr:cNvPr id="3" name="大かっこ 2"/>
        <xdr:cNvSpPr/>
      </xdr:nvSpPr>
      <xdr:spPr>
        <a:xfrm>
          <a:off x="4581524" y="47024925"/>
          <a:ext cx="2581275" cy="6705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lientData/>
  </xdr:twoCellAnchor>
  <xdr:twoCellAnchor>
    <xdr:from>
      <xdr:col>29</xdr:col>
      <xdr:colOff>119285</xdr:colOff>
      <xdr:row>744</xdr:row>
      <xdr:rowOff>276225</xdr:rowOff>
    </xdr:from>
    <xdr:to>
      <xdr:col>29</xdr:col>
      <xdr:colOff>119285</xdr:colOff>
      <xdr:row>746</xdr:row>
      <xdr:rowOff>72336</xdr:rowOff>
    </xdr:to>
    <xdr:cxnSp macro="">
      <xdr:nvCxnSpPr>
        <xdr:cNvPr id="4" name="直線矢印コネクタ 3"/>
        <xdr:cNvCxnSpPr/>
      </xdr:nvCxnSpPr>
      <xdr:spPr bwMode="auto">
        <a:xfrm>
          <a:off x="5920010" y="47672625"/>
          <a:ext cx="0" cy="50096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50910</xdr:colOff>
      <xdr:row>745</xdr:row>
      <xdr:rowOff>83289</xdr:rowOff>
    </xdr:from>
    <xdr:to>
      <xdr:col>15</xdr:col>
      <xdr:colOff>51781</xdr:colOff>
      <xdr:row>746</xdr:row>
      <xdr:rowOff>73311</xdr:rowOff>
    </xdr:to>
    <xdr:cxnSp macro="">
      <xdr:nvCxnSpPr>
        <xdr:cNvPr id="5" name="直線矢印コネクタ 4"/>
        <xdr:cNvCxnSpPr/>
      </xdr:nvCxnSpPr>
      <xdr:spPr bwMode="auto">
        <a:xfrm>
          <a:off x="3051285" y="47832114"/>
          <a:ext cx="871" cy="34244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21956</xdr:colOff>
      <xdr:row>745</xdr:row>
      <xdr:rowOff>91880</xdr:rowOff>
    </xdr:from>
    <xdr:to>
      <xdr:col>44</xdr:col>
      <xdr:colOff>24128</xdr:colOff>
      <xdr:row>746</xdr:row>
      <xdr:rowOff>85788</xdr:rowOff>
    </xdr:to>
    <xdr:cxnSp macro="">
      <xdr:nvCxnSpPr>
        <xdr:cNvPr id="6" name="直線矢印コネクタ 5"/>
        <xdr:cNvCxnSpPr/>
      </xdr:nvCxnSpPr>
      <xdr:spPr bwMode="auto">
        <a:xfrm flipH="1">
          <a:off x="8823056" y="47840705"/>
          <a:ext cx="2172" cy="34633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47625</xdr:colOff>
      <xdr:row>745</xdr:row>
      <xdr:rowOff>76468</xdr:rowOff>
    </xdr:from>
    <xdr:to>
      <xdr:col>44</xdr:col>
      <xdr:colOff>18416</xdr:colOff>
      <xdr:row>745</xdr:row>
      <xdr:rowOff>89023</xdr:rowOff>
    </xdr:to>
    <xdr:cxnSp macro="">
      <xdr:nvCxnSpPr>
        <xdr:cNvPr id="7" name="直線矢印コネクタ 6"/>
        <xdr:cNvCxnSpPr/>
      </xdr:nvCxnSpPr>
      <xdr:spPr bwMode="auto">
        <a:xfrm>
          <a:off x="3048000" y="47825293"/>
          <a:ext cx="5771516" cy="1255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113886</xdr:colOff>
      <xdr:row>746</xdr:row>
      <xdr:rowOff>118298</xdr:rowOff>
    </xdr:from>
    <xdr:to>
      <xdr:col>33</xdr:col>
      <xdr:colOff>20981</xdr:colOff>
      <xdr:row>747</xdr:row>
      <xdr:rowOff>46746</xdr:rowOff>
    </xdr:to>
    <xdr:sp macro="" textlink="">
      <xdr:nvSpPr>
        <xdr:cNvPr id="8" name="テキスト ボックス 7"/>
        <xdr:cNvSpPr txBox="1"/>
      </xdr:nvSpPr>
      <xdr:spPr>
        <a:xfrm>
          <a:off x="5314536" y="48219548"/>
          <a:ext cx="1307270"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47625</xdr:colOff>
      <xdr:row>746</xdr:row>
      <xdr:rowOff>119273</xdr:rowOff>
    </xdr:from>
    <xdr:to>
      <xdr:col>18</xdr:col>
      <xdr:colOff>153502</xdr:colOff>
      <xdr:row>747</xdr:row>
      <xdr:rowOff>47721</xdr:rowOff>
    </xdr:to>
    <xdr:sp macro="" textlink="">
      <xdr:nvSpPr>
        <xdr:cNvPr id="9" name="テキスト ボックス 8"/>
        <xdr:cNvSpPr txBox="1"/>
      </xdr:nvSpPr>
      <xdr:spPr>
        <a:xfrm>
          <a:off x="2447925" y="48220523"/>
          <a:ext cx="1306027"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17800</xdr:colOff>
      <xdr:row>746</xdr:row>
      <xdr:rowOff>114300</xdr:rowOff>
    </xdr:from>
    <xdr:to>
      <xdr:col>47</xdr:col>
      <xdr:colOff>123678</xdr:colOff>
      <xdr:row>747</xdr:row>
      <xdr:rowOff>42748</xdr:rowOff>
    </xdr:to>
    <xdr:sp macro="" textlink="">
      <xdr:nvSpPr>
        <xdr:cNvPr id="10" name="テキスト ボックス 9"/>
        <xdr:cNvSpPr txBox="1"/>
      </xdr:nvSpPr>
      <xdr:spPr>
        <a:xfrm>
          <a:off x="8218825" y="48215550"/>
          <a:ext cx="1306028"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37686</xdr:colOff>
      <xdr:row>747</xdr:row>
      <xdr:rowOff>70673</xdr:rowOff>
    </xdr:from>
    <xdr:to>
      <xdr:col>35</xdr:col>
      <xdr:colOff>169500</xdr:colOff>
      <xdr:row>748</xdr:row>
      <xdr:rowOff>283687</xdr:rowOff>
    </xdr:to>
    <xdr:sp macro="" textlink="">
      <xdr:nvSpPr>
        <xdr:cNvPr id="11" name="テキスト ボックス 10"/>
        <xdr:cNvSpPr txBox="1"/>
      </xdr:nvSpPr>
      <xdr:spPr>
        <a:xfrm>
          <a:off x="4638261" y="48524348"/>
          <a:ext cx="2532114" cy="56543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C.</a:t>
          </a:r>
          <a:r>
            <a:rPr kumimoji="1" lang="ja-JP" altLang="en-US" sz="1100"/>
            <a:t>全国石油商業組合連合会</a:t>
          </a:r>
          <a:endParaRPr kumimoji="1" lang="en-US" altLang="ja-JP" sz="1100"/>
        </a:p>
        <a:p>
          <a:pPr algn="ctr"/>
          <a:r>
            <a:rPr kumimoji="1" lang="en-US" altLang="ja-JP" sz="1100"/>
            <a:t>20.7</a:t>
          </a:r>
          <a:r>
            <a:rPr kumimoji="1" lang="ja-JP" altLang="en-US" sz="1100"/>
            <a:t>百万円</a:t>
          </a:r>
        </a:p>
      </xdr:txBody>
    </xdr:sp>
    <xdr:clientData/>
  </xdr:twoCellAnchor>
  <xdr:twoCellAnchor>
    <xdr:from>
      <xdr:col>8</xdr:col>
      <xdr:colOff>171450</xdr:colOff>
      <xdr:row>747</xdr:row>
      <xdr:rowOff>71648</xdr:rowOff>
    </xdr:from>
    <xdr:to>
      <xdr:col>21</xdr:col>
      <xdr:colOff>103239</xdr:colOff>
      <xdr:row>748</xdr:row>
      <xdr:rowOff>284662</xdr:rowOff>
    </xdr:to>
    <xdr:sp macro="" textlink="">
      <xdr:nvSpPr>
        <xdr:cNvPr id="12" name="テキスト ボックス 11"/>
        <xdr:cNvSpPr txBox="1"/>
      </xdr:nvSpPr>
      <xdr:spPr>
        <a:xfrm>
          <a:off x="1771650" y="48525323"/>
          <a:ext cx="2532114" cy="56543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全国石油商業組合連合会</a:t>
          </a:r>
          <a:endParaRPr kumimoji="1" lang="en-US" altLang="ja-JP" sz="1100"/>
        </a:p>
        <a:p>
          <a:pPr algn="ctr"/>
          <a:r>
            <a:rPr kumimoji="1" lang="en-US" altLang="ja-JP" sz="1100"/>
            <a:t>133.8</a:t>
          </a:r>
          <a:r>
            <a:rPr kumimoji="1" lang="ja-JP" altLang="en-US" sz="1100"/>
            <a:t>百万円</a:t>
          </a:r>
        </a:p>
      </xdr:txBody>
    </xdr:sp>
    <xdr:clientData/>
  </xdr:twoCellAnchor>
  <xdr:twoCellAnchor>
    <xdr:from>
      <xdr:col>37</xdr:col>
      <xdr:colOff>141625</xdr:colOff>
      <xdr:row>747</xdr:row>
      <xdr:rowOff>66675</xdr:rowOff>
    </xdr:from>
    <xdr:to>
      <xdr:col>49</xdr:col>
      <xdr:colOff>272197</xdr:colOff>
      <xdr:row>748</xdr:row>
      <xdr:rowOff>279689</xdr:rowOff>
    </xdr:to>
    <xdr:sp macro="" textlink="">
      <xdr:nvSpPr>
        <xdr:cNvPr id="13" name="テキスト ボックス 12"/>
        <xdr:cNvSpPr txBox="1"/>
      </xdr:nvSpPr>
      <xdr:spPr>
        <a:xfrm>
          <a:off x="7542550" y="48520350"/>
          <a:ext cx="2530872" cy="56543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E.</a:t>
          </a:r>
          <a:r>
            <a:rPr kumimoji="1" lang="ja-JP" altLang="en-US" sz="1100"/>
            <a:t>全国石油商業組合連合会</a:t>
          </a:r>
          <a:endParaRPr kumimoji="1" lang="en-US" altLang="ja-JP" sz="1100"/>
        </a:p>
        <a:p>
          <a:pPr algn="ctr"/>
          <a:r>
            <a:rPr kumimoji="1" lang="en-US" altLang="ja-JP" sz="1100"/>
            <a:t>39.9</a:t>
          </a:r>
          <a:r>
            <a:rPr kumimoji="1" lang="ja-JP" altLang="en-US" sz="1100"/>
            <a:t>百万円</a:t>
          </a:r>
        </a:p>
      </xdr:txBody>
    </xdr:sp>
    <xdr:clientData/>
  </xdr:twoCellAnchor>
  <xdr:twoCellAnchor>
    <xdr:from>
      <xdr:col>23</xdr:col>
      <xdr:colOff>94836</xdr:colOff>
      <xdr:row>749</xdr:row>
      <xdr:rowOff>51623</xdr:rowOff>
    </xdr:from>
    <xdr:to>
      <xdr:col>35</xdr:col>
      <xdr:colOff>184860</xdr:colOff>
      <xdr:row>752</xdr:row>
      <xdr:rowOff>14223</xdr:rowOff>
    </xdr:to>
    <xdr:sp macro="" textlink="">
      <xdr:nvSpPr>
        <xdr:cNvPr id="14" name="大かっこ 13"/>
        <xdr:cNvSpPr/>
      </xdr:nvSpPr>
      <xdr:spPr>
        <a:xfrm>
          <a:off x="4695411" y="49210148"/>
          <a:ext cx="2490324" cy="101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SS</a:t>
          </a:r>
          <a:r>
            <a:rPr kumimoji="1" lang="ja-JP" altLang="en-US" sz="1100"/>
            <a:t>過疎地対策計画策定支援事業を実施する事業者の公募・選定、管理業務等を実施</a:t>
          </a:r>
        </a:p>
      </xdr:txBody>
    </xdr:sp>
    <xdr:clientData/>
  </xdr:twoCellAnchor>
  <xdr:twoCellAnchor>
    <xdr:from>
      <xdr:col>9</xdr:col>
      <xdr:colOff>28575</xdr:colOff>
      <xdr:row>749</xdr:row>
      <xdr:rowOff>52598</xdr:rowOff>
    </xdr:from>
    <xdr:to>
      <xdr:col>21</xdr:col>
      <xdr:colOff>117356</xdr:colOff>
      <xdr:row>752</xdr:row>
      <xdr:rowOff>15198</xdr:rowOff>
    </xdr:to>
    <xdr:sp macro="" textlink="">
      <xdr:nvSpPr>
        <xdr:cNvPr id="15" name="大かっこ 14"/>
        <xdr:cNvSpPr/>
      </xdr:nvSpPr>
      <xdr:spPr>
        <a:xfrm>
          <a:off x="1828800" y="49211123"/>
          <a:ext cx="2489081" cy="101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次世代燃料供給体制確立に向けた技術開発・実証を実施する事業者の公募・選定、管理業務等を実施</a:t>
          </a:r>
        </a:p>
      </xdr:txBody>
    </xdr:sp>
    <xdr:clientData/>
  </xdr:twoCellAnchor>
  <xdr:twoCellAnchor>
    <xdr:from>
      <xdr:col>37</xdr:col>
      <xdr:colOff>198775</xdr:colOff>
      <xdr:row>749</xdr:row>
      <xdr:rowOff>47625</xdr:rowOff>
    </xdr:from>
    <xdr:to>
      <xdr:col>49</xdr:col>
      <xdr:colOff>287557</xdr:colOff>
      <xdr:row>752</xdr:row>
      <xdr:rowOff>10225</xdr:rowOff>
    </xdr:to>
    <xdr:sp macro="" textlink="">
      <xdr:nvSpPr>
        <xdr:cNvPr id="16" name="大かっこ 15"/>
        <xdr:cNvSpPr/>
      </xdr:nvSpPr>
      <xdr:spPr>
        <a:xfrm>
          <a:off x="7599700" y="49206150"/>
          <a:ext cx="2489082" cy="1019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燃料供給の担い手確保事業に係る外注、管理業務等を実施</a:t>
          </a:r>
        </a:p>
      </xdr:txBody>
    </xdr:sp>
    <xdr:clientData/>
  </xdr:twoCellAnchor>
  <xdr:twoCellAnchor>
    <xdr:from>
      <xdr:col>29</xdr:col>
      <xdr:colOff>96079</xdr:colOff>
      <xdr:row>752</xdr:row>
      <xdr:rowOff>28575</xdr:rowOff>
    </xdr:from>
    <xdr:to>
      <xdr:col>29</xdr:col>
      <xdr:colOff>96079</xdr:colOff>
      <xdr:row>753</xdr:row>
      <xdr:rowOff>177112</xdr:rowOff>
    </xdr:to>
    <xdr:cxnSp macro="">
      <xdr:nvCxnSpPr>
        <xdr:cNvPr id="17" name="直線矢印コネクタ 16"/>
        <xdr:cNvCxnSpPr/>
      </xdr:nvCxnSpPr>
      <xdr:spPr bwMode="auto">
        <a:xfrm>
          <a:off x="5896804" y="50244375"/>
          <a:ext cx="0" cy="5009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28575</xdr:colOff>
      <xdr:row>752</xdr:row>
      <xdr:rowOff>29550</xdr:rowOff>
    </xdr:from>
    <xdr:to>
      <xdr:col>15</xdr:col>
      <xdr:colOff>28575</xdr:colOff>
      <xdr:row>753</xdr:row>
      <xdr:rowOff>178087</xdr:rowOff>
    </xdr:to>
    <xdr:cxnSp macro="">
      <xdr:nvCxnSpPr>
        <xdr:cNvPr id="18" name="直線矢印コネクタ 17"/>
        <xdr:cNvCxnSpPr/>
      </xdr:nvCxnSpPr>
      <xdr:spPr bwMode="auto">
        <a:xfrm>
          <a:off x="3028950" y="50245350"/>
          <a:ext cx="0" cy="5009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122169</xdr:colOff>
      <xdr:row>753</xdr:row>
      <xdr:rowOff>219075</xdr:rowOff>
    </xdr:from>
    <xdr:to>
      <xdr:col>33</xdr:col>
      <xdr:colOff>30507</xdr:colOff>
      <xdr:row>754</xdr:row>
      <xdr:rowOff>147523</xdr:rowOff>
    </xdr:to>
    <xdr:sp macro="" textlink="">
      <xdr:nvSpPr>
        <xdr:cNvPr id="19" name="テキスト ボックス 18"/>
        <xdr:cNvSpPr txBox="1"/>
      </xdr:nvSpPr>
      <xdr:spPr>
        <a:xfrm>
          <a:off x="5322819" y="50787300"/>
          <a:ext cx="1308513"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clientData/>
  </xdr:twoCellAnchor>
  <xdr:twoCellAnchor>
    <xdr:from>
      <xdr:col>12</xdr:col>
      <xdr:colOff>57150</xdr:colOff>
      <xdr:row>753</xdr:row>
      <xdr:rowOff>220050</xdr:rowOff>
    </xdr:from>
    <xdr:to>
      <xdr:col>18</xdr:col>
      <xdr:colOff>164269</xdr:colOff>
      <xdr:row>754</xdr:row>
      <xdr:rowOff>148498</xdr:rowOff>
    </xdr:to>
    <xdr:sp macro="" textlink="">
      <xdr:nvSpPr>
        <xdr:cNvPr id="20" name="テキスト ボックス 19"/>
        <xdr:cNvSpPr txBox="1"/>
      </xdr:nvSpPr>
      <xdr:spPr>
        <a:xfrm>
          <a:off x="2457450" y="50788275"/>
          <a:ext cx="1307269"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66261</xdr:colOff>
      <xdr:row>754</xdr:row>
      <xdr:rowOff>190500</xdr:rowOff>
    </xdr:from>
    <xdr:to>
      <xdr:col>35</xdr:col>
      <xdr:colOff>198075</xdr:colOff>
      <xdr:row>756</xdr:row>
      <xdr:rowOff>52108</xdr:rowOff>
    </xdr:to>
    <xdr:sp macro="" textlink="">
      <xdr:nvSpPr>
        <xdr:cNvPr id="21" name="テキスト ボックス 20"/>
        <xdr:cNvSpPr txBox="1"/>
      </xdr:nvSpPr>
      <xdr:spPr>
        <a:xfrm>
          <a:off x="4666836" y="51111150"/>
          <a:ext cx="2532114" cy="56645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D.</a:t>
          </a:r>
          <a:r>
            <a:rPr kumimoji="1" lang="ja-JP" altLang="en-US" sz="1100"/>
            <a:t>地方公共団体等（</a:t>
          </a:r>
          <a:r>
            <a:rPr kumimoji="1" lang="en-US" altLang="ja-JP" sz="1100"/>
            <a:t>3</a:t>
          </a:r>
          <a:r>
            <a:rPr kumimoji="1" lang="ja-JP" altLang="en-US" sz="1100"/>
            <a:t>者）</a:t>
          </a:r>
        </a:p>
        <a:p>
          <a:pPr algn="ctr"/>
          <a:r>
            <a:rPr kumimoji="1" lang="en-US" altLang="ja-JP" sz="1100"/>
            <a:t>20.3</a:t>
          </a:r>
          <a:r>
            <a:rPr kumimoji="1" lang="ja-JP" altLang="en-US" sz="1100"/>
            <a:t>百万円</a:t>
          </a:r>
        </a:p>
      </xdr:txBody>
    </xdr:sp>
    <xdr:clientData/>
  </xdr:twoCellAnchor>
  <xdr:twoCellAnchor>
    <xdr:from>
      <xdr:col>9</xdr:col>
      <xdr:colOff>0</xdr:colOff>
      <xdr:row>754</xdr:row>
      <xdr:rowOff>191475</xdr:rowOff>
    </xdr:from>
    <xdr:to>
      <xdr:col>21</xdr:col>
      <xdr:colOff>131814</xdr:colOff>
      <xdr:row>756</xdr:row>
      <xdr:rowOff>53083</xdr:rowOff>
    </xdr:to>
    <xdr:sp macro="" textlink="">
      <xdr:nvSpPr>
        <xdr:cNvPr id="22" name="テキスト ボックス 21"/>
        <xdr:cNvSpPr txBox="1"/>
      </xdr:nvSpPr>
      <xdr:spPr>
        <a:xfrm>
          <a:off x="1800225" y="51112125"/>
          <a:ext cx="2532114" cy="56645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B.SS</a:t>
          </a:r>
          <a:r>
            <a:rPr kumimoji="1" lang="ja-JP" altLang="en-US" sz="1100"/>
            <a:t>事業者等（</a:t>
          </a:r>
          <a:r>
            <a:rPr kumimoji="1" lang="en-US" altLang="ja-JP" sz="1100"/>
            <a:t>3</a:t>
          </a:r>
          <a:r>
            <a:rPr kumimoji="1" lang="ja-JP" altLang="en-US" sz="1100"/>
            <a:t>者）</a:t>
          </a:r>
        </a:p>
        <a:p>
          <a:pPr algn="ctr"/>
          <a:r>
            <a:rPr kumimoji="1" lang="en-US" altLang="ja-JP" sz="1100"/>
            <a:t>128</a:t>
          </a:r>
          <a:r>
            <a:rPr kumimoji="1" lang="ja-JP" altLang="en-US" sz="1100"/>
            <a:t>百万円</a:t>
          </a:r>
          <a:endParaRPr kumimoji="1" lang="en-US" altLang="ja-JP" sz="1100"/>
        </a:p>
      </xdr:txBody>
    </xdr:sp>
    <xdr:clientData/>
  </xdr:twoCellAnchor>
  <xdr:twoCellAnchor>
    <xdr:from>
      <xdr:col>23</xdr:col>
      <xdr:colOff>104361</xdr:colOff>
      <xdr:row>756</xdr:row>
      <xdr:rowOff>161925</xdr:rowOff>
    </xdr:from>
    <xdr:to>
      <xdr:col>35</xdr:col>
      <xdr:colOff>194385</xdr:colOff>
      <xdr:row>758</xdr:row>
      <xdr:rowOff>162116</xdr:rowOff>
    </xdr:to>
    <xdr:sp macro="" textlink="">
      <xdr:nvSpPr>
        <xdr:cNvPr id="23" name="大かっこ 22"/>
        <xdr:cNvSpPr/>
      </xdr:nvSpPr>
      <xdr:spPr>
        <a:xfrm>
          <a:off x="4704936" y="51787425"/>
          <a:ext cx="2490324" cy="1019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en-US" altLang="ja-JP" sz="1100">
              <a:solidFill>
                <a:schemeClr val="tx1"/>
              </a:solidFill>
              <a:effectLst/>
              <a:latin typeface="+mn-lt"/>
              <a:ea typeface="+mn-ea"/>
              <a:cs typeface="+mn-cs"/>
            </a:rPr>
            <a:t>SS</a:t>
          </a:r>
          <a:r>
            <a:rPr kumimoji="1" lang="ja-JP" altLang="ja-JP" sz="1100">
              <a:solidFill>
                <a:schemeClr val="tx1"/>
              </a:solidFill>
              <a:effectLst/>
              <a:latin typeface="+mn-lt"/>
              <a:ea typeface="+mn-ea"/>
              <a:cs typeface="+mn-cs"/>
            </a:rPr>
            <a:t>過疎地対策計画策定支援事業</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9</xdr:col>
      <xdr:colOff>38100</xdr:colOff>
      <xdr:row>756</xdr:row>
      <xdr:rowOff>162900</xdr:rowOff>
    </xdr:from>
    <xdr:to>
      <xdr:col>21</xdr:col>
      <xdr:colOff>126881</xdr:colOff>
      <xdr:row>758</xdr:row>
      <xdr:rowOff>163091</xdr:rowOff>
    </xdr:to>
    <xdr:sp macro="" textlink="">
      <xdr:nvSpPr>
        <xdr:cNvPr id="24" name="大かっこ 23"/>
        <xdr:cNvSpPr/>
      </xdr:nvSpPr>
      <xdr:spPr>
        <a:xfrm>
          <a:off x="1838325" y="51788400"/>
          <a:ext cx="2489081" cy="1019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次世代燃料供給体制確立に向けた技術開発・実証</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44</xdr:col>
      <xdr:colOff>19879</xdr:colOff>
      <xdr:row>752</xdr:row>
      <xdr:rowOff>28575</xdr:rowOff>
    </xdr:from>
    <xdr:to>
      <xdr:col>44</xdr:col>
      <xdr:colOff>19879</xdr:colOff>
      <xdr:row>753</xdr:row>
      <xdr:rowOff>177112</xdr:rowOff>
    </xdr:to>
    <xdr:cxnSp macro="">
      <xdr:nvCxnSpPr>
        <xdr:cNvPr id="25" name="直線矢印コネクタ 24"/>
        <xdr:cNvCxnSpPr/>
      </xdr:nvCxnSpPr>
      <xdr:spPr bwMode="auto">
        <a:xfrm>
          <a:off x="8820979" y="49682400"/>
          <a:ext cx="0" cy="50096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142875</xdr:colOff>
      <xdr:row>753</xdr:row>
      <xdr:rowOff>219075</xdr:rowOff>
    </xdr:from>
    <xdr:to>
      <xdr:col>49</xdr:col>
      <xdr:colOff>285751</xdr:colOff>
      <xdr:row>754</xdr:row>
      <xdr:rowOff>147523</xdr:rowOff>
    </xdr:to>
    <xdr:sp macro="" textlink="">
      <xdr:nvSpPr>
        <xdr:cNvPr id="26" name="テキスト ボックス 25"/>
        <xdr:cNvSpPr txBox="1"/>
      </xdr:nvSpPr>
      <xdr:spPr>
        <a:xfrm>
          <a:off x="7543800" y="50225325"/>
          <a:ext cx="2543176" cy="28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37</xdr:col>
      <xdr:colOff>190086</xdr:colOff>
      <xdr:row>754</xdr:row>
      <xdr:rowOff>190500</xdr:rowOff>
    </xdr:from>
    <xdr:to>
      <xdr:col>49</xdr:col>
      <xdr:colOff>321900</xdr:colOff>
      <xdr:row>756</xdr:row>
      <xdr:rowOff>52108</xdr:rowOff>
    </xdr:to>
    <xdr:sp macro="" textlink="">
      <xdr:nvSpPr>
        <xdr:cNvPr id="27" name="テキスト ボックス 26"/>
        <xdr:cNvSpPr txBox="1"/>
      </xdr:nvSpPr>
      <xdr:spPr>
        <a:xfrm>
          <a:off x="7591011" y="50549175"/>
          <a:ext cx="2532114" cy="56645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F.</a:t>
          </a:r>
          <a:r>
            <a:rPr kumimoji="1" lang="ja-JP" altLang="en-US" sz="1100"/>
            <a:t>民間団体等（</a:t>
          </a:r>
          <a:r>
            <a:rPr kumimoji="1" lang="en-US" altLang="ja-JP" sz="1100"/>
            <a:t>13</a:t>
          </a:r>
          <a:r>
            <a:rPr kumimoji="1" lang="ja-JP" altLang="en-US" sz="1100"/>
            <a:t>者）</a:t>
          </a:r>
        </a:p>
        <a:p>
          <a:pPr algn="ctr"/>
          <a:r>
            <a:rPr kumimoji="1" lang="en-US" altLang="ja-JP" sz="1100"/>
            <a:t>37.5</a:t>
          </a:r>
          <a:r>
            <a:rPr kumimoji="1" lang="ja-JP" altLang="en-US" sz="1100"/>
            <a:t>百万円</a:t>
          </a:r>
        </a:p>
      </xdr:txBody>
    </xdr:sp>
    <xdr:clientData/>
  </xdr:twoCellAnchor>
  <xdr:twoCellAnchor>
    <xdr:from>
      <xdr:col>38</xdr:col>
      <xdr:colOff>28161</xdr:colOff>
      <xdr:row>756</xdr:row>
      <xdr:rowOff>161925</xdr:rowOff>
    </xdr:from>
    <xdr:to>
      <xdr:col>49</xdr:col>
      <xdr:colOff>318210</xdr:colOff>
      <xdr:row>758</xdr:row>
      <xdr:rowOff>162116</xdr:rowOff>
    </xdr:to>
    <xdr:sp macro="" textlink="">
      <xdr:nvSpPr>
        <xdr:cNvPr id="28" name="大かっこ 27"/>
        <xdr:cNvSpPr/>
      </xdr:nvSpPr>
      <xdr:spPr>
        <a:xfrm>
          <a:off x="7629111" y="51225450"/>
          <a:ext cx="2490324" cy="10193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effectLst/>
            </a:rPr>
            <a:t>燃料供給の担い手確保事業を実施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J1003" sqref="J1003:O10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210</v>
      </c>
      <c r="AT2" s="218"/>
      <c r="AU2" s="218"/>
      <c r="AV2" s="51" t="str">
        <f>IF(AW2="", "", "-")</f>
        <v/>
      </c>
      <c r="AW2" s="401"/>
      <c r="AX2" s="401"/>
    </row>
    <row r="3" spans="1:50" ht="21" customHeight="1" thickBot="1" x14ac:dyDescent="0.2">
      <c r="A3" s="524" t="s">
        <v>425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557</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417</v>
      </c>
      <c r="H5" s="560"/>
      <c r="I5" s="560"/>
      <c r="J5" s="560"/>
      <c r="K5" s="560"/>
      <c r="L5" s="560"/>
      <c r="M5" s="561" t="s">
        <v>66</v>
      </c>
      <c r="N5" s="562"/>
      <c r="O5" s="562"/>
      <c r="P5" s="562"/>
      <c r="Q5" s="562"/>
      <c r="R5" s="563"/>
      <c r="S5" s="564" t="s">
        <v>529</v>
      </c>
      <c r="T5" s="560"/>
      <c r="U5" s="560"/>
      <c r="V5" s="560"/>
      <c r="W5" s="560"/>
      <c r="X5" s="565"/>
      <c r="Y5" s="718" t="s">
        <v>3</v>
      </c>
      <c r="Z5" s="719"/>
      <c r="AA5" s="719"/>
      <c r="AB5" s="719"/>
      <c r="AC5" s="719"/>
      <c r="AD5" s="720"/>
      <c r="AE5" s="721" t="s">
        <v>560</v>
      </c>
      <c r="AF5" s="721"/>
      <c r="AG5" s="721"/>
      <c r="AH5" s="721"/>
      <c r="AI5" s="721"/>
      <c r="AJ5" s="721"/>
      <c r="AK5" s="721"/>
      <c r="AL5" s="721"/>
      <c r="AM5" s="721"/>
      <c r="AN5" s="721"/>
      <c r="AO5" s="721"/>
      <c r="AP5" s="722"/>
      <c r="AQ5" s="723" t="s">
        <v>561</v>
      </c>
      <c r="AR5" s="724"/>
      <c r="AS5" s="724"/>
      <c r="AT5" s="724"/>
      <c r="AU5" s="724"/>
      <c r="AV5" s="724"/>
      <c r="AW5" s="724"/>
      <c r="AX5" s="725"/>
    </row>
    <row r="6" spans="1:50" ht="39" customHeight="1" x14ac:dyDescent="0.15">
      <c r="A6" s="728" t="s">
        <v>4</v>
      </c>
      <c r="B6" s="729"/>
      <c r="C6" s="729"/>
      <c r="D6" s="729"/>
      <c r="E6" s="729"/>
      <c r="F6" s="729"/>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91.5" customHeight="1" x14ac:dyDescent="0.15">
      <c r="A7" s="830" t="s">
        <v>22</v>
      </c>
      <c r="B7" s="831"/>
      <c r="C7" s="831"/>
      <c r="D7" s="831"/>
      <c r="E7" s="831"/>
      <c r="F7" s="832"/>
      <c r="G7" s="833" t="s">
        <v>563</v>
      </c>
      <c r="H7" s="834"/>
      <c r="I7" s="834"/>
      <c r="J7" s="834"/>
      <c r="K7" s="834"/>
      <c r="L7" s="834"/>
      <c r="M7" s="834"/>
      <c r="N7" s="834"/>
      <c r="O7" s="834"/>
      <c r="P7" s="834"/>
      <c r="Q7" s="834"/>
      <c r="R7" s="834"/>
      <c r="S7" s="834"/>
      <c r="T7" s="834"/>
      <c r="U7" s="834"/>
      <c r="V7" s="834"/>
      <c r="W7" s="834"/>
      <c r="X7" s="835"/>
      <c r="Y7" s="399" t="s">
        <v>389</v>
      </c>
      <c r="Z7" s="300"/>
      <c r="AA7" s="300"/>
      <c r="AB7" s="300"/>
      <c r="AC7" s="300"/>
      <c r="AD7" s="400"/>
      <c r="AE7" s="387" t="s">
        <v>649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国土強靱化施策、地方創生</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564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9.95" customHeight="1" x14ac:dyDescent="0.15">
      <c r="A10" s="743" t="s">
        <v>30</v>
      </c>
      <c r="B10" s="744"/>
      <c r="C10" s="744"/>
      <c r="D10" s="744"/>
      <c r="E10" s="744"/>
      <c r="F10" s="744"/>
      <c r="G10" s="676" t="s">
        <v>565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566</v>
      </c>
      <c r="Q13" s="117"/>
      <c r="R13" s="117"/>
      <c r="S13" s="117"/>
      <c r="T13" s="117"/>
      <c r="U13" s="117"/>
      <c r="V13" s="118"/>
      <c r="W13" s="116" t="s">
        <v>566</v>
      </c>
      <c r="X13" s="117"/>
      <c r="Y13" s="117"/>
      <c r="Z13" s="117"/>
      <c r="AA13" s="117"/>
      <c r="AB13" s="117"/>
      <c r="AC13" s="118"/>
      <c r="AD13" s="116">
        <v>500</v>
      </c>
      <c r="AE13" s="117"/>
      <c r="AF13" s="117"/>
      <c r="AG13" s="117"/>
      <c r="AH13" s="117"/>
      <c r="AI13" s="117"/>
      <c r="AJ13" s="118"/>
      <c r="AK13" s="116">
        <v>600</v>
      </c>
      <c r="AL13" s="117"/>
      <c r="AM13" s="117"/>
      <c r="AN13" s="117"/>
      <c r="AO13" s="117"/>
      <c r="AP13" s="117"/>
      <c r="AQ13" s="118"/>
      <c r="AR13" s="113">
        <v>760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640</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v>80.28</v>
      </c>
      <c r="AL15" s="117"/>
      <c r="AM15" s="117"/>
      <c r="AN15" s="117"/>
      <c r="AO15" s="117"/>
      <c r="AP15" s="117"/>
      <c r="AQ15" s="118"/>
      <c r="AR15" s="116" t="s">
        <v>640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v>-80.28</v>
      </c>
      <c r="AE16" s="117"/>
      <c r="AF16" s="117"/>
      <c r="AG16" s="117"/>
      <c r="AH16" s="117"/>
      <c r="AI16" s="117"/>
      <c r="AJ16" s="118"/>
      <c r="AK16" s="116" t="s">
        <v>640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566</v>
      </c>
      <c r="Q17" s="117"/>
      <c r="R17" s="117"/>
      <c r="S17" s="117"/>
      <c r="T17" s="117"/>
      <c r="U17" s="117"/>
      <c r="V17" s="118"/>
      <c r="W17" s="116" t="s">
        <v>566</v>
      </c>
      <c r="X17" s="117"/>
      <c r="Y17" s="117"/>
      <c r="Z17" s="117"/>
      <c r="AA17" s="117"/>
      <c r="AB17" s="117"/>
      <c r="AC17" s="118"/>
      <c r="AD17" s="116">
        <v>-181.03200000000001</v>
      </c>
      <c r="AE17" s="117"/>
      <c r="AF17" s="117"/>
      <c r="AG17" s="117"/>
      <c r="AH17" s="117"/>
      <c r="AI17" s="117"/>
      <c r="AJ17" s="118"/>
      <c r="AK17" s="116" t="s">
        <v>640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238.68800000000002</v>
      </c>
      <c r="AE18" s="123"/>
      <c r="AF18" s="123"/>
      <c r="AG18" s="123"/>
      <c r="AH18" s="123"/>
      <c r="AI18" s="123"/>
      <c r="AJ18" s="124"/>
      <c r="AK18" s="122">
        <f>SUM(AK13:AQ17)</f>
        <v>680.28</v>
      </c>
      <c r="AL18" s="123"/>
      <c r="AM18" s="123"/>
      <c r="AN18" s="123"/>
      <c r="AO18" s="123"/>
      <c r="AP18" s="123"/>
      <c r="AQ18" s="124"/>
      <c r="AR18" s="122">
        <f>SUM(AR13:AX17)</f>
        <v>760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194.43217200000001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0.81458712629038743</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354</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0.38886434400000003</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428</v>
      </c>
      <c r="B22" s="197"/>
      <c r="C22" s="197"/>
      <c r="D22" s="197"/>
      <c r="E22" s="197"/>
      <c r="F22" s="198"/>
      <c r="G22" s="187" t="s">
        <v>333</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1.25" customHeight="1" x14ac:dyDescent="0.15">
      <c r="A23" s="199"/>
      <c r="B23" s="200"/>
      <c r="C23" s="200"/>
      <c r="D23" s="200"/>
      <c r="E23" s="200"/>
      <c r="F23" s="201"/>
      <c r="G23" s="190" t="s">
        <v>567</v>
      </c>
      <c r="H23" s="191"/>
      <c r="I23" s="191"/>
      <c r="J23" s="191"/>
      <c r="K23" s="191"/>
      <c r="L23" s="191"/>
      <c r="M23" s="191"/>
      <c r="N23" s="191"/>
      <c r="O23" s="192"/>
      <c r="P23" s="113">
        <v>600</v>
      </c>
      <c r="Q23" s="114"/>
      <c r="R23" s="114"/>
      <c r="S23" s="114"/>
      <c r="T23" s="114"/>
      <c r="U23" s="114"/>
      <c r="V23" s="115"/>
      <c r="W23" s="113">
        <v>760</v>
      </c>
      <c r="X23" s="114"/>
      <c r="Y23" s="114"/>
      <c r="Z23" s="114"/>
      <c r="AA23" s="114"/>
      <c r="AB23" s="114"/>
      <c r="AC23" s="115"/>
      <c r="AD23" s="207" t="s">
        <v>641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f>AK13</f>
        <v>600</v>
      </c>
      <c r="Q29" s="117"/>
      <c r="R29" s="117"/>
      <c r="S29" s="117"/>
      <c r="T29" s="117"/>
      <c r="U29" s="117"/>
      <c r="V29" s="118"/>
      <c r="W29" s="222">
        <f>AR13</f>
        <v>760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349</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392</v>
      </c>
      <c r="AF30" s="391"/>
      <c r="AG30" s="391"/>
      <c r="AH30" s="392"/>
      <c r="AI30" s="390" t="s">
        <v>414</v>
      </c>
      <c r="AJ30" s="391"/>
      <c r="AK30" s="391"/>
      <c r="AL30" s="392"/>
      <c r="AM30" s="393" t="s">
        <v>419</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566</v>
      </c>
      <c r="AR31" s="140"/>
      <c r="AS31" s="141" t="s">
        <v>236</v>
      </c>
      <c r="AT31" s="176"/>
      <c r="AU31" s="275">
        <v>3</v>
      </c>
      <c r="AV31" s="275"/>
      <c r="AW31" s="383" t="s">
        <v>181</v>
      </c>
      <c r="AX31" s="384"/>
    </row>
    <row r="32" spans="1:50" ht="23.25" customHeight="1" x14ac:dyDescent="0.15">
      <c r="A32" s="516"/>
      <c r="B32" s="514"/>
      <c r="C32" s="514"/>
      <c r="D32" s="514"/>
      <c r="E32" s="514"/>
      <c r="F32" s="515"/>
      <c r="G32" s="541" t="s">
        <v>639</v>
      </c>
      <c r="H32" s="542"/>
      <c r="I32" s="542"/>
      <c r="J32" s="542"/>
      <c r="K32" s="542"/>
      <c r="L32" s="542"/>
      <c r="M32" s="542"/>
      <c r="N32" s="542"/>
      <c r="O32" s="543"/>
      <c r="P32" s="165" t="s">
        <v>638</v>
      </c>
      <c r="Q32" s="165"/>
      <c r="R32" s="165"/>
      <c r="S32" s="165"/>
      <c r="T32" s="165"/>
      <c r="U32" s="165"/>
      <c r="V32" s="165"/>
      <c r="W32" s="165"/>
      <c r="X32" s="236"/>
      <c r="Y32" s="342" t="s">
        <v>12</v>
      </c>
      <c r="Z32" s="550"/>
      <c r="AA32" s="551"/>
      <c r="AB32" s="552" t="s">
        <v>568</v>
      </c>
      <c r="AC32" s="552"/>
      <c r="AD32" s="552"/>
      <c r="AE32" s="368" t="s">
        <v>566</v>
      </c>
      <c r="AF32" s="369"/>
      <c r="AG32" s="369"/>
      <c r="AH32" s="369"/>
      <c r="AI32" s="368" t="s">
        <v>566</v>
      </c>
      <c r="AJ32" s="369"/>
      <c r="AK32" s="369"/>
      <c r="AL32" s="369"/>
      <c r="AM32" s="368">
        <v>0</v>
      </c>
      <c r="AN32" s="369"/>
      <c r="AO32" s="369"/>
      <c r="AP32" s="369"/>
      <c r="AQ32" s="119" t="s">
        <v>566</v>
      </c>
      <c r="AR32" s="120"/>
      <c r="AS32" s="120"/>
      <c r="AT32" s="121"/>
      <c r="AU32" s="369" t="s">
        <v>566</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568</v>
      </c>
      <c r="AC33" s="523"/>
      <c r="AD33" s="523"/>
      <c r="AE33" s="368" t="s">
        <v>566</v>
      </c>
      <c r="AF33" s="369"/>
      <c r="AG33" s="369"/>
      <c r="AH33" s="369"/>
      <c r="AI33" s="368" t="s">
        <v>566</v>
      </c>
      <c r="AJ33" s="369"/>
      <c r="AK33" s="369"/>
      <c r="AL33" s="369"/>
      <c r="AM33" s="368" t="s">
        <v>566</v>
      </c>
      <c r="AN33" s="369"/>
      <c r="AO33" s="369"/>
      <c r="AP33" s="369"/>
      <c r="AQ33" s="119" t="s">
        <v>566</v>
      </c>
      <c r="AR33" s="120"/>
      <c r="AS33" s="120"/>
      <c r="AT33" s="121"/>
      <c r="AU33" s="369">
        <v>5</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566</v>
      </c>
      <c r="AF34" s="369"/>
      <c r="AG34" s="369"/>
      <c r="AH34" s="369"/>
      <c r="AI34" s="368" t="s">
        <v>566</v>
      </c>
      <c r="AJ34" s="369"/>
      <c r="AK34" s="369"/>
      <c r="AL34" s="369"/>
      <c r="AM34" s="368" t="s">
        <v>566</v>
      </c>
      <c r="AN34" s="369"/>
      <c r="AO34" s="369"/>
      <c r="AP34" s="369"/>
      <c r="AQ34" s="119" t="s">
        <v>566</v>
      </c>
      <c r="AR34" s="120"/>
      <c r="AS34" s="120"/>
      <c r="AT34" s="121"/>
      <c r="AU34" s="369" t="s">
        <v>566</v>
      </c>
      <c r="AV34" s="369"/>
      <c r="AW34" s="369"/>
      <c r="AX34" s="371"/>
    </row>
    <row r="35" spans="1:50" ht="23.25" customHeight="1" x14ac:dyDescent="0.15">
      <c r="A35" s="901" t="s">
        <v>380</v>
      </c>
      <c r="B35" s="902"/>
      <c r="C35" s="902"/>
      <c r="D35" s="902"/>
      <c r="E35" s="902"/>
      <c r="F35" s="903"/>
      <c r="G35" s="907" t="s">
        <v>569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349</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392</v>
      </c>
      <c r="AF37" s="373"/>
      <c r="AG37" s="373"/>
      <c r="AH37" s="374"/>
      <c r="AI37" s="372" t="s">
        <v>390</v>
      </c>
      <c r="AJ37" s="373"/>
      <c r="AK37" s="373"/>
      <c r="AL37" s="374"/>
      <c r="AM37" s="379" t="s">
        <v>419</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349</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392</v>
      </c>
      <c r="AF44" s="373"/>
      <c r="AG44" s="373"/>
      <c r="AH44" s="374"/>
      <c r="AI44" s="372" t="s">
        <v>390</v>
      </c>
      <c r="AJ44" s="373"/>
      <c r="AK44" s="373"/>
      <c r="AL44" s="374"/>
      <c r="AM44" s="379" t="s">
        <v>419</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349</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392</v>
      </c>
      <c r="AF51" s="373"/>
      <c r="AG51" s="373"/>
      <c r="AH51" s="374"/>
      <c r="AI51" s="372" t="s">
        <v>390</v>
      </c>
      <c r="AJ51" s="373"/>
      <c r="AK51" s="373"/>
      <c r="AL51" s="374"/>
      <c r="AM51" s="379" t="s">
        <v>419</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349</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392</v>
      </c>
      <c r="AF58" s="373"/>
      <c r="AG58" s="373"/>
      <c r="AH58" s="374"/>
      <c r="AI58" s="372" t="s">
        <v>390</v>
      </c>
      <c r="AJ58" s="373"/>
      <c r="AK58" s="373"/>
      <c r="AL58" s="374"/>
      <c r="AM58" s="379" t="s">
        <v>419</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72" t="s">
        <v>392</v>
      </c>
      <c r="AF65" s="373"/>
      <c r="AG65" s="373"/>
      <c r="AH65" s="374"/>
      <c r="AI65" s="372" t="s">
        <v>390</v>
      </c>
      <c r="AJ65" s="373"/>
      <c r="AK65" s="373"/>
      <c r="AL65" s="374"/>
      <c r="AM65" s="379" t="s">
        <v>419</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348</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370</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370</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371</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355</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369</v>
      </c>
      <c r="X70" s="949"/>
      <c r="Y70" s="954" t="s">
        <v>12</v>
      </c>
      <c r="Z70" s="954"/>
      <c r="AA70" s="955"/>
      <c r="AB70" s="956" t="s">
        <v>370</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370</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371</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350</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392</v>
      </c>
      <c r="AF73" s="373"/>
      <c r="AG73" s="373"/>
      <c r="AH73" s="374"/>
      <c r="AI73" s="372" t="s">
        <v>390</v>
      </c>
      <c r="AJ73" s="373"/>
      <c r="AK73" s="373"/>
      <c r="AL73" s="374"/>
      <c r="AM73" s="379" t="s">
        <v>419</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383</v>
      </c>
      <c r="B78" s="917"/>
      <c r="C78" s="917"/>
      <c r="D78" s="917"/>
      <c r="E78" s="914" t="s">
        <v>328</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344</v>
      </c>
      <c r="AP79" s="153"/>
      <c r="AQ79" s="153"/>
      <c r="AR79" s="80" t="s">
        <v>342</v>
      </c>
      <c r="AS79" s="152"/>
      <c r="AT79" s="153"/>
      <c r="AU79" s="153"/>
      <c r="AV79" s="153"/>
      <c r="AW79" s="153"/>
      <c r="AX79" s="154"/>
    </row>
    <row r="80" spans="1:50" ht="18.75" hidden="1" customHeight="1" x14ac:dyDescent="0.15">
      <c r="A80" s="520" t="s">
        <v>147</v>
      </c>
      <c r="B80" s="850" t="s">
        <v>341</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392</v>
      </c>
      <c r="AF85" s="373"/>
      <c r="AG85" s="373"/>
      <c r="AH85" s="374"/>
      <c r="AI85" s="372" t="s">
        <v>390</v>
      </c>
      <c r="AJ85" s="373"/>
      <c r="AK85" s="373"/>
      <c r="AL85" s="374"/>
      <c r="AM85" s="379" t="s">
        <v>419</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392</v>
      </c>
      <c r="AF90" s="373"/>
      <c r="AG90" s="373"/>
      <c r="AH90" s="374"/>
      <c r="AI90" s="372" t="s">
        <v>390</v>
      </c>
      <c r="AJ90" s="373"/>
      <c r="AK90" s="373"/>
      <c r="AL90" s="374"/>
      <c r="AM90" s="379" t="s">
        <v>419</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392</v>
      </c>
      <c r="AF95" s="373"/>
      <c r="AG95" s="373"/>
      <c r="AH95" s="374"/>
      <c r="AI95" s="372" t="s">
        <v>390</v>
      </c>
      <c r="AJ95" s="373"/>
      <c r="AK95" s="373"/>
      <c r="AL95" s="374"/>
      <c r="AM95" s="379" t="s">
        <v>419</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392</v>
      </c>
      <c r="AF100" s="828"/>
      <c r="AG100" s="828"/>
      <c r="AH100" s="829"/>
      <c r="AI100" s="827" t="s">
        <v>412</v>
      </c>
      <c r="AJ100" s="828"/>
      <c r="AK100" s="828"/>
      <c r="AL100" s="829"/>
      <c r="AM100" s="827" t="s">
        <v>419</v>
      </c>
      <c r="AN100" s="828"/>
      <c r="AO100" s="828"/>
      <c r="AP100" s="829"/>
      <c r="AQ100" s="933" t="s">
        <v>432</v>
      </c>
      <c r="AR100" s="934"/>
      <c r="AS100" s="934"/>
      <c r="AT100" s="935"/>
      <c r="AU100" s="933" t="s">
        <v>433</v>
      </c>
      <c r="AV100" s="934"/>
      <c r="AW100" s="934"/>
      <c r="AX100" s="936"/>
    </row>
    <row r="101" spans="1:60" ht="23.25" customHeight="1" x14ac:dyDescent="0.15">
      <c r="A101" s="492"/>
      <c r="B101" s="493"/>
      <c r="C101" s="493"/>
      <c r="D101" s="493"/>
      <c r="E101" s="493"/>
      <c r="F101" s="494"/>
      <c r="G101" s="165" t="s">
        <v>570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568</v>
      </c>
      <c r="AC101" s="552"/>
      <c r="AD101" s="552"/>
      <c r="AE101" s="368" t="s">
        <v>566</v>
      </c>
      <c r="AF101" s="369"/>
      <c r="AG101" s="369"/>
      <c r="AH101" s="370"/>
      <c r="AI101" s="368" t="s">
        <v>566</v>
      </c>
      <c r="AJ101" s="369"/>
      <c r="AK101" s="369"/>
      <c r="AL101" s="370"/>
      <c r="AM101" s="368">
        <v>3</v>
      </c>
      <c r="AN101" s="369"/>
      <c r="AO101" s="369"/>
      <c r="AP101" s="370"/>
      <c r="AQ101" s="368" t="s">
        <v>640</v>
      </c>
      <c r="AR101" s="369"/>
      <c r="AS101" s="369"/>
      <c r="AT101" s="370"/>
      <c r="AU101" s="368" t="s">
        <v>640</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568</v>
      </c>
      <c r="AC102" s="552"/>
      <c r="AD102" s="552"/>
      <c r="AE102" s="362" t="s">
        <v>566</v>
      </c>
      <c r="AF102" s="362"/>
      <c r="AG102" s="362"/>
      <c r="AH102" s="362"/>
      <c r="AI102" s="362" t="s">
        <v>566</v>
      </c>
      <c r="AJ102" s="362"/>
      <c r="AK102" s="362"/>
      <c r="AL102" s="362"/>
      <c r="AM102" s="362">
        <v>5</v>
      </c>
      <c r="AN102" s="362"/>
      <c r="AO102" s="362"/>
      <c r="AP102" s="362"/>
      <c r="AQ102" s="818">
        <v>5</v>
      </c>
      <c r="AR102" s="819"/>
      <c r="AS102" s="819"/>
      <c r="AT102" s="820"/>
      <c r="AU102" s="818">
        <v>6</v>
      </c>
      <c r="AV102" s="819"/>
      <c r="AW102" s="819"/>
      <c r="AX102" s="820"/>
    </row>
    <row r="103" spans="1:60" ht="31.5"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392</v>
      </c>
      <c r="AF103" s="302"/>
      <c r="AG103" s="302"/>
      <c r="AH103" s="303"/>
      <c r="AI103" s="307" t="s">
        <v>390</v>
      </c>
      <c r="AJ103" s="302"/>
      <c r="AK103" s="302"/>
      <c r="AL103" s="303"/>
      <c r="AM103" s="307" t="s">
        <v>419</v>
      </c>
      <c r="AN103" s="302"/>
      <c r="AO103" s="302"/>
      <c r="AP103" s="303"/>
      <c r="AQ103" s="364" t="s">
        <v>432</v>
      </c>
      <c r="AR103" s="365"/>
      <c r="AS103" s="365"/>
      <c r="AT103" s="366"/>
      <c r="AU103" s="364" t="s">
        <v>433</v>
      </c>
      <c r="AV103" s="365"/>
      <c r="AW103" s="365"/>
      <c r="AX103" s="367"/>
    </row>
    <row r="104" spans="1:60" ht="23.25" customHeight="1" x14ac:dyDescent="0.15">
      <c r="A104" s="492"/>
      <c r="B104" s="493"/>
      <c r="C104" s="493"/>
      <c r="D104" s="493"/>
      <c r="E104" s="493"/>
      <c r="F104" s="494"/>
      <c r="G104" s="165" t="s">
        <v>571</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568</v>
      </c>
      <c r="AC104" s="473"/>
      <c r="AD104" s="474"/>
      <c r="AE104" s="368">
        <v>2</v>
      </c>
      <c r="AF104" s="369"/>
      <c r="AG104" s="369"/>
      <c r="AH104" s="370"/>
      <c r="AI104" s="368">
        <v>5</v>
      </c>
      <c r="AJ104" s="369"/>
      <c r="AK104" s="369"/>
      <c r="AL104" s="370"/>
      <c r="AM104" s="368">
        <v>8</v>
      </c>
      <c r="AN104" s="369"/>
      <c r="AO104" s="369"/>
      <c r="AP104" s="370"/>
      <c r="AQ104" s="368" t="s">
        <v>640</v>
      </c>
      <c r="AR104" s="369"/>
      <c r="AS104" s="369"/>
      <c r="AT104" s="370"/>
      <c r="AU104" s="368" t="s">
        <v>640</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568</v>
      </c>
      <c r="AC105" s="411"/>
      <c r="AD105" s="412"/>
      <c r="AE105" s="362" t="s">
        <v>566</v>
      </c>
      <c r="AF105" s="362"/>
      <c r="AG105" s="362"/>
      <c r="AH105" s="362"/>
      <c r="AI105" s="362">
        <v>10</v>
      </c>
      <c r="AJ105" s="362"/>
      <c r="AK105" s="362"/>
      <c r="AL105" s="362"/>
      <c r="AM105" s="362">
        <v>15</v>
      </c>
      <c r="AN105" s="362"/>
      <c r="AO105" s="362"/>
      <c r="AP105" s="362"/>
      <c r="AQ105" s="368">
        <v>20</v>
      </c>
      <c r="AR105" s="369"/>
      <c r="AS105" s="369"/>
      <c r="AT105" s="370"/>
      <c r="AU105" s="818">
        <v>25</v>
      </c>
      <c r="AV105" s="819"/>
      <c r="AW105" s="819"/>
      <c r="AX105" s="820"/>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392</v>
      </c>
      <c r="AF106" s="302"/>
      <c r="AG106" s="302"/>
      <c r="AH106" s="303"/>
      <c r="AI106" s="307" t="s">
        <v>390</v>
      </c>
      <c r="AJ106" s="302"/>
      <c r="AK106" s="302"/>
      <c r="AL106" s="303"/>
      <c r="AM106" s="307" t="s">
        <v>419</v>
      </c>
      <c r="AN106" s="302"/>
      <c r="AO106" s="302"/>
      <c r="AP106" s="303"/>
      <c r="AQ106" s="364" t="s">
        <v>432</v>
      </c>
      <c r="AR106" s="365"/>
      <c r="AS106" s="365"/>
      <c r="AT106" s="366"/>
      <c r="AU106" s="364" t="s">
        <v>433</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392</v>
      </c>
      <c r="AF109" s="302"/>
      <c r="AG109" s="302"/>
      <c r="AH109" s="303"/>
      <c r="AI109" s="307" t="s">
        <v>390</v>
      </c>
      <c r="AJ109" s="302"/>
      <c r="AK109" s="302"/>
      <c r="AL109" s="303"/>
      <c r="AM109" s="307" t="s">
        <v>419</v>
      </c>
      <c r="AN109" s="302"/>
      <c r="AO109" s="302"/>
      <c r="AP109" s="303"/>
      <c r="AQ109" s="364" t="s">
        <v>432</v>
      </c>
      <c r="AR109" s="365"/>
      <c r="AS109" s="365"/>
      <c r="AT109" s="366"/>
      <c r="AU109" s="364" t="s">
        <v>433</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392</v>
      </c>
      <c r="AF112" s="302"/>
      <c r="AG112" s="302"/>
      <c r="AH112" s="303"/>
      <c r="AI112" s="307" t="s">
        <v>390</v>
      </c>
      <c r="AJ112" s="302"/>
      <c r="AK112" s="302"/>
      <c r="AL112" s="303"/>
      <c r="AM112" s="307" t="s">
        <v>419</v>
      </c>
      <c r="AN112" s="302"/>
      <c r="AO112" s="302"/>
      <c r="AP112" s="303"/>
      <c r="AQ112" s="364" t="s">
        <v>432</v>
      </c>
      <c r="AR112" s="365"/>
      <c r="AS112" s="365"/>
      <c r="AT112" s="366"/>
      <c r="AU112" s="364" t="s">
        <v>433</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23.25" customHeight="1" x14ac:dyDescent="0.15">
      <c r="A116" s="296"/>
      <c r="B116" s="297"/>
      <c r="C116" s="297"/>
      <c r="D116" s="297"/>
      <c r="E116" s="297"/>
      <c r="F116" s="298"/>
      <c r="G116" s="355" t="s">
        <v>572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573</v>
      </c>
      <c r="AC116" s="305"/>
      <c r="AD116" s="306"/>
      <c r="AE116" s="362" t="s">
        <v>566</v>
      </c>
      <c r="AF116" s="362"/>
      <c r="AG116" s="362"/>
      <c r="AH116" s="362"/>
      <c r="AI116" s="362" t="s">
        <v>566</v>
      </c>
      <c r="AJ116" s="362"/>
      <c r="AK116" s="362"/>
      <c r="AL116" s="362"/>
      <c r="AM116" s="362">
        <f>128.049326/3</f>
        <v>42.683108666666669</v>
      </c>
      <c r="AN116" s="362"/>
      <c r="AO116" s="362"/>
      <c r="AP116" s="362"/>
      <c r="AQ116" s="368">
        <v>80</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574</v>
      </c>
      <c r="AC117" s="346"/>
      <c r="AD117" s="347"/>
      <c r="AE117" s="310" t="s">
        <v>566</v>
      </c>
      <c r="AF117" s="310"/>
      <c r="AG117" s="310"/>
      <c r="AH117" s="310"/>
      <c r="AI117" s="310" t="s">
        <v>566</v>
      </c>
      <c r="AJ117" s="310"/>
      <c r="AK117" s="310"/>
      <c r="AL117" s="310"/>
      <c r="AM117" s="310" t="s">
        <v>575</v>
      </c>
      <c r="AN117" s="310"/>
      <c r="AO117" s="310"/>
      <c r="AP117" s="310"/>
      <c r="AQ117" s="310" t="s">
        <v>642</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23.25" customHeight="1" x14ac:dyDescent="0.15">
      <c r="A119" s="296"/>
      <c r="B119" s="297"/>
      <c r="C119" s="297"/>
      <c r="D119" s="297"/>
      <c r="E119" s="297"/>
      <c r="F119" s="298"/>
      <c r="G119" s="355" t="s">
        <v>576</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573</v>
      </c>
      <c r="AC119" s="305"/>
      <c r="AD119" s="306"/>
      <c r="AE119" s="362" t="s">
        <v>566</v>
      </c>
      <c r="AF119" s="362"/>
      <c r="AG119" s="362"/>
      <c r="AH119" s="362"/>
      <c r="AI119" s="362" t="s">
        <v>566</v>
      </c>
      <c r="AJ119" s="362"/>
      <c r="AK119" s="362"/>
      <c r="AL119" s="362"/>
      <c r="AM119" s="362">
        <f>20.301013/3</f>
        <v>6.7670043333333334</v>
      </c>
      <c r="AN119" s="362"/>
      <c r="AO119" s="362"/>
      <c r="AP119" s="362"/>
      <c r="AQ119" s="362">
        <f>241/5</f>
        <v>48.2</v>
      </c>
      <c r="AR119" s="362"/>
      <c r="AS119" s="362"/>
      <c r="AT119" s="362"/>
      <c r="AU119" s="362"/>
      <c r="AV119" s="362"/>
      <c r="AW119" s="362"/>
      <c r="AX119" s="363"/>
    </row>
    <row r="120" spans="1:50" ht="46.5" customHeight="1" thickBo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574</v>
      </c>
      <c r="AC120" s="346"/>
      <c r="AD120" s="347"/>
      <c r="AE120" s="310" t="s">
        <v>566</v>
      </c>
      <c r="AF120" s="310"/>
      <c r="AG120" s="310"/>
      <c r="AH120" s="310"/>
      <c r="AI120" s="310" t="s">
        <v>566</v>
      </c>
      <c r="AJ120" s="310"/>
      <c r="AK120" s="310"/>
      <c r="AL120" s="310"/>
      <c r="AM120" s="310" t="s">
        <v>617</v>
      </c>
      <c r="AN120" s="310"/>
      <c r="AO120" s="310"/>
      <c r="AP120" s="310"/>
      <c r="AQ120" s="310" t="s">
        <v>577</v>
      </c>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23.25" hidden="1" customHeight="1" x14ac:dyDescent="0.15">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hidden="1" customHeight="1" x14ac:dyDescent="0.15">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hidden="1" customHeight="1" x14ac:dyDescent="0.15">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407</v>
      </c>
      <c r="B130" s="996"/>
      <c r="C130" s="995" t="s">
        <v>239</v>
      </c>
      <c r="D130" s="996"/>
      <c r="E130" s="312" t="s">
        <v>268</v>
      </c>
      <c r="F130" s="313"/>
      <c r="G130" s="314" t="s">
        <v>578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hidden="1"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580</v>
      </c>
      <c r="H154" s="165"/>
      <c r="I154" s="165"/>
      <c r="J154" s="165"/>
      <c r="K154" s="165"/>
      <c r="L154" s="165"/>
      <c r="M154" s="165"/>
      <c r="N154" s="165"/>
      <c r="O154" s="165"/>
      <c r="P154" s="236"/>
      <c r="Q154" s="164" t="s">
        <v>581</v>
      </c>
      <c r="R154" s="165"/>
      <c r="S154" s="165"/>
      <c r="T154" s="165"/>
      <c r="U154" s="165"/>
      <c r="V154" s="165"/>
      <c r="W154" s="165"/>
      <c r="X154" s="165"/>
      <c r="Y154" s="165"/>
      <c r="Z154" s="165"/>
      <c r="AA154" s="928"/>
      <c r="AB154" s="259" t="s">
        <v>582</v>
      </c>
      <c r="AC154" s="260"/>
      <c r="AD154" s="260"/>
      <c r="AE154" s="265" t="s">
        <v>583</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582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422</v>
      </c>
      <c r="D430" s="254"/>
      <c r="E430" s="242" t="s">
        <v>400</v>
      </c>
      <c r="F430" s="452"/>
      <c r="G430" s="244" t="s">
        <v>255</v>
      </c>
      <c r="H430" s="162"/>
      <c r="I430" s="162"/>
      <c r="J430" s="245" t="s">
        <v>566</v>
      </c>
      <c r="K430" s="246"/>
      <c r="L430" s="246"/>
      <c r="M430" s="246"/>
      <c r="N430" s="246"/>
      <c r="O430" s="246"/>
      <c r="P430" s="246"/>
      <c r="Q430" s="246"/>
      <c r="R430" s="246"/>
      <c r="S430" s="246"/>
      <c r="T430" s="247"/>
      <c r="U430" s="248" t="s">
        <v>582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customHeight="1" x14ac:dyDescent="0.15">
      <c r="A433" s="999"/>
      <c r="B433" s="256"/>
      <c r="C433" s="255"/>
      <c r="D433" s="256"/>
      <c r="E433" s="170"/>
      <c r="F433" s="171"/>
      <c r="G433" s="235"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566</v>
      </c>
      <c r="AF433" s="120"/>
      <c r="AG433" s="120"/>
      <c r="AH433" s="120"/>
      <c r="AI433" s="119" t="s">
        <v>566</v>
      </c>
      <c r="AJ433" s="120"/>
      <c r="AK433" s="120"/>
      <c r="AL433" s="120"/>
      <c r="AM433" s="119" t="s">
        <v>566</v>
      </c>
      <c r="AN433" s="120"/>
      <c r="AO433" s="120"/>
      <c r="AP433" s="121"/>
      <c r="AQ433" s="119" t="s">
        <v>566</v>
      </c>
      <c r="AR433" s="120"/>
      <c r="AS433" s="120"/>
      <c r="AT433" s="121"/>
      <c r="AU433" s="120" t="s">
        <v>566</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0"/>
      <c r="AM434" s="119" t="s">
        <v>566</v>
      </c>
      <c r="AN434" s="120"/>
      <c r="AO434" s="120"/>
      <c r="AP434" s="121"/>
      <c r="AQ434" s="119" t="s">
        <v>566</v>
      </c>
      <c r="AR434" s="120"/>
      <c r="AS434" s="120"/>
      <c r="AT434" s="121"/>
      <c r="AU434" s="120" t="s">
        <v>566</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566</v>
      </c>
      <c r="AF435" s="120"/>
      <c r="AG435" s="120"/>
      <c r="AH435" s="121"/>
      <c r="AI435" s="119" t="s">
        <v>566</v>
      </c>
      <c r="AJ435" s="120"/>
      <c r="AK435" s="120"/>
      <c r="AL435" s="120"/>
      <c r="AM435" s="119" t="s">
        <v>566</v>
      </c>
      <c r="AN435" s="120"/>
      <c r="AO435" s="120"/>
      <c r="AP435" s="121"/>
      <c r="AQ435" s="119" t="s">
        <v>566</v>
      </c>
      <c r="AR435" s="120"/>
      <c r="AS435" s="120"/>
      <c r="AT435" s="121"/>
      <c r="AU435" s="120" t="s">
        <v>566</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15" t="s">
        <v>566</v>
      </c>
      <c r="AR457" s="140"/>
      <c r="AS457" s="141" t="s">
        <v>236</v>
      </c>
      <c r="AT457" s="176"/>
      <c r="AU457" s="140" t="s">
        <v>566</v>
      </c>
      <c r="AV457" s="140"/>
      <c r="AW457" s="141" t="s">
        <v>181</v>
      </c>
      <c r="AX457" s="142"/>
    </row>
    <row r="458" spans="1:50" ht="23.25" customHeight="1" x14ac:dyDescent="0.15">
      <c r="A458" s="999"/>
      <c r="B458" s="256"/>
      <c r="C458" s="255"/>
      <c r="D458" s="256"/>
      <c r="E458" s="170"/>
      <c r="F458" s="171"/>
      <c r="G458" s="235"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1"/>
      <c r="AQ458" s="119" t="s">
        <v>566</v>
      </c>
      <c r="AR458" s="120"/>
      <c r="AS458" s="120"/>
      <c r="AT458" s="121"/>
      <c r="AU458" s="120" t="s">
        <v>566</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566</v>
      </c>
      <c r="AF459" s="120"/>
      <c r="AG459" s="120"/>
      <c r="AH459" s="121"/>
      <c r="AI459" s="119" t="s">
        <v>566</v>
      </c>
      <c r="AJ459" s="120"/>
      <c r="AK459" s="120"/>
      <c r="AL459" s="120"/>
      <c r="AM459" s="119" t="s">
        <v>566</v>
      </c>
      <c r="AN459" s="120"/>
      <c r="AO459" s="120"/>
      <c r="AP459" s="121"/>
      <c r="AQ459" s="119" t="s">
        <v>566</v>
      </c>
      <c r="AR459" s="120"/>
      <c r="AS459" s="120"/>
      <c r="AT459" s="121"/>
      <c r="AU459" s="120" t="s">
        <v>566</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0"/>
      <c r="AM460" s="119" t="s">
        <v>566</v>
      </c>
      <c r="AN460" s="120"/>
      <c r="AO460" s="120"/>
      <c r="AP460" s="121"/>
      <c r="AQ460" s="119" t="s">
        <v>566</v>
      </c>
      <c r="AR460" s="120"/>
      <c r="AS460" s="120"/>
      <c r="AT460" s="121"/>
      <c r="AU460" s="120" t="s">
        <v>566</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582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9.9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562</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99.9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562</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99.9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562</v>
      </c>
      <c r="AE705" s="737"/>
      <c r="AF705" s="737"/>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50.1"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562</v>
      </c>
      <c r="AE708" s="672"/>
      <c r="AF708" s="672"/>
      <c r="AG708" s="527" t="s">
        <v>591</v>
      </c>
      <c r="AH708" s="528"/>
      <c r="AI708" s="528"/>
      <c r="AJ708" s="528"/>
      <c r="AK708" s="528"/>
      <c r="AL708" s="528"/>
      <c r="AM708" s="528"/>
      <c r="AN708" s="528"/>
      <c r="AO708" s="528"/>
      <c r="AP708" s="528"/>
      <c r="AQ708" s="528"/>
      <c r="AR708" s="528"/>
      <c r="AS708" s="528"/>
      <c r="AT708" s="528"/>
      <c r="AU708" s="528"/>
      <c r="AV708" s="528"/>
      <c r="AW708" s="528"/>
      <c r="AX708" s="529"/>
    </row>
    <row r="709" spans="1:50" ht="50.1"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562</v>
      </c>
      <c r="AE709" s="159"/>
      <c r="AF709" s="159"/>
      <c r="AG709" s="668" t="s">
        <v>592</v>
      </c>
      <c r="AH709" s="669"/>
      <c r="AI709" s="669"/>
      <c r="AJ709" s="669"/>
      <c r="AK709" s="669"/>
      <c r="AL709" s="669"/>
      <c r="AM709" s="669"/>
      <c r="AN709" s="669"/>
      <c r="AO709" s="669"/>
      <c r="AP709" s="669"/>
      <c r="AQ709" s="669"/>
      <c r="AR709" s="669"/>
      <c r="AS709" s="669"/>
      <c r="AT709" s="669"/>
      <c r="AU709" s="669"/>
      <c r="AV709" s="669"/>
      <c r="AW709" s="669"/>
      <c r="AX709" s="670"/>
    </row>
    <row r="710" spans="1:50" ht="50.1"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562</v>
      </c>
      <c r="AE710" s="159"/>
      <c r="AF710" s="159"/>
      <c r="AG710" s="668" t="s">
        <v>593</v>
      </c>
      <c r="AH710" s="669"/>
      <c r="AI710" s="669"/>
      <c r="AJ710" s="669"/>
      <c r="AK710" s="669"/>
      <c r="AL710" s="669"/>
      <c r="AM710" s="669"/>
      <c r="AN710" s="669"/>
      <c r="AO710" s="669"/>
      <c r="AP710" s="669"/>
      <c r="AQ710" s="669"/>
      <c r="AR710" s="669"/>
      <c r="AS710" s="669"/>
      <c r="AT710" s="669"/>
      <c r="AU710" s="669"/>
      <c r="AV710" s="669"/>
      <c r="AW710" s="669"/>
      <c r="AX710" s="670"/>
    </row>
    <row r="711" spans="1:50" ht="7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562</v>
      </c>
      <c r="AE711" s="159"/>
      <c r="AF711" s="159"/>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50.1"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t="s">
        <v>582</v>
      </c>
      <c r="AH712" s="596"/>
      <c r="AI712" s="596"/>
      <c r="AJ712" s="596"/>
      <c r="AK712" s="596"/>
      <c r="AL712" s="596"/>
      <c r="AM712" s="596"/>
      <c r="AN712" s="596"/>
      <c r="AO712" s="596"/>
      <c r="AP712" s="596"/>
      <c r="AQ712" s="596"/>
      <c r="AR712" s="596"/>
      <c r="AS712" s="596"/>
      <c r="AT712" s="596"/>
      <c r="AU712" s="596"/>
      <c r="AV712" s="596"/>
      <c r="AW712" s="596"/>
      <c r="AX712" s="597"/>
    </row>
    <row r="713" spans="1:50" ht="75" customHeight="1" x14ac:dyDescent="0.15">
      <c r="A713" s="659"/>
      <c r="B713" s="660"/>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562</v>
      </c>
      <c r="AE713" s="159"/>
      <c r="AF713" s="160"/>
      <c r="AG713" s="668" t="s">
        <v>595</v>
      </c>
      <c r="AH713" s="669"/>
      <c r="AI713" s="669"/>
      <c r="AJ713" s="669"/>
      <c r="AK713" s="669"/>
      <c r="AL713" s="669"/>
      <c r="AM713" s="669"/>
      <c r="AN713" s="669"/>
      <c r="AO713" s="669"/>
      <c r="AP713" s="669"/>
      <c r="AQ713" s="669"/>
      <c r="AR713" s="669"/>
      <c r="AS713" s="669"/>
      <c r="AT713" s="669"/>
      <c r="AU713" s="669"/>
      <c r="AV713" s="669"/>
      <c r="AW713" s="669"/>
      <c r="AX713" s="670"/>
    </row>
    <row r="714" spans="1:50" ht="50.1" customHeight="1" x14ac:dyDescent="0.15">
      <c r="A714" s="661"/>
      <c r="B714" s="662"/>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562</v>
      </c>
      <c r="AE714" s="593"/>
      <c r="AF714" s="594"/>
      <c r="AG714" s="693" t="s">
        <v>596</v>
      </c>
      <c r="AH714" s="694"/>
      <c r="AI714" s="694"/>
      <c r="AJ714" s="694"/>
      <c r="AK714" s="694"/>
      <c r="AL714" s="694"/>
      <c r="AM714" s="694"/>
      <c r="AN714" s="694"/>
      <c r="AO714" s="694"/>
      <c r="AP714" s="694"/>
      <c r="AQ714" s="694"/>
      <c r="AR714" s="694"/>
      <c r="AS714" s="694"/>
      <c r="AT714" s="694"/>
      <c r="AU714" s="694"/>
      <c r="AV714" s="694"/>
      <c r="AW714" s="694"/>
      <c r="AX714" s="695"/>
    </row>
    <row r="715" spans="1:50" ht="50.1" customHeight="1" x14ac:dyDescent="0.15">
      <c r="A715" s="622" t="s">
        <v>40</v>
      </c>
      <c r="B715" s="658"/>
      <c r="C715" s="663" t="s">
        <v>325</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81"/>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50.1"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562</v>
      </c>
      <c r="AE716" s="763"/>
      <c r="AF716" s="763"/>
      <c r="AG716" s="668" t="s">
        <v>598</v>
      </c>
      <c r="AH716" s="669"/>
      <c r="AI716" s="669"/>
      <c r="AJ716" s="669"/>
      <c r="AK716" s="669"/>
      <c r="AL716" s="669"/>
      <c r="AM716" s="669"/>
      <c r="AN716" s="669"/>
      <c r="AO716" s="669"/>
      <c r="AP716" s="669"/>
      <c r="AQ716" s="669"/>
      <c r="AR716" s="669"/>
      <c r="AS716" s="669"/>
      <c r="AT716" s="669"/>
      <c r="AU716" s="669"/>
      <c r="AV716" s="669"/>
      <c r="AW716" s="669"/>
      <c r="AX716" s="670"/>
    </row>
    <row r="717" spans="1:50" ht="50.1"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562</v>
      </c>
      <c r="AE717" s="159"/>
      <c r="AF717" s="159"/>
      <c r="AG717" s="668" t="s">
        <v>599</v>
      </c>
      <c r="AH717" s="669"/>
      <c r="AI717" s="669"/>
      <c r="AJ717" s="669"/>
      <c r="AK717" s="669"/>
      <c r="AL717" s="669"/>
      <c r="AM717" s="669"/>
      <c r="AN717" s="669"/>
      <c r="AO717" s="669"/>
      <c r="AP717" s="669"/>
      <c r="AQ717" s="669"/>
      <c r="AR717" s="669"/>
      <c r="AS717" s="669"/>
      <c r="AT717" s="669"/>
      <c r="AU717" s="669"/>
      <c r="AV717" s="669"/>
      <c r="AW717" s="669"/>
      <c r="AX717" s="670"/>
    </row>
    <row r="718" spans="1:50" ht="50.1"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588</v>
      </c>
      <c r="AE718" s="159"/>
      <c r="AF718" s="159"/>
      <c r="AG718" s="167" t="s">
        <v>582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588</v>
      </c>
      <c r="AE719" s="672"/>
      <c r="AF719" s="672"/>
      <c r="AG719" s="164" t="s">
        <v>582</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643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644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645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t="s">
        <v>137</v>
      </c>
      <c r="B731" s="620"/>
      <c r="C731" s="620"/>
      <c r="D731" s="620"/>
      <c r="E731" s="621"/>
      <c r="F731" s="684" t="s">
        <v>646</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t="s">
        <v>647</v>
      </c>
      <c r="B733" s="754"/>
      <c r="C733" s="754"/>
      <c r="D733" s="754"/>
      <c r="E733" s="755"/>
      <c r="F733" s="770" t="s">
        <v>648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600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403</v>
      </c>
      <c r="B737" s="101"/>
      <c r="C737" s="101"/>
      <c r="D737" s="102"/>
      <c r="E737" s="103" t="s">
        <v>582</v>
      </c>
      <c r="F737" s="103"/>
      <c r="G737" s="103"/>
      <c r="H737" s="103"/>
      <c r="I737" s="103"/>
      <c r="J737" s="103"/>
      <c r="K737" s="103"/>
      <c r="L737" s="103"/>
      <c r="M737" s="103"/>
      <c r="N737" s="109" t="s">
        <v>398</v>
      </c>
      <c r="O737" s="109"/>
      <c r="P737" s="109"/>
      <c r="Q737" s="109"/>
      <c r="R737" s="103" t="s">
        <v>582</v>
      </c>
      <c r="S737" s="103"/>
      <c r="T737" s="103"/>
      <c r="U737" s="103"/>
      <c r="V737" s="103"/>
      <c r="W737" s="103"/>
      <c r="X737" s="103"/>
      <c r="Y737" s="103"/>
      <c r="Z737" s="103"/>
      <c r="AA737" s="109" t="s">
        <v>397</v>
      </c>
      <c r="AB737" s="109"/>
      <c r="AC737" s="109"/>
      <c r="AD737" s="109"/>
      <c r="AE737" s="103" t="s">
        <v>582</v>
      </c>
      <c r="AF737" s="103"/>
      <c r="AG737" s="103"/>
      <c r="AH737" s="103"/>
      <c r="AI737" s="103"/>
      <c r="AJ737" s="103"/>
      <c r="AK737" s="103"/>
      <c r="AL737" s="103"/>
      <c r="AM737" s="103"/>
      <c r="AN737" s="109" t="s">
        <v>396</v>
      </c>
      <c r="AO737" s="109"/>
      <c r="AP737" s="109"/>
      <c r="AQ737" s="109"/>
      <c r="AR737" s="110" t="s">
        <v>582</v>
      </c>
      <c r="AS737" s="111"/>
      <c r="AT737" s="111"/>
      <c r="AU737" s="111"/>
      <c r="AV737" s="111"/>
      <c r="AW737" s="111"/>
      <c r="AX737" s="112"/>
      <c r="AY737" s="88"/>
      <c r="AZ737" s="88"/>
    </row>
    <row r="738" spans="1:52" ht="24.75" customHeight="1" x14ac:dyDescent="0.15">
      <c r="A738" s="100" t="s">
        <v>395</v>
      </c>
      <c r="B738" s="101"/>
      <c r="C738" s="101"/>
      <c r="D738" s="102"/>
      <c r="E738" s="103" t="s">
        <v>582</v>
      </c>
      <c r="F738" s="103"/>
      <c r="G738" s="103"/>
      <c r="H738" s="103"/>
      <c r="I738" s="103"/>
      <c r="J738" s="103"/>
      <c r="K738" s="103"/>
      <c r="L738" s="103"/>
      <c r="M738" s="103"/>
      <c r="N738" s="109" t="s">
        <v>394</v>
      </c>
      <c r="O738" s="109"/>
      <c r="P738" s="109"/>
      <c r="Q738" s="109"/>
      <c r="R738" s="103" t="s">
        <v>601</v>
      </c>
      <c r="S738" s="103"/>
      <c r="T738" s="103"/>
      <c r="U738" s="103"/>
      <c r="V738" s="103"/>
      <c r="W738" s="103"/>
      <c r="X738" s="103"/>
      <c r="Y738" s="103"/>
      <c r="Z738" s="103"/>
      <c r="AA738" s="109" t="s">
        <v>393</v>
      </c>
      <c r="AB738" s="109"/>
      <c r="AC738" s="109"/>
      <c r="AD738" s="109"/>
      <c r="AE738" s="103" t="s">
        <v>582</v>
      </c>
      <c r="AF738" s="103"/>
      <c r="AG738" s="103"/>
      <c r="AH738" s="103"/>
      <c r="AI738" s="103"/>
      <c r="AJ738" s="103"/>
      <c r="AK738" s="103"/>
      <c r="AL738" s="103"/>
      <c r="AM738" s="103"/>
      <c r="AN738" s="109" t="s">
        <v>392</v>
      </c>
      <c r="AO738" s="109"/>
      <c r="AP738" s="109"/>
      <c r="AQ738" s="109"/>
      <c r="AR738" s="110" t="s">
        <v>582</v>
      </c>
      <c r="AS738" s="111"/>
      <c r="AT738" s="111"/>
      <c r="AU738" s="111"/>
      <c r="AV738" s="111"/>
      <c r="AW738" s="111"/>
      <c r="AX738" s="112"/>
    </row>
    <row r="739" spans="1:52" ht="24.75" customHeight="1" x14ac:dyDescent="0.15">
      <c r="A739" s="100" t="s">
        <v>391</v>
      </c>
      <c r="B739" s="101"/>
      <c r="C739" s="101"/>
      <c r="D739" s="102"/>
      <c r="E739" s="103" t="s">
        <v>583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557</v>
      </c>
      <c r="F740" s="125"/>
      <c r="G740" s="125"/>
      <c r="H740" s="92" t="str">
        <f>IF(E740="", "", "(")</f>
        <v>(</v>
      </c>
      <c r="I740" s="125" t="s">
        <v>388</v>
      </c>
      <c r="J740" s="125"/>
      <c r="K740" s="92" t="str">
        <f>IF(OR(I740="　", I740=""), "", "-")</f>
        <v>-</v>
      </c>
      <c r="L740" s="126">
        <v>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386</v>
      </c>
      <c r="B780" s="765"/>
      <c r="C780" s="765"/>
      <c r="D780" s="765"/>
      <c r="E780" s="765"/>
      <c r="F780" s="766"/>
      <c r="G780" s="443" t="s">
        <v>602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603</v>
      </c>
      <c r="H782" s="454"/>
      <c r="I782" s="454"/>
      <c r="J782" s="454"/>
      <c r="K782" s="455"/>
      <c r="L782" s="456" t="s">
        <v>606</v>
      </c>
      <c r="M782" s="457"/>
      <c r="N782" s="457"/>
      <c r="O782" s="457"/>
      <c r="P782" s="457"/>
      <c r="Q782" s="457"/>
      <c r="R782" s="457"/>
      <c r="S782" s="457"/>
      <c r="T782" s="457"/>
      <c r="U782" s="457"/>
      <c r="V782" s="457"/>
      <c r="W782" s="457"/>
      <c r="X782" s="458"/>
      <c r="Y782" s="459">
        <v>128</v>
      </c>
      <c r="Z782" s="460"/>
      <c r="AA782" s="460"/>
      <c r="AB782" s="558"/>
      <c r="AC782" s="453" t="s">
        <v>619</v>
      </c>
      <c r="AD782" s="454"/>
      <c r="AE782" s="454"/>
      <c r="AF782" s="454"/>
      <c r="AG782" s="455"/>
      <c r="AH782" s="456" t="s">
        <v>621</v>
      </c>
      <c r="AI782" s="457"/>
      <c r="AJ782" s="457"/>
      <c r="AK782" s="457"/>
      <c r="AL782" s="457"/>
      <c r="AM782" s="457"/>
      <c r="AN782" s="457"/>
      <c r="AO782" s="457"/>
      <c r="AP782" s="457"/>
      <c r="AQ782" s="457"/>
      <c r="AR782" s="457"/>
      <c r="AS782" s="457"/>
      <c r="AT782" s="458"/>
      <c r="AU782" s="459">
        <v>76</v>
      </c>
      <c r="AV782" s="460"/>
      <c r="AW782" s="460"/>
      <c r="AX782" s="461"/>
    </row>
    <row r="783" spans="1:50" ht="24.75" customHeight="1" x14ac:dyDescent="0.15">
      <c r="A783" s="557"/>
      <c r="B783" s="767"/>
      <c r="C783" s="767"/>
      <c r="D783" s="767"/>
      <c r="E783" s="767"/>
      <c r="F783" s="768"/>
      <c r="G783" s="352" t="s">
        <v>604</v>
      </c>
      <c r="H783" s="353"/>
      <c r="I783" s="353"/>
      <c r="J783" s="353"/>
      <c r="K783" s="354"/>
      <c r="L783" s="405" t="s">
        <v>607</v>
      </c>
      <c r="M783" s="406"/>
      <c r="N783" s="406"/>
      <c r="O783" s="406"/>
      <c r="P783" s="406"/>
      <c r="Q783" s="406"/>
      <c r="R783" s="406"/>
      <c r="S783" s="406"/>
      <c r="T783" s="406"/>
      <c r="U783" s="406"/>
      <c r="V783" s="406"/>
      <c r="W783" s="406"/>
      <c r="X783" s="407"/>
      <c r="Y783" s="402">
        <v>4.0999999999999996</v>
      </c>
      <c r="Z783" s="403"/>
      <c r="AA783" s="403"/>
      <c r="AB783" s="409"/>
      <c r="AC783" s="352" t="s">
        <v>640</v>
      </c>
      <c r="AD783" s="353"/>
      <c r="AE783" s="353"/>
      <c r="AF783" s="353"/>
      <c r="AG783" s="354"/>
      <c r="AH783" s="405" t="s">
        <v>640</v>
      </c>
      <c r="AI783" s="406"/>
      <c r="AJ783" s="406"/>
      <c r="AK783" s="406"/>
      <c r="AL783" s="406"/>
      <c r="AM783" s="406"/>
      <c r="AN783" s="406"/>
      <c r="AO783" s="406"/>
      <c r="AP783" s="406"/>
      <c r="AQ783" s="406"/>
      <c r="AR783" s="406"/>
      <c r="AS783" s="406"/>
      <c r="AT783" s="407"/>
      <c r="AU783" s="402" t="s">
        <v>640</v>
      </c>
      <c r="AV783" s="403"/>
      <c r="AW783" s="403"/>
      <c r="AX783" s="404"/>
    </row>
    <row r="784" spans="1:50" ht="24.75" customHeight="1" x14ac:dyDescent="0.15">
      <c r="A784" s="557"/>
      <c r="B784" s="767"/>
      <c r="C784" s="767"/>
      <c r="D784" s="767"/>
      <c r="E784" s="767"/>
      <c r="F784" s="768"/>
      <c r="G784" s="352" t="s">
        <v>605</v>
      </c>
      <c r="H784" s="353"/>
      <c r="I784" s="353"/>
      <c r="J784" s="353"/>
      <c r="K784" s="354"/>
      <c r="L784" s="405" t="s">
        <v>608</v>
      </c>
      <c r="M784" s="406"/>
      <c r="N784" s="406"/>
      <c r="O784" s="406"/>
      <c r="P784" s="406"/>
      <c r="Q784" s="406"/>
      <c r="R784" s="406"/>
      <c r="S784" s="406"/>
      <c r="T784" s="406"/>
      <c r="U784" s="406"/>
      <c r="V784" s="406"/>
      <c r="W784" s="406"/>
      <c r="X784" s="407"/>
      <c r="Y784" s="402">
        <v>1.7</v>
      </c>
      <c r="Z784" s="403"/>
      <c r="AA784" s="403"/>
      <c r="AB784" s="409"/>
      <c r="AC784" s="352" t="s">
        <v>640</v>
      </c>
      <c r="AD784" s="353"/>
      <c r="AE784" s="353"/>
      <c r="AF784" s="353"/>
      <c r="AG784" s="354"/>
      <c r="AH784" s="405" t="s">
        <v>640</v>
      </c>
      <c r="AI784" s="406"/>
      <c r="AJ784" s="406"/>
      <c r="AK784" s="406"/>
      <c r="AL784" s="406"/>
      <c r="AM784" s="406"/>
      <c r="AN784" s="406"/>
      <c r="AO784" s="406"/>
      <c r="AP784" s="406"/>
      <c r="AQ784" s="406"/>
      <c r="AR784" s="406"/>
      <c r="AS784" s="406"/>
      <c r="AT784" s="407"/>
      <c r="AU784" s="402" t="s">
        <v>640</v>
      </c>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133.79999999999998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76</v>
      </c>
      <c r="AV792" s="419"/>
      <c r="AW792" s="419"/>
      <c r="AX792" s="421"/>
    </row>
    <row r="793" spans="1:50" ht="24.75" customHeight="1" x14ac:dyDescent="0.15">
      <c r="A793" s="557"/>
      <c r="B793" s="767"/>
      <c r="C793" s="767"/>
      <c r="D793" s="767"/>
      <c r="E793" s="767"/>
      <c r="F793" s="768"/>
      <c r="G793" s="443" t="s">
        <v>609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620</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603</v>
      </c>
      <c r="H795" s="454"/>
      <c r="I795" s="454"/>
      <c r="J795" s="454"/>
      <c r="K795" s="455"/>
      <c r="L795" s="456" t="s">
        <v>606</v>
      </c>
      <c r="M795" s="457"/>
      <c r="N795" s="457"/>
      <c r="O795" s="457"/>
      <c r="P795" s="457"/>
      <c r="Q795" s="457"/>
      <c r="R795" s="457"/>
      <c r="S795" s="457"/>
      <c r="T795" s="457"/>
      <c r="U795" s="457"/>
      <c r="V795" s="457"/>
      <c r="W795" s="457"/>
      <c r="X795" s="458"/>
      <c r="Y795" s="459">
        <v>20.3</v>
      </c>
      <c r="Z795" s="460"/>
      <c r="AA795" s="460"/>
      <c r="AB795" s="558"/>
      <c r="AC795" s="453" t="s">
        <v>622</v>
      </c>
      <c r="AD795" s="454"/>
      <c r="AE795" s="454"/>
      <c r="AF795" s="454"/>
      <c r="AG795" s="455"/>
      <c r="AH795" s="456" t="s">
        <v>623</v>
      </c>
      <c r="AI795" s="457"/>
      <c r="AJ795" s="457"/>
      <c r="AK795" s="457"/>
      <c r="AL795" s="457"/>
      <c r="AM795" s="457"/>
      <c r="AN795" s="457"/>
      <c r="AO795" s="457"/>
      <c r="AP795" s="457"/>
      <c r="AQ795" s="457"/>
      <c r="AR795" s="457"/>
      <c r="AS795" s="457"/>
      <c r="AT795" s="458"/>
      <c r="AU795" s="459">
        <v>7</v>
      </c>
      <c r="AV795" s="460"/>
      <c r="AW795" s="460"/>
      <c r="AX795" s="461"/>
    </row>
    <row r="796" spans="1:50" ht="24.75" customHeight="1" x14ac:dyDescent="0.15">
      <c r="A796" s="557"/>
      <c r="B796" s="767"/>
      <c r="C796" s="767"/>
      <c r="D796" s="767"/>
      <c r="E796" s="767"/>
      <c r="F796" s="768"/>
      <c r="G796" s="352" t="s">
        <v>604</v>
      </c>
      <c r="H796" s="353"/>
      <c r="I796" s="353"/>
      <c r="J796" s="353"/>
      <c r="K796" s="354"/>
      <c r="L796" s="405" t="s">
        <v>607</v>
      </c>
      <c r="M796" s="406"/>
      <c r="N796" s="406"/>
      <c r="O796" s="406"/>
      <c r="P796" s="406"/>
      <c r="Q796" s="406"/>
      <c r="R796" s="406"/>
      <c r="S796" s="406"/>
      <c r="T796" s="406"/>
      <c r="U796" s="406"/>
      <c r="V796" s="406"/>
      <c r="W796" s="406"/>
      <c r="X796" s="407"/>
      <c r="Y796" s="402">
        <v>0.4</v>
      </c>
      <c r="Z796" s="403"/>
      <c r="AA796" s="403"/>
      <c r="AB796" s="409"/>
      <c r="AC796" s="352" t="s">
        <v>640</v>
      </c>
      <c r="AD796" s="353"/>
      <c r="AE796" s="353"/>
      <c r="AF796" s="353"/>
      <c r="AG796" s="354"/>
      <c r="AH796" s="405" t="s">
        <v>640</v>
      </c>
      <c r="AI796" s="406"/>
      <c r="AJ796" s="406"/>
      <c r="AK796" s="406"/>
      <c r="AL796" s="406"/>
      <c r="AM796" s="406"/>
      <c r="AN796" s="406"/>
      <c r="AO796" s="406"/>
      <c r="AP796" s="406"/>
      <c r="AQ796" s="406"/>
      <c r="AR796" s="406"/>
      <c r="AS796" s="406"/>
      <c r="AT796" s="407"/>
      <c r="AU796" s="402" t="s">
        <v>640</v>
      </c>
      <c r="AV796" s="403"/>
      <c r="AW796" s="403"/>
      <c r="AX796" s="404"/>
    </row>
    <row r="797" spans="1:50" ht="24.75" customHeight="1" x14ac:dyDescent="0.15">
      <c r="A797" s="557"/>
      <c r="B797" s="767"/>
      <c r="C797" s="767"/>
      <c r="D797" s="767"/>
      <c r="E797" s="767"/>
      <c r="F797" s="768"/>
      <c r="G797" s="352" t="s">
        <v>605</v>
      </c>
      <c r="H797" s="353"/>
      <c r="I797" s="353"/>
      <c r="J797" s="353"/>
      <c r="K797" s="354"/>
      <c r="L797" s="405" t="s">
        <v>608</v>
      </c>
      <c r="M797" s="406"/>
      <c r="N797" s="406"/>
      <c r="O797" s="406"/>
      <c r="P797" s="406"/>
      <c r="Q797" s="406"/>
      <c r="R797" s="406"/>
      <c r="S797" s="406"/>
      <c r="T797" s="406"/>
      <c r="U797" s="406"/>
      <c r="V797" s="406"/>
      <c r="W797" s="406"/>
      <c r="X797" s="407"/>
      <c r="Y797" s="402">
        <v>0.01</v>
      </c>
      <c r="Z797" s="403"/>
      <c r="AA797" s="403"/>
      <c r="AB797" s="409"/>
      <c r="AC797" s="352" t="s">
        <v>640</v>
      </c>
      <c r="AD797" s="353"/>
      <c r="AE797" s="353"/>
      <c r="AF797" s="353"/>
      <c r="AG797" s="354"/>
      <c r="AH797" s="405" t="s">
        <v>640</v>
      </c>
      <c r="AI797" s="406"/>
      <c r="AJ797" s="406"/>
      <c r="AK797" s="406"/>
      <c r="AL797" s="406"/>
      <c r="AM797" s="406"/>
      <c r="AN797" s="406"/>
      <c r="AO797" s="406"/>
      <c r="AP797" s="406"/>
      <c r="AQ797" s="406"/>
      <c r="AR797" s="406"/>
      <c r="AS797" s="406"/>
      <c r="AT797" s="407"/>
      <c r="AU797" s="402" t="s">
        <v>640</v>
      </c>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20.71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7</v>
      </c>
      <c r="AV805" s="419"/>
      <c r="AW805" s="419"/>
      <c r="AX805" s="421"/>
    </row>
    <row r="806" spans="1:50" ht="24.75" customHeight="1" x14ac:dyDescent="0.15">
      <c r="A806" s="557"/>
      <c r="B806" s="767"/>
      <c r="C806" s="767"/>
      <c r="D806" s="767"/>
      <c r="E806" s="767"/>
      <c r="F806" s="768"/>
      <c r="G806" s="443" t="s">
        <v>610</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650</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t="s">
        <v>603</v>
      </c>
      <c r="H808" s="454"/>
      <c r="I808" s="454"/>
      <c r="J808" s="454"/>
      <c r="K808" s="455"/>
      <c r="L808" s="456" t="s">
        <v>624</v>
      </c>
      <c r="M808" s="457"/>
      <c r="N808" s="457"/>
      <c r="O808" s="457"/>
      <c r="P808" s="457"/>
      <c r="Q808" s="457"/>
      <c r="R808" s="457"/>
      <c r="S808" s="457"/>
      <c r="T808" s="457"/>
      <c r="U808" s="457"/>
      <c r="V808" s="457"/>
      <c r="W808" s="457"/>
      <c r="X808" s="458"/>
      <c r="Y808" s="459">
        <v>37.5</v>
      </c>
      <c r="Z808" s="460"/>
      <c r="AA808" s="460"/>
      <c r="AB808" s="558"/>
      <c r="AC808" s="453" t="s">
        <v>603</v>
      </c>
      <c r="AD808" s="454"/>
      <c r="AE808" s="454"/>
      <c r="AF808" s="454"/>
      <c r="AG808" s="455"/>
      <c r="AH808" s="456" t="s">
        <v>651</v>
      </c>
      <c r="AI808" s="457"/>
      <c r="AJ808" s="457"/>
      <c r="AK808" s="457"/>
      <c r="AL808" s="457"/>
      <c r="AM808" s="457"/>
      <c r="AN808" s="457"/>
      <c r="AO808" s="457"/>
      <c r="AP808" s="457"/>
      <c r="AQ808" s="457"/>
      <c r="AR808" s="457"/>
      <c r="AS808" s="457"/>
      <c r="AT808" s="458"/>
      <c r="AU808" s="459">
        <v>9.6999999999999993</v>
      </c>
      <c r="AV808" s="460"/>
      <c r="AW808" s="460"/>
      <c r="AX808" s="461"/>
    </row>
    <row r="809" spans="1:50" ht="24.75" customHeight="1" x14ac:dyDescent="0.15">
      <c r="A809" s="557"/>
      <c r="B809" s="767"/>
      <c r="C809" s="767"/>
      <c r="D809" s="767"/>
      <c r="E809" s="767"/>
      <c r="F809" s="768"/>
      <c r="G809" s="352" t="s">
        <v>625</v>
      </c>
      <c r="H809" s="353"/>
      <c r="I809" s="353"/>
      <c r="J809" s="353"/>
      <c r="K809" s="354"/>
      <c r="L809" s="405" t="s">
        <v>626</v>
      </c>
      <c r="M809" s="406"/>
      <c r="N809" s="406"/>
      <c r="O809" s="406"/>
      <c r="P809" s="406"/>
      <c r="Q809" s="406"/>
      <c r="R809" s="406"/>
      <c r="S809" s="406"/>
      <c r="T809" s="406"/>
      <c r="U809" s="406"/>
      <c r="V809" s="406"/>
      <c r="W809" s="406"/>
      <c r="X809" s="407"/>
      <c r="Y809" s="402">
        <v>2.4</v>
      </c>
      <c r="Z809" s="403"/>
      <c r="AA809" s="403"/>
      <c r="AB809" s="409"/>
      <c r="AC809" s="352" t="s">
        <v>640</v>
      </c>
      <c r="AD809" s="353"/>
      <c r="AE809" s="353"/>
      <c r="AF809" s="353"/>
      <c r="AG809" s="354"/>
      <c r="AH809" s="405" t="s">
        <v>640</v>
      </c>
      <c r="AI809" s="406"/>
      <c r="AJ809" s="406"/>
      <c r="AK809" s="406"/>
      <c r="AL809" s="406"/>
      <c r="AM809" s="406"/>
      <c r="AN809" s="406"/>
      <c r="AO809" s="406"/>
      <c r="AP809" s="406"/>
      <c r="AQ809" s="406"/>
      <c r="AR809" s="406"/>
      <c r="AS809" s="406"/>
      <c r="AT809" s="407"/>
      <c r="AU809" s="402" t="s">
        <v>640</v>
      </c>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39.9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9.6999999999999993</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344</v>
      </c>
      <c r="AM832" s="961"/>
      <c r="AN832" s="961"/>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338</v>
      </c>
      <c r="AD837" s="281"/>
      <c r="AE837" s="281"/>
      <c r="AF837" s="281"/>
      <c r="AG837" s="281"/>
      <c r="AH837" s="348" t="s">
        <v>367</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612</v>
      </c>
      <c r="D838" s="422"/>
      <c r="E838" s="422"/>
      <c r="F838" s="422"/>
      <c r="G838" s="422"/>
      <c r="H838" s="422"/>
      <c r="I838" s="422"/>
      <c r="J838" s="423">
        <v>4010005002425</v>
      </c>
      <c r="K838" s="424"/>
      <c r="L838" s="424"/>
      <c r="M838" s="424"/>
      <c r="N838" s="424"/>
      <c r="O838" s="424"/>
      <c r="P838" s="429" t="s">
        <v>614</v>
      </c>
      <c r="Q838" s="321"/>
      <c r="R838" s="321"/>
      <c r="S838" s="321"/>
      <c r="T838" s="321"/>
      <c r="U838" s="321"/>
      <c r="V838" s="321"/>
      <c r="W838" s="321"/>
      <c r="X838" s="321"/>
      <c r="Y838" s="322">
        <v>133.80000000000001</v>
      </c>
      <c r="Z838" s="323"/>
      <c r="AA838" s="323"/>
      <c r="AB838" s="324"/>
      <c r="AC838" s="332" t="s">
        <v>615</v>
      </c>
      <c r="AD838" s="427"/>
      <c r="AE838" s="427"/>
      <c r="AF838" s="427"/>
      <c r="AG838" s="427"/>
      <c r="AH838" s="425" t="s">
        <v>582</v>
      </c>
      <c r="AI838" s="426"/>
      <c r="AJ838" s="426"/>
      <c r="AK838" s="426"/>
      <c r="AL838" s="329" t="s">
        <v>616</v>
      </c>
      <c r="AM838" s="330"/>
      <c r="AN838" s="330"/>
      <c r="AO838" s="331"/>
      <c r="AP838" s="325" t="s">
        <v>582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338</v>
      </c>
      <c r="AD870" s="281"/>
      <c r="AE870" s="281"/>
      <c r="AF870" s="281"/>
      <c r="AG870" s="281"/>
      <c r="AH870" s="348" t="s">
        <v>367</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627</v>
      </c>
      <c r="D871" s="422"/>
      <c r="E871" s="422"/>
      <c r="F871" s="422"/>
      <c r="G871" s="422"/>
      <c r="H871" s="422"/>
      <c r="I871" s="422"/>
      <c r="J871" s="423">
        <v>9010401116534</v>
      </c>
      <c r="K871" s="424"/>
      <c r="L871" s="424"/>
      <c r="M871" s="424"/>
      <c r="N871" s="424"/>
      <c r="O871" s="424"/>
      <c r="P871" s="429" t="s">
        <v>628</v>
      </c>
      <c r="Q871" s="321"/>
      <c r="R871" s="321"/>
      <c r="S871" s="321"/>
      <c r="T871" s="321"/>
      <c r="U871" s="321"/>
      <c r="V871" s="321"/>
      <c r="W871" s="321"/>
      <c r="X871" s="321"/>
      <c r="Y871" s="322">
        <v>76.2</v>
      </c>
      <c r="Z871" s="323"/>
      <c r="AA871" s="323"/>
      <c r="AB871" s="324"/>
      <c r="AC871" s="332" t="s">
        <v>615</v>
      </c>
      <c r="AD871" s="427"/>
      <c r="AE871" s="427"/>
      <c r="AF871" s="427"/>
      <c r="AG871" s="427"/>
      <c r="AH871" s="425" t="s">
        <v>566</v>
      </c>
      <c r="AI871" s="426"/>
      <c r="AJ871" s="426"/>
      <c r="AK871" s="426"/>
      <c r="AL871" s="329" t="s">
        <v>566</v>
      </c>
      <c r="AM871" s="330"/>
      <c r="AN871" s="330"/>
      <c r="AO871" s="331"/>
      <c r="AP871" s="325" t="s">
        <v>566</v>
      </c>
      <c r="AQ871" s="325"/>
      <c r="AR871" s="325"/>
      <c r="AS871" s="325"/>
      <c r="AT871" s="325"/>
      <c r="AU871" s="325"/>
      <c r="AV871" s="325"/>
      <c r="AW871" s="325"/>
      <c r="AX871" s="325"/>
    </row>
    <row r="872" spans="1:50" ht="30" customHeight="1" x14ac:dyDescent="0.15">
      <c r="A872" s="408">
        <v>2</v>
      </c>
      <c r="B872" s="408">
        <v>1</v>
      </c>
      <c r="C872" s="428" t="s">
        <v>629</v>
      </c>
      <c r="D872" s="422"/>
      <c r="E872" s="422"/>
      <c r="F872" s="422"/>
      <c r="G872" s="422"/>
      <c r="H872" s="422"/>
      <c r="I872" s="422"/>
      <c r="J872" s="423">
        <v>2010401017243</v>
      </c>
      <c r="K872" s="424"/>
      <c r="L872" s="424"/>
      <c r="M872" s="424"/>
      <c r="N872" s="424"/>
      <c r="O872" s="424"/>
      <c r="P872" s="429" t="s">
        <v>630</v>
      </c>
      <c r="Q872" s="321"/>
      <c r="R872" s="321"/>
      <c r="S872" s="321"/>
      <c r="T872" s="321"/>
      <c r="U872" s="321"/>
      <c r="V872" s="321"/>
      <c r="W872" s="321"/>
      <c r="X872" s="321"/>
      <c r="Y872" s="322">
        <v>46.5</v>
      </c>
      <c r="Z872" s="323"/>
      <c r="AA872" s="323"/>
      <c r="AB872" s="324"/>
      <c r="AC872" s="332" t="s">
        <v>615</v>
      </c>
      <c r="AD872" s="332"/>
      <c r="AE872" s="332"/>
      <c r="AF872" s="332"/>
      <c r="AG872" s="332"/>
      <c r="AH872" s="425" t="s">
        <v>566</v>
      </c>
      <c r="AI872" s="426"/>
      <c r="AJ872" s="426"/>
      <c r="AK872" s="426"/>
      <c r="AL872" s="329" t="s">
        <v>566</v>
      </c>
      <c r="AM872" s="330"/>
      <c r="AN872" s="330"/>
      <c r="AO872" s="331"/>
      <c r="AP872" s="325" t="s">
        <v>566</v>
      </c>
      <c r="AQ872" s="325"/>
      <c r="AR872" s="325"/>
      <c r="AS872" s="325"/>
      <c r="AT872" s="325"/>
      <c r="AU872" s="325"/>
      <c r="AV872" s="325"/>
      <c r="AW872" s="325"/>
      <c r="AX872" s="325"/>
    </row>
    <row r="873" spans="1:50" ht="30" customHeight="1" x14ac:dyDescent="0.15">
      <c r="A873" s="408">
        <v>3</v>
      </c>
      <c r="B873" s="408">
        <v>1</v>
      </c>
      <c r="C873" s="428" t="s">
        <v>631</v>
      </c>
      <c r="D873" s="422"/>
      <c r="E873" s="422"/>
      <c r="F873" s="422"/>
      <c r="G873" s="422"/>
      <c r="H873" s="422"/>
      <c r="I873" s="422"/>
      <c r="J873" s="423">
        <v>1020001033723</v>
      </c>
      <c r="K873" s="424"/>
      <c r="L873" s="424"/>
      <c r="M873" s="424"/>
      <c r="N873" s="424"/>
      <c r="O873" s="424"/>
      <c r="P873" s="429" t="s">
        <v>632</v>
      </c>
      <c r="Q873" s="321"/>
      <c r="R873" s="321"/>
      <c r="S873" s="321"/>
      <c r="T873" s="321"/>
      <c r="U873" s="321"/>
      <c r="V873" s="321"/>
      <c r="W873" s="321"/>
      <c r="X873" s="321"/>
      <c r="Y873" s="322">
        <v>5.4</v>
      </c>
      <c r="Z873" s="323"/>
      <c r="AA873" s="323"/>
      <c r="AB873" s="324"/>
      <c r="AC873" s="332" t="s">
        <v>615</v>
      </c>
      <c r="AD873" s="332"/>
      <c r="AE873" s="332"/>
      <c r="AF873" s="332"/>
      <c r="AG873" s="332"/>
      <c r="AH873" s="327" t="s">
        <v>566</v>
      </c>
      <c r="AI873" s="328"/>
      <c r="AJ873" s="328"/>
      <c r="AK873" s="328"/>
      <c r="AL873" s="329" t="s">
        <v>566</v>
      </c>
      <c r="AM873" s="330"/>
      <c r="AN873" s="330"/>
      <c r="AO873" s="331"/>
      <c r="AP873" s="325" t="s">
        <v>566</v>
      </c>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338</v>
      </c>
      <c r="AD903" s="281"/>
      <c r="AE903" s="281"/>
      <c r="AF903" s="281"/>
      <c r="AG903" s="281"/>
      <c r="AH903" s="348" t="s">
        <v>367</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612</v>
      </c>
      <c r="D904" s="422"/>
      <c r="E904" s="422"/>
      <c r="F904" s="422"/>
      <c r="G904" s="422"/>
      <c r="H904" s="422"/>
      <c r="I904" s="422"/>
      <c r="J904" s="423">
        <v>4010005002425</v>
      </c>
      <c r="K904" s="424"/>
      <c r="L904" s="424"/>
      <c r="M904" s="424"/>
      <c r="N904" s="424"/>
      <c r="O904" s="424"/>
      <c r="P904" s="321" t="s">
        <v>613</v>
      </c>
      <c r="Q904" s="321"/>
      <c r="R904" s="321"/>
      <c r="S904" s="321"/>
      <c r="T904" s="321"/>
      <c r="U904" s="321"/>
      <c r="V904" s="321"/>
      <c r="W904" s="321"/>
      <c r="X904" s="321"/>
      <c r="Y904" s="322">
        <v>20.7</v>
      </c>
      <c r="Z904" s="323"/>
      <c r="AA904" s="323"/>
      <c r="AB904" s="324"/>
      <c r="AC904" s="332" t="s">
        <v>615</v>
      </c>
      <c r="AD904" s="427"/>
      <c r="AE904" s="427"/>
      <c r="AF904" s="427"/>
      <c r="AG904" s="427"/>
      <c r="AH904" s="425" t="s">
        <v>566</v>
      </c>
      <c r="AI904" s="426"/>
      <c r="AJ904" s="426"/>
      <c r="AK904" s="426"/>
      <c r="AL904" s="329" t="s">
        <v>566</v>
      </c>
      <c r="AM904" s="330"/>
      <c r="AN904" s="330"/>
      <c r="AO904" s="331"/>
      <c r="AP904" s="325" t="s">
        <v>566</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338</v>
      </c>
      <c r="AD936" s="281"/>
      <c r="AE936" s="281"/>
      <c r="AF936" s="281"/>
      <c r="AG936" s="281"/>
      <c r="AH936" s="348" t="s">
        <v>367</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8" t="s">
        <v>633</v>
      </c>
      <c r="D937" s="422"/>
      <c r="E937" s="422"/>
      <c r="F937" s="422"/>
      <c r="G937" s="422"/>
      <c r="H937" s="422"/>
      <c r="I937" s="422"/>
      <c r="J937" s="423">
        <v>5000020363685</v>
      </c>
      <c r="K937" s="424"/>
      <c r="L937" s="424"/>
      <c r="M937" s="424"/>
      <c r="N937" s="424"/>
      <c r="O937" s="424"/>
      <c r="P937" s="429" t="s">
        <v>634</v>
      </c>
      <c r="Q937" s="321"/>
      <c r="R937" s="321"/>
      <c r="S937" s="321"/>
      <c r="T937" s="321"/>
      <c r="U937" s="321"/>
      <c r="V937" s="321"/>
      <c r="W937" s="321"/>
      <c r="X937" s="321"/>
      <c r="Y937" s="322">
        <v>7</v>
      </c>
      <c r="Z937" s="323"/>
      <c r="AA937" s="323"/>
      <c r="AB937" s="324"/>
      <c r="AC937" s="332" t="s">
        <v>615</v>
      </c>
      <c r="AD937" s="427"/>
      <c r="AE937" s="427"/>
      <c r="AF937" s="427"/>
      <c r="AG937" s="427"/>
      <c r="AH937" s="425" t="s">
        <v>566</v>
      </c>
      <c r="AI937" s="426"/>
      <c r="AJ937" s="426"/>
      <c r="AK937" s="426"/>
      <c r="AL937" s="329" t="s">
        <v>566</v>
      </c>
      <c r="AM937" s="330"/>
      <c r="AN937" s="330"/>
      <c r="AO937" s="331"/>
      <c r="AP937" s="325" t="s">
        <v>566</v>
      </c>
      <c r="AQ937" s="325"/>
      <c r="AR937" s="325"/>
      <c r="AS937" s="325"/>
      <c r="AT937" s="325"/>
      <c r="AU937" s="325"/>
      <c r="AV937" s="325"/>
      <c r="AW937" s="325"/>
      <c r="AX937" s="325"/>
    </row>
    <row r="938" spans="1:50" ht="30" customHeight="1" x14ac:dyDescent="0.15">
      <c r="A938" s="408">
        <v>2</v>
      </c>
      <c r="B938" s="408">
        <v>1</v>
      </c>
      <c r="C938" s="428" t="s">
        <v>635</v>
      </c>
      <c r="D938" s="422"/>
      <c r="E938" s="422"/>
      <c r="F938" s="422"/>
      <c r="G938" s="422"/>
      <c r="H938" s="422"/>
      <c r="I938" s="422"/>
      <c r="J938" s="423">
        <v>1000020216046</v>
      </c>
      <c r="K938" s="424"/>
      <c r="L938" s="424"/>
      <c r="M938" s="424"/>
      <c r="N938" s="424"/>
      <c r="O938" s="424"/>
      <c r="P938" s="429" t="s">
        <v>634</v>
      </c>
      <c r="Q938" s="321"/>
      <c r="R938" s="321"/>
      <c r="S938" s="321"/>
      <c r="T938" s="321"/>
      <c r="U938" s="321"/>
      <c r="V938" s="321"/>
      <c r="W938" s="321"/>
      <c r="X938" s="321"/>
      <c r="Y938" s="322">
        <v>6.7</v>
      </c>
      <c r="Z938" s="323"/>
      <c r="AA938" s="323"/>
      <c r="AB938" s="324"/>
      <c r="AC938" s="332" t="s">
        <v>615</v>
      </c>
      <c r="AD938" s="332"/>
      <c r="AE938" s="332"/>
      <c r="AF938" s="332"/>
      <c r="AG938" s="332"/>
      <c r="AH938" s="425" t="s">
        <v>566</v>
      </c>
      <c r="AI938" s="426"/>
      <c r="AJ938" s="426"/>
      <c r="AK938" s="426"/>
      <c r="AL938" s="329" t="s">
        <v>566</v>
      </c>
      <c r="AM938" s="330"/>
      <c r="AN938" s="330"/>
      <c r="AO938" s="331"/>
      <c r="AP938" s="325" t="s">
        <v>566</v>
      </c>
      <c r="AQ938" s="325"/>
      <c r="AR938" s="325"/>
      <c r="AS938" s="325"/>
      <c r="AT938" s="325"/>
      <c r="AU938" s="325"/>
      <c r="AV938" s="325"/>
      <c r="AW938" s="325"/>
      <c r="AX938" s="325"/>
    </row>
    <row r="939" spans="1:50" ht="30" customHeight="1" x14ac:dyDescent="0.15">
      <c r="A939" s="408">
        <v>3</v>
      </c>
      <c r="B939" s="408">
        <v>1</v>
      </c>
      <c r="C939" s="428" t="s">
        <v>636</v>
      </c>
      <c r="D939" s="422"/>
      <c r="E939" s="422"/>
      <c r="F939" s="422"/>
      <c r="G939" s="422"/>
      <c r="H939" s="422"/>
      <c r="I939" s="422"/>
      <c r="J939" s="423">
        <v>8000020223069</v>
      </c>
      <c r="K939" s="424"/>
      <c r="L939" s="424"/>
      <c r="M939" s="424"/>
      <c r="N939" s="424"/>
      <c r="O939" s="424"/>
      <c r="P939" s="429" t="s">
        <v>637</v>
      </c>
      <c r="Q939" s="321"/>
      <c r="R939" s="321"/>
      <c r="S939" s="321"/>
      <c r="T939" s="321"/>
      <c r="U939" s="321"/>
      <c r="V939" s="321"/>
      <c r="W939" s="321"/>
      <c r="X939" s="321"/>
      <c r="Y939" s="322">
        <v>6.6</v>
      </c>
      <c r="Z939" s="323"/>
      <c r="AA939" s="323"/>
      <c r="AB939" s="324"/>
      <c r="AC939" s="332" t="s">
        <v>615</v>
      </c>
      <c r="AD939" s="332"/>
      <c r="AE939" s="332"/>
      <c r="AF939" s="332"/>
      <c r="AG939" s="332"/>
      <c r="AH939" s="327" t="s">
        <v>566</v>
      </c>
      <c r="AI939" s="328"/>
      <c r="AJ939" s="328"/>
      <c r="AK939" s="328"/>
      <c r="AL939" s="329" t="s">
        <v>566</v>
      </c>
      <c r="AM939" s="330"/>
      <c r="AN939" s="330"/>
      <c r="AO939" s="331"/>
      <c r="AP939" s="325" t="s">
        <v>566</v>
      </c>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338</v>
      </c>
      <c r="AD969" s="281"/>
      <c r="AE969" s="281"/>
      <c r="AF969" s="281"/>
      <c r="AG969" s="281"/>
      <c r="AH969" s="348" t="s">
        <v>367</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15">
      <c r="A970" s="408">
        <v>1</v>
      </c>
      <c r="B970" s="408">
        <v>1</v>
      </c>
      <c r="C970" s="422" t="s">
        <v>611</v>
      </c>
      <c r="D970" s="422"/>
      <c r="E970" s="422"/>
      <c r="F970" s="422"/>
      <c r="G970" s="422"/>
      <c r="H970" s="422"/>
      <c r="I970" s="422"/>
      <c r="J970" s="423">
        <v>4010005002425</v>
      </c>
      <c r="K970" s="424"/>
      <c r="L970" s="424"/>
      <c r="M970" s="424"/>
      <c r="N970" s="424"/>
      <c r="O970" s="424"/>
      <c r="P970" s="429" t="s">
        <v>614</v>
      </c>
      <c r="Q970" s="321"/>
      <c r="R970" s="321"/>
      <c r="S970" s="321"/>
      <c r="T970" s="321"/>
      <c r="U970" s="321"/>
      <c r="V970" s="321"/>
      <c r="W970" s="321"/>
      <c r="X970" s="321"/>
      <c r="Y970" s="322">
        <v>39.9</v>
      </c>
      <c r="Z970" s="323"/>
      <c r="AA970" s="323"/>
      <c r="AB970" s="324"/>
      <c r="AC970" s="332" t="s">
        <v>615</v>
      </c>
      <c r="AD970" s="427"/>
      <c r="AE970" s="427"/>
      <c r="AF970" s="427"/>
      <c r="AG970" s="427"/>
      <c r="AH970" s="425" t="s">
        <v>566</v>
      </c>
      <c r="AI970" s="426"/>
      <c r="AJ970" s="426"/>
      <c r="AK970" s="426"/>
      <c r="AL970" s="329" t="s">
        <v>566</v>
      </c>
      <c r="AM970" s="330"/>
      <c r="AN970" s="330"/>
      <c r="AO970" s="331"/>
      <c r="AP970" s="325" t="s">
        <v>566</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338</v>
      </c>
      <c r="AD1002" s="281"/>
      <c r="AE1002" s="281"/>
      <c r="AF1002" s="281"/>
      <c r="AG1002" s="281"/>
      <c r="AH1002" s="348" t="s">
        <v>367</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customHeight="1" x14ac:dyDescent="0.15">
      <c r="A1003" s="408">
        <v>1</v>
      </c>
      <c r="B1003" s="408">
        <v>1</v>
      </c>
      <c r="C1003" s="428" t="s">
        <v>652</v>
      </c>
      <c r="D1003" s="422"/>
      <c r="E1003" s="422"/>
      <c r="F1003" s="422"/>
      <c r="G1003" s="422"/>
      <c r="H1003" s="422"/>
      <c r="I1003" s="422"/>
      <c r="J1003" s="423">
        <v>6010001068278</v>
      </c>
      <c r="K1003" s="424"/>
      <c r="L1003" s="424"/>
      <c r="M1003" s="424"/>
      <c r="N1003" s="424"/>
      <c r="O1003" s="424"/>
      <c r="P1003" s="429" t="s">
        <v>662</v>
      </c>
      <c r="Q1003" s="321"/>
      <c r="R1003" s="321"/>
      <c r="S1003" s="321"/>
      <c r="T1003" s="321"/>
      <c r="U1003" s="321"/>
      <c r="V1003" s="321"/>
      <c r="W1003" s="321"/>
      <c r="X1003" s="321"/>
      <c r="Y1003" s="322">
        <v>9.6999999999999993</v>
      </c>
      <c r="Z1003" s="323"/>
      <c r="AA1003" s="323"/>
      <c r="AB1003" s="324"/>
      <c r="AC1003" s="332" t="s">
        <v>376</v>
      </c>
      <c r="AD1003" s="427"/>
      <c r="AE1003" s="427"/>
      <c r="AF1003" s="427"/>
      <c r="AG1003" s="427"/>
      <c r="AH1003" s="425">
        <v>14</v>
      </c>
      <c r="AI1003" s="426"/>
      <c r="AJ1003" s="426"/>
      <c r="AK1003" s="426"/>
      <c r="AL1003" s="329" t="s">
        <v>663</v>
      </c>
      <c r="AM1003" s="330"/>
      <c r="AN1003" s="330"/>
      <c r="AO1003" s="331"/>
      <c r="AP1003" s="325" t="s">
        <v>663</v>
      </c>
      <c r="AQ1003" s="325"/>
      <c r="AR1003" s="325"/>
      <c r="AS1003" s="325"/>
      <c r="AT1003" s="325"/>
      <c r="AU1003" s="325"/>
      <c r="AV1003" s="325"/>
      <c r="AW1003" s="325"/>
      <c r="AX1003" s="325"/>
    </row>
    <row r="1004" spans="1:50" ht="30" customHeight="1" x14ac:dyDescent="0.15">
      <c r="A1004" s="408">
        <v>2</v>
      </c>
      <c r="B1004" s="408">
        <v>1</v>
      </c>
      <c r="C1004" s="428" t="s">
        <v>653</v>
      </c>
      <c r="D1004" s="422"/>
      <c r="E1004" s="422"/>
      <c r="F1004" s="422"/>
      <c r="G1004" s="422"/>
      <c r="H1004" s="422"/>
      <c r="I1004" s="422"/>
      <c r="J1004" s="423">
        <v>5011101040210</v>
      </c>
      <c r="K1004" s="424"/>
      <c r="L1004" s="424"/>
      <c r="M1004" s="424"/>
      <c r="N1004" s="424"/>
      <c r="O1004" s="424"/>
      <c r="P1004" s="429" t="s">
        <v>662</v>
      </c>
      <c r="Q1004" s="321"/>
      <c r="R1004" s="321"/>
      <c r="S1004" s="321"/>
      <c r="T1004" s="321"/>
      <c r="U1004" s="321"/>
      <c r="V1004" s="321"/>
      <c r="W1004" s="321"/>
      <c r="X1004" s="321"/>
      <c r="Y1004" s="322">
        <v>7.5</v>
      </c>
      <c r="Z1004" s="323"/>
      <c r="AA1004" s="323"/>
      <c r="AB1004" s="324"/>
      <c r="AC1004" s="332" t="s">
        <v>376</v>
      </c>
      <c r="AD1004" s="332"/>
      <c r="AE1004" s="332"/>
      <c r="AF1004" s="332"/>
      <c r="AG1004" s="332"/>
      <c r="AH1004" s="425">
        <v>14</v>
      </c>
      <c r="AI1004" s="426"/>
      <c r="AJ1004" s="426"/>
      <c r="AK1004" s="426"/>
      <c r="AL1004" s="329" t="s">
        <v>566</v>
      </c>
      <c r="AM1004" s="330"/>
      <c r="AN1004" s="330"/>
      <c r="AO1004" s="331"/>
      <c r="AP1004" s="325" t="s">
        <v>566</v>
      </c>
      <c r="AQ1004" s="325"/>
      <c r="AR1004" s="325"/>
      <c r="AS1004" s="325"/>
      <c r="AT1004" s="325"/>
      <c r="AU1004" s="325"/>
      <c r="AV1004" s="325"/>
      <c r="AW1004" s="325"/>
      <c r="AX1004" s="325"/>
    </row>
    <row r="1005" spans="1:50" ht="30" customHeight="1" x14ac:dyDescent="0.15">
      <c r="A1005" s="408">
        <v>3</v>
      </c>
      <c r="B1005" s="408">
        <v>1</v>
      </c>
      <c r="C1005" s="428" t="s">
        <v>654</v>
      </c>
      <c r="D1005" s="422"/>
      <c r="E1005" s="422"/>
      <c r="F1005" s="422"/>
      <c r="G1005" s="422"/>
      <c r="H1005" s="422"/>
      <c r="I1005" s="422"/>
      <c r="J1005" s="423">
        <v>4011201010857</v>
      </c>
      <c r="K1005" s="424"/>
      <c r="L1005" s="424"/>
      <c r="M1005" s="424"/>
      <c r="N1005" s="424"/>
      <c r="O1005" s="424"/>
      <c r="P1005" s="429" t="s">
        <v>662</v>
      </c>
      <c r="Q1005" s="321"/>
      <c r="R1005" s="321"/>
      <c r="S1005" s="321"/>
      <c r="T1005" s="321"/>
      <c r="U1005" s="321"/>
      <c r="V1005" s="321"/>
      <c r="W1005" s="321"/>
      <c r="X1005" s="321"/>
      <c r="Y1005" s="322">
        <v>4.9000000000000004</v>
      </c>
      <c r="Z1005" s="323"/>
      <c r="AA1005" s="323"/>
      <c r="AB1005" s="324"/>
      <c r="AC1005" s="332" t="s">
        <v>376</v>
      </c>
      <c r="AD1005" s="332"/>
      <c r="AE1005" s="332"/>
      <c r="AF1005" s="332"/>
      <c r="AG1005" s="332"/>
      <c r="AH1005" s="327">
        <v>14</v>
      </c>
      <c r="AI1005" s="328"/>
      <c r="AJ1005" s="328"/>
      <c r="AK1005" s="328"/>
      <c r="AL1005" s="329" t="s">
        <v>566</v>
      </c>
      <c r="AM1005" s="330"/>
      <c r="AN1005" s="330"/>
      <c r="AO1005" s="331"/>
      <c r="AP1005" s="325" t="s">
        <v>566</v>
      </c>
      <c r="AQ1005" s="325"/>
      <c r="AR1005" s="325"/>
      <c r="AS1005" s="325"/>
      <c r="AT1005" s="325"/>
      <c r="AU1005" s="325"/>
      <c r="AV1005" s="325"/>
      <c r="AW1005" s="325"/>
      <c r="AX1005" s="325"/>
    </row>
    <row r="1006" spans="1:50" ht="30" customHeight="1" x14ac:dyDescent="0.15">
      <c r="A1006" s="408">
        <v>4</v>
      </c>
      <c r="B1006" s="408">
        <v>1</v>
      </c>
      <c r="C1006" s="428" t="s">
        <v>655</v>
      </c>
      <c r="D1006" s="422"/>
      <c r="E1006" s="422"/>
      <c r="F1006" s="422"/>
      <c r="G1006" s="422"/>
      <c r="H1006" s="422"/>
      <c r="I1006" s="422"/>
      <c r="J1006" s="423">
        <v>5130005003724</v>
      </c>
      <c r="K1006" s="424"/>
      <c r="L1006" s="424"/>
      <c r="M1006" s="424"/>
      <c r="N1006" s="424"/>
      <c r="O1006" s="424"/>
      <c r="P1006" s="429" t="s">
        <v>662</v>
      </c>
      <c r="Q1006" s="321"/>
      <c r="R1006" s="321"/>
      <c r="S1006" s="321"/>
      <c r="T1006" s="321"/>
      <c r="U1006" s="321"/>
      <c r="V1006" s="321"/>
      <c r="W1006" s="321"/>
      <c r="X1006" s="321"/>
      <c r="Y1006" s="322">
        <v>3.6</v>
      </c>
      <c r="Z1006" s="323"/>
      <c r="AA1006" s="323"/>
      <c r="AB1006" s="324"/>
      <c r="AC1006" s="332" t="s">
        <v>376</v>
      </c>
      <c r="AD1006" s="332"/>
      <c r="AE1006" s="332"/>
      <c r="AF1006" s="332"/>
      <c r="AG1006" s="332"/>
      <c r="AH1006" s="327">
        <v>14</v>
      </c>
      <c r="AI1006" s="328"/>
      <c r="AJ1006" s="328"/>
      <c r="AK1006" s="328"/>
      <c r="AL1006" s="329" t="s">
        <v>566</v>
      </c>
      <c r="AM1006" s="330"/>
      <c r="AN1006" s="330"/>
      <c r="AO1006" s="331"/>
      <c r="AP1006" s="325" t="s">
        <v>566</v>
      </c>
      <c r="AQ1006" s="325"/>
      <c r="AR1006" s="325"/>
      <c r="AS1006" s="325"/>
      <c r="AT1006" s="325"/>
      <c r="AU1006" s="325"/>
      <c r="AV1006" s="325"/>
      <c r="AW1006" s="325"/>
      <c r="AX1006" s="325"/>
    </row>
    <row r="1007" spans="1:50" ht="30" customHeight="1" x14ac:dyDescent="0.15">
      <c r="A1007" s="408">
        <v>5</v>
      </c>
      <c r="B1007" s="408">
        <v>1</v>
      </c>
      <c r="C1007" s="428" t="s">
        <v>656</v>
      </c>
      <c r="D1007" s="422"/>
      <c r="E1007" s="422"/>
      <c r="F1007" s="422"/>
      <c r="G1007" s="422"/>
      <c r="H1007" s="422"/>
      <c r="I1007" s="422"/>
      <c r="J1007" s="423">
        <v>3290001040121</v>
      </c>
      <c r="K1007" s="424"/>
      <c r="L1007" s="424"/>
      <c r="M1007" s="424"/>
      <c r="N1007" s="424"/>
      <c r="O1007" s="424"/>
      <c r="P1007" s="429" t="s">
        <v>662</v>
      </c>
      <c r="Q1007" s="321"/>
      <c r="R1007" s="321"/>
      <c r="S1007" s="321"/>
      <c r="T1007" s="321"/>
      <c r="U1007" s="321"/>
      <c r="V1007" s="321"/>
      <c r="W1007" s="321"/>
      <c r="X1007" s="321"/>
      <c r="Y1007" s="322">
        <v>2.2000000000000002</v>
      </c>
      <c r="Z1007" s="323"/>
      <c r="AA1007" s="323"/>
      <c r="AB1007" s="324"/>
      <c r="AC1007" s="326" t="s">
        <v>376</v>
      </c>
      <c r="AD1007" s="326"/>
      <c r="AE1007" s="326"/>
      <c r="AF1007" s="326"/>
      <c r="AG1007" s="326"/>
      <c r="AH1007" s="327">
        <v>14</v>
      </c>
      <c r="AI1007" s="328"/>
      <c r="AJ1007" s="328"/>
      <c r="AK1007" s="328"/>
      <c r="AL1007" s="329" t="s">
        <v>566</v>
      </c>
      <c r="AM1007" s="330"/>
      <c r="AN1007" s="330"/>
      <c r="AO1007" s="331"/>
      <c r="AP1007" s="325" t="s">
        <v>566</v>
      </c>
      <c r="AQ1007" s="325"/>
      <c r="AR1007" s="325"/>
      <c r="AS1007" s="325"/>
      <c r="AT1007" s="325"/>
      <c r="AU1007" s="325"/>
      <c r="AV1007" s="325"/>
      <c r="AW1007" s="325"/>
      <c r="AX1007" s="325"/>
    </row>
    <row r="1008" spans="1:50" ht="30" customHeight="1" x14ac:dyDescent="0.15">
      <c r="A1008" s="408">
        <v>6</v>
      </c>
      <c r="B1008" s="408">
        <v>1</v>
      </c>
      <c r="C1008" s="428" t="s">
        <v>657</v>
      </c>
      <c r="D1008" s="422"/>
      <c r="E1008" s="422"/>
      <c r="F1008" s="422"/>
      <c r="G1008" s="422"/>
      <c r="H1008" s="422"/>
      <c r="I1008" s="422"/>
      <c r="J1008" s="423">
        <v>5020005003215</v>
      </c>
      <c r="K1008" s="424"/>
      <c r="L1008" s="424"/>
      <c r="M1008" s="424"/>
      <c r="N1008" s="424"/>
      <c r="O1008" s="424"/>
      <c r="P1008" s="429" t="s">
        <v>662</v>
      </c>
      <c r="Q1008" s="321"/>
      <c r="R1008" s="321"/>
      <c r="S1008" s="321"/>
      <c r="T1008" s="321"/>
      <c r="U1008" s="321"/>
      <c r="V1008" s="321"/>
      <c r="W1008" s="321"/>
      <c r="X1008" s="321"/>
      <c r="Y1008" s="322">
        <v>2</v>
      </c>
      <c r="Z1008" s="323"/>
      <c r="AA1008" s="323"/>
      <c r="AB1008" s="324"/>
      <c r="AC1008" s="326" t="s">
        <v>376</v>
      </c>
      <c r="AD1008" s="326"/>
      <c r="AE1008" s="326"/>
      <c r="AF1008" s="326"/>
      <c r="AG1008" s="326"/>
      <c r="AH1008" s="327">
        <v>14</v>
      </c>
      <c r="AI1008" s="328"/>
      <c r="AJ1008" s="328"/>
      <c r="AK1008" s="328"/>
      <c r="AL1008" s="329" t="s">
        <v>566</v>
      </c>
      <c r="AM1008" s="330"/>
      <c r="AN1008" s="330"/>
      <c r="AO1008" s="331"/>
      <c r="AP1008" s="325" t="s">
        <v>566</v>
      </c>
      <c r="AQ1008" s="325"/>
      <c r="AR1008" s="325"/>
      <c r="AS1008" s="325"/>
      <c r="AT1008" s="325"/>
      <c r="AU1008" s="325"/>
      <c r="AV1008" s="325"/>
      <c r="AW1008" s="325"/>
      <c r="AX1008" s="325"/>
    </row>
    <row r="1009" spans="1:50" ht="30" customHeight="1" x14ac:dyDescent="0.15">
      <c r="A1009" s="408">
        <v>7</v>
      </c>
      <c r="B1009" s="408">
        <v>1</v>
      </c>
      <c r="C1009" s="428" t="s">
        <v>658</v>
      </c>
      <c r="D1009" s="422"/>
      <c r="E1009" s="422"/>
      <c r="F1009" s="422"/>
      <c r="G1009" s="422"/>
      <c r="H1009" s="422"/>
      <c r="I1009" s="422"/>
      <c r="J1009" s="423">
        <v>5012703000626</v>
      </c>
      <c r="K1009" s="424"/>
      <c r="L1009" s="424"/>
      <c r="M1009" s="424"/>
      <c r="N1009" s="424"/>
      <c r="O1009" s="424"/>
      <c r="P1009" s="429" t="s">
        <v>662</v>
      </c>
      <c r="Q1009" s="321"/>
      <c r="R1009" s="321"/>
      <c r="S1009" s="321"/>
      <c r="T1009" s="321"/>
      <c r="U1009" s="321"/>
      <c r="V1009" s="321"/>
      <c r="W1009" s="321"/>
      <c r="X1009" s="321"/>
      <c r="Y1009" s="322">
        <v>1.8</v>
      </c>
      <c r="Z1009" s="323"/>
      <c r="AA1009" s="323"/>
      <c r="AB1009" s="324"/>
      <c r="AC1009" s="326" t="s">
        <v>376</v>
      </c>
      <c r="AD1009" s="326"/>
      <c r="AE1009" s="326"/>
      <c r="AF1009" s="326"/>
      <c r="AG1009" s="326"/>
      <c r="AH1009" s="327">
        <v>14</v>
      </c>
      <c r="AI1009" s="328"/>
      <c r="AJ1009" s="328"/>
      <c r="AK1009" s="328"/>
      <c r="AL1009" s="329" t="s">
        <v>566</v>
      </c>
      <c r="AM1009" s="330"/>
      <c r="AN1009" s="330"/>
      <c r="AO1009" s="331"/>
      <c r="AP1009" s="325" t="s">
        <v>566</v>
      </c>
      <c r="AQ1009" s="325"/>
      <c r="AR1009" s="325"/>
      <c r="AS1009" s="325"/>
      <c r="AT1009" s="325"/>
      <c r="AU1009" s="325"/>
      <c r="AV1009" s="325"/>
      <c r="AW1009" s="325"/>
      <c r="AX1009" s="325"/>
    </row>
    <row r="1010" spans="1:50" ht="30" customHeight="1" x14ac:dyDescent="0.15">
      <c r="A1010" s="408">
        <v>8</v>
      </c>
      <c r="B1010" s="408">
        <v>1</v>
      </c>
      <c r="C1010" s="428" t="s">
        <v>659</v>
      </c>
      <c r="D1010" s="422"/>
      <c r="E1010" s="422"/>
      <c r="F1010" s="422"/>
      <c r="G1010" s="422"/>
      <c r="H1010" s="422"/>
      <c r="I1010" s="422"/>
      <c r="J1010" s="423">
        <v>8220002001545</v>
      </c>
      <c r="K1010" s="424"/>
      <c r="L1010" s="424"/>
      <c r="M1010" s="424"/>
      <c r="N1010" s="424"/>
      <c r="O1010" s="424"/>
      <c r="P1010" s="429" t="s">
        <v>662</v>
      </c>
      <c r="Q1010" s="321"/>
      <c r="R1010" s="321"/>
      <c r="S1010" s="321"/>
      <c r="T1010" s="321"/>
      <c r="U1010" s="321"/>
      <c r="V1010" s="321"/>
      <c r="W1010" s="321"/>
      <c r="X1010" s="321"/>
      <c r="Y1010" s="322">
        <v>1.3</v>
      </c>
      <c r="Z1010" s="323"/>
      <c r="AA1010" s="323"/>
      <c r="AB1010" s="324"/>
      <c r="AC1010" s="326" t="s">
        <v>376</v>
      </c>
      <c r="AD1010" s="326"/>
      <c r="AE1010" s="326"/>
      <c r="AF1010" s="326"/>
      <c r="AG1010" s="326"/>
      <c r="AH1010" s="327">
        <v>14</v>
      </c>
      <c r="AI1010" s="328"/>
      <c r="AJ1010" s="328"/>
      <c r="AK1010" s="328"/>
      <c r="AL1010" s="329" t="s">
        <v>566</v>
      </c>
      <c r="AM1010" s="330"/>
      <c r="AN1010" s="330"/>
      <c r="AO1010" s="331"/>
      <c r="AP1010" s="325" t="s">
        <v>566</v>
      </c>
      <c r="AQ1010" s="325"/>
      <c r="AR1010" s="325"/>
      <c r="AS1010" s="325"/>
      <c r="AT1010" s="325"/>
      <c r="AU1010" s="325"/>
      <c r="AV1010" s="325"/>
      <c r="AW1010" s="325"/>
      <c r="AX1010" s="325"/>
    </row>
    <row r="1011" spans="1:50" ht="30" customHeight="1" x14ac:dyDescent="0.15">
      <c r="A1011" s="408">
        <v>9</v>
      </c>
      <c r="B1011" s="408">
        <v>1</v>
      </c>
      <c r="C1011" s="428" t="s">
        <v>660</v>
      </c>
      <c r="D1011" s="422"/>
      <c r="E1011" s="422"/>
      <c r="F1011" s="422"/>
      <c r="G1011" s="422"/>
      <c r="H1011" s="422"/>
      <c r="I1011" s="422"/>
      <c r="J1011" s="423">
        <v>4360005000476</v>
      </c>
      <c r="K1011" s="424"/>
      <c r="L1011" s="424"/>
      <c r="M1011" s="424"/>
      <c r="N1011" s="424"/>
      <c r="O1011" s="424"/>
      <c r="P1011" s="429" t="s">
        <v>662</v>
      </c>
      <c r="Q1011" s="321"/>
      <c r="R1011" s="321"/>
      <c r="S1011" s="321"/>
      <c r="T1011" s="321"/>
      <c r="U1011" s="321"/>
      <c r="V1011" s="321"/>
      <c r="W1011" s="321"/>
      <c r="X1011" s="321"/>
      <c r="Y1011" s="322">
        <v>1.2</v>
      </c>
      <c r="Z1011" s="323"/>
      <c r="AA1011" s="323"/>
      <c r="AB1011" s="324"/>
      <c r="AC1011" s="326" t="s">
        <v>376</v>
      </c>
      <c r="AD1011" s="326"/>
      <c r="AE1011" s="326"/>
      <c r="AF1011" s="326"/>
      <c r="AG1011" s="326"/>
      <c r="AH1011" s="327">
        <v>14</v>
      </c>
      <c r="AI1011" s="328"/>
      <c r="AJ1011" s="328"/>
      <c r="AK1011" s="328"/>
      <c r="AL1011" s="329" t="s">
        <v>566</v>
      </c>
      <c r="AM1011" s="330"/>
      <c r="AN1011" s="330"/>
      <c r="AO1011" s="331"/>
      <c r="AP1011" s="325" t="s">
        <v>566</v>
      </c>
      <c r="AQ1011" s="325"/>
      <c r="AR1011" s="325"/>
      <c r="AS1011" s="325"/>
      <c r="AT1011" s="325"/>
      <c r="AU1011" s="325"/>
      <c r="AV1011" s="325"/>
      <c r="AW1011" s="325"/>
      <c r="AX1011" s="325"/>
    </row>
    <row r="1012" spans="1:50" ht="30" customHeight="1" x14ac:dyDescent="0.15">
      <c r="A1012" s="408">
        <v>10</v>
      </c>
      <c r="B1012" s="408">
        <v>1</v>
      </c>
      <c r="C1012" s="428" t="s">
        <v>661</v>
      </c>
      <c r="D1012" s="422"/>
      <c r="E1012" s="422"/>
      <c r="F1012" s="422"/>
      <c r="G1012" s="422"/>
      <c r="H1012" s="422"/>
      <c r="I1012" s="422"/>
      <c r="J1012" s="423">
        <v>2011501017034</v>
      </c>
      <c r="K1012" s="424"/>
      <c r="L1012" s="424"/>
      <c r="M1012" s="424"/>
      <c r="N1012" s="424"/>
      <c r="O1012" s="424"/>
      <c r="P1012" s="429" t="s">
        <v>662</v>
      </c>
      <c r="Q1012" s="321"/>
      <c r="R1012" s="321"/>
      <c r="S1012" s="321"/>
      <c r="T1012" s="321"/>
      <c r="U1012" s="321"/>
      <c r="V1012" s="321"/>
      <c r="W1012" s="321"/>
      <c r="X1012" s="321"/>
      <c r="Y1012" s="322">
        <v>1.1000000000000001</v>
      </c>
      <c r="Z1012" s="323"/>
      <c r="AA1012" s="323"/>
      <c r="AB1012" s="324"/>
      <c r="AC1012" s="326" t="s">
        <v>376</v>
      </c>
      <c r="AD1012" s="326"/>
      <c r="AE1012" s="326"/>
      <c r="AF1012" s="326"/>
      <c r="AG1012" s="326"/>
      <c r="AH1012" s="327">
        <v>14</v>
      </c>
      <c r="AI1012" s="328"/>
      <c r="AJ1012" s="328"/>
      <c r="AK1012" s="328"/>
      <c r="AL1012" s="329" t="s">
        <v>566</v>
      </c>
      <c r="AM1012" s="330"/>
      <c r="AN1012" s="330"/>
      <c r="AO1012" s="331"/>
      <c r="AP1012" s="325" t="s">
        <v>566</v>
      </c>
      <c r="AQ1012" s="325"/>
      <c r="AR1012" s="325"/>
      <c r="AS1012" s="325"/>
      <c r="AT1012" s="325"/>
      <c r="AU1012" s="325"/>
      <c r="AV1012" s="325"/>
      <c r="AW1012" s="325"/>
      <c r="AX1012" s="325"/>
    </row>
    <row r="1013" spans="1:50" ht="30" hidden="1" customHeight="1" x14ac:dyDescent="0.15">
      <c r="A1013" s="408">
        <v>11</v>
      </c>
      <c r="B1013" s="408">
        <v>1</v>
      </c>
      <c r="C1013" s="428"/>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8"/>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8"/>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338</v>
      </c>
      <c r="AD1035" s="281"/>
      <c r="AE1035" s="281"/>
      <c r="AF1035" s="281"/>
      <c r="AG1035" s="281"/>
      <c r="AH1035" s="348" t="s">
        <v>367</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338</v>
      </c>
      <c r="AD1068" s="281"/>
      <c r="AE1068" s="281"/>
      <c r="AF1068" s="281"/>
      <c r="AG1068" s="281"/>
      <c r="AH1068" s="348" t="s">
        <v>367</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2" t="s">
        <v>329</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344</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330</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25" max="49" man="1"/>
    <brk id="740" max="49" man="1"/>
    <brk id="832" max="49" man="1"/>
    <brk id="110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327</v>
      </c>
      <c r="B10" s="15" t="s">
        <v>562</v>
      </c>
      <c r="C10" s="13" t="str">
        <f t="shared" si="0"/>
        <v>国土強靱化施策</v>
      </c>
      <c r="D10" s="13" t="str">
        <f t="shared" si="8"/>
        <v>国土強靱化施策</v>
      </c>
      <c r="F10" s="18" t="s">
        <v>117</v>
      </c>
      <c r="G10" s="17" t="s">
        <v>562</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t="s">
        <v>562</v>
      </c>
      <c r="C21" s="13" t="str">
        <f t="shared" si="9"/>
        <v>地方創生</v>
      </c>
      <c r="D21" s="13" t="str">
        <f t="shared" si="8"/>
        <v>国土強靱化施策、地方創生</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国土強靱化施策、地方創生</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国土強靱化施策、地方創生</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国土強靱化施策、地方創生</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国土強靱化施策、地方創生</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349</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392</v>
      </c>
      <c r="AF2" s="379"/>
      <c r="AG2" s="379"/>
      <c r="AH2" s="379"/>
      <c r="AI2" s="379" t="s">
        <v>390</v>
      </c>
      <c r="AJ2" s="379"/>
      <c r="AK2" s="379"/>
      <c r="AL2" s="379"/>
      <c r="AM2" s="379" t="s">
        <v>419</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349</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392</v>
      </c>
      <c r="AF9" s="379"/>
      <c r="AG9" s="379"/>
      <c r="AH9" s="379"/>
      <c r="AI9" s="379" t="s">
        <v>390</v>
      </c>
      <c r="AJ9" s="379"/>
      <c r="AK9" s="379"/>
      <c r="AL9" s="379"/>
      <c r="AM9" s="379" t="s">
        <v>419</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349</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392</v>
      </c>
      <c r="AF16" s="379"/>
      <c r="AG16" s="379"/>
      <c r="AH16" s="379"/>
      <c r="AI16" s="379" t="s">
        <v>390</v>
      </c>
      <c r="AJ16" s="379"/>
      <c r="AK16" s="379"/>
      <c r="AL16" s="379"/>
      <c r="AM16" s="379" t="s">
        <v>419</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349</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392</v>
      </c>
      <c r="AF23" s="379"/>
      <c r="AG23" s="379"/>
      <c r="AH23" s="379"/>
      <c r="AI23" s="379" t="s">
        <v>390</v>
      </c>
      <c r="AJ23" s="379"/>
      <c r="AK23" s="379"/>
      <c r="AL23" s="379"/>
      <c r="AM23" s="379" t="s">
        <v>419</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349</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392</v>
      </c>
      <c r="AF30" s="379"/>
      <c r="AG30" s="379"/>
      <c r="AH30" s="379"/>
      <c r="AI30" s="379" t="s">
        <v>390</v>
      </c>
      <c r="AJ30" s="379"/>
      <c r="AK30" s="379"/>
      <c r="AL30" s="379"/>
      <c r="AM30" s="379" t="s">
        <v>419</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349</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392</v>
      </c>
      <c r="AF37" s="379"/>
      <c r="AG37" s="379"/>
      <c r="AH37" s="379"/>
      <c r="AI37" s="379" t="s">
        <v>390</v>
      </c>
      <c r="AJ37" s="379"/>
      <c r="AK37" s="379"/>
      <c r="AL37" s="379"/>
      <c r="AM37" s="379" t="s">
        <v>419</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349</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392</v>
      </c>
      <c r="AF44" s="379"/>
      <c r="AG44" s="379"/>
      <c r="AH44" s="379"/>
      <c r="AI44" s="379" t="s">
        <v>390</v>
      </c>
      <c r="AJ44" s="379"/>
      <c r="AK44" s="379"/>
      <c r="AL44" s="379"/>
      <c r="AM44" s="379" t="s">
        <v>419</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349</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392</v>
      </c>
      <c r="AF51" s="379"/>
      <c r="AG51" s="379"/>
      <c r="AH51" s="379"/>
      <c r="AI51" s="379" t="s">
        <v>390</v>
      </c>
      <c r="AJ51" s="379"/>
      <c r="AK51" s="379"/>
      <c r="AL51" s="379"/>
      <c r="AM51" s="379" t="s">
        <v>419</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349</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392</v>
      </c>
      <c r="AF58" s="379"/>
      <c r="AG58" s="379"/>
      <c r="AH58" s="379"/>
      <c r="AI58" s="379" t="s">
        <v>390</v>
      </c>
      <c r="AJ58" s="379"/>
      <c r="AK58" s="379"/>
      <c r="AL58" s="379"/>
      <c r="AM58" s="379" t="s">
        <v>419</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349</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392</v>
      </c>
      <c r="AF65" s="379"/>
      <c r="AG65" s="379"/>
      <c r="AH65" s="379"/>
      <c r="AI65" s="379" t="s">
        <v>390</v>
      </c>
      <c r="AJ65" s="379"/>
      <c r="AK65" s="379"/>
      <c r="AL65" s="379"/>
      <c r="AM65" s="379" t="s">
        <v>419</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366</v>
      </c>
      <c r="H2" s="444"/>
      <c r="I2" s="444"/>
      <c r="J2" s="444"/>
      <c r="K2" s="444"/>
      <c r="L2" s="444"/>
      <c r="M2" s="444"/>
      <c r="N2" s="444"/>
      <c r="O2" s="444"/>
      <c r="P2" s="444"/>
      <c r="Q2" s="444"/>
      <c r="R2" s="444"/>
      <c r="S2" s="444"/>
      <c r="T2" s="444"/>
      <c r="U2" s="444"/>
      <c r="V2" s="444"/>
      <c r="W2" s="444"/>
      <c r="X2" s="444"/>
      <c r="Y2" s="444"/>
      <c r="Z2" s="444"/>
      <c r="AA2" s="444"/>
      <c r="AB2" s="445"/>
      <c r="AC2" s="443" t="s">
        <v>368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2E437F92-E8CC-4B16-B513-EB687A841DE4}">
  <ds:schemaRefs>
    <ds:schemaRef ds:uri="http://schemas.microsoft.com/sharepoint/v3/contenttype/forms"/>
  </ds:schemaRefs>
</ds:datastoreItem>
</file>

<file path=customXml/itemProps2.xml><?xml version="1.0" encoding="utf-8"?>
<ds:datastoreItem xmlns:ds="http://schemas.openxmlformats.org/officeDocument/2006/customXml" ds:itemID="{358524EB-2CC2-4C40-ABDB-4091A2B0E5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5F6817-4A38-448C-A0DE-6DF2EC59C773}">
  <ds:schemaRefs>
    <ds:schemaRef ds:uri="http://schemas.microsoft.com/office/2006/documentManagement/types"/>
    <ds:schemaRef ds:uri="http://purl.org/dc/terms/"/>
    <ds:schemaRef ds:uri="C99ED752-4EAC-482C-AFBC-D2601CB2E742"/>
    <ds:schemaRef ds:uri="http://purl.org/dc/dcmitype/"/>
    <ds:schemaRef ds:uri="2d5f1945-286f-4658-a685-0dc25831e22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2020-09-25T06:12:18Z</cp:lastPrinted>
  <dcterms:created xsi:type="dcterms:W3CDTF">2012-03-13T00:50:25Z</dcterms:created>
  <dcterms:modified xsi:type="dcterms:W3CDTF">2020-10-07T13:53:26Z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