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令和元年度\201-300\要修正（エネ特）\省新部\国際室\"/>
    </mc:Choice>
  </mc:AlternateContent>
  <bookViews>
    <workbookView xWindow="0" yWindow="0" windowWidth="28800" windowHeight="11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<sst xmlns="http://schemas.openxmlformats.org/spreadsheetml/2006/main" count="2931" uniqueCount="641">
  <si>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</si>
  <si>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</si>
  <si>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</si>
  <si>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</si>
  <si>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</si>
  <si>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</si>
  <si>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</si>
  <si>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</si>
  <si>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</si>
  <si>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</si>
  <si>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</si>
  <si>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</si>
  <si>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</si>
  <si>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</si>
  <si>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</si>
  <si>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</si>
  <si>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</si>
  <si>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</si>
  <si>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</si>
  <si>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</si>
  <si>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</si>
  <si>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</si>
  <si>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</si>
  <si>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</si>
  <si>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</si>
  <si>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</si>
  <si>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</si>
  <si>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</si>
  <si>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</si>
  <si>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</si>
  <si>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</si>
  <si>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</si>
  <si>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</si>
  <si>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</si>
  <si>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</si>
  <si>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</si>
  <si>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</si>
  <si>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</si>
  <si>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</si>
  <si>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</si>
  <si>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</si>
  <si>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</si>
  <si>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</si>
  <si>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</si>
  <si>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</si>
  <si>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</si>
  <si>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</si>
  <si>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</si>
  <si>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</si>
  <si>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</si>
  <si>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</si>
  <si>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</si>
  <si>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</si>
  <si>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</si>
  <si>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</si>
  <si>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</si>
  <si>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</si>
  <si>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</si>
  <si>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</si>
  <si>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</si>
  <si>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</si>
  <si>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</si>
  <si>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</si>
  <si>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</si>
  <si>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</si>
  <si>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</si>
  <si>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</si>
  <si>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</si>
  <si>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</si>
  <si>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</si>
  <si>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</si>
  <si>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</si>
  <si>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</si>
  <si>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</si>
  <si>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</si>
  <si>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</si>
  <si>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</si>
  <si>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</si>
  <si>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</si>
  <si>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</si>
  <si>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</si>
  <si>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</si>
  <si>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</si>
  <si>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</si>
  <si>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</si>
  <si>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</si>
  <si>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</si>
  <si>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</si>
  <si>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</si>
  <si>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</si>
  <si>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</si>
  <si>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</si>
  <si>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</si>
  <si>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</si>
  <si>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</si>
  <si>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</si>
  <si>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</si>
  <si>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</si>
  <si>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</si>
  <si>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</si>
  <si>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</si>
  <si>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</si>
  <si>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</si>
  <si>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</si>
  <si>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</si>
  <si>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</si>
  <si>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</si>
  <si>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</si>
  <si>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</si>
  <si>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</si>
  <si>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</si>
  <si>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</si>
  <si>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</si>
  <si>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</si>
  <si>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</si>
  <si>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</si>
  <si>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</si>
  <si>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</si>
  <si>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</si>
  <si>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</si>
  <si>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</si>
  <si>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</si>
  <si>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</si>
  <si>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</si>
  <si>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</si>
  <si>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</si>
  <si>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</si>
  <si>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</si>
  <si>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</si>
  <si>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</si>
  <si>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</si>
  <si>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</si>
  <si>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</si>
  <si>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</si>
  <si>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</si>
  <si>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</si>
  <si>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</si>
  <si>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</si>
  <si>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</si>
  <si>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</si>
  <si>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</si>
  <si>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</si>
  <si>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</si>
  <si>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</si>
  <si>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</si>
  <si>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</si>
  <si>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</si>
  <si>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</si>
  <si>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</si>
  <si>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</si>
  <si>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</si>
  <si>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</si>
  <si>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</si>
  <si>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</si>
  <si>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</si>
  <si>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</si>
  <si>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</si>
  <si>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</si>
  <si>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</si>
  <si>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</si>
  <si>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</si>
  <si>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</si>
  <si>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</si>
  <si>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</si>
  <si>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</si>
  <si>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</si>
  <si>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</si>
  <si>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</si>
  <si>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</si>
  <si>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</si>
  <si>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</si>
  <si>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</si>
  <si>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</si>
  <si>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</si>
  <si>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</si>
  <si>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</si>
  <si>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</si>
  <si>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</si>
  <si>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</si>
  <si>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</si>
  <si>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</si>
  <si>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</si>
  <si>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</si>
  <si>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</si>
  <si>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</si>
  <si>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</si>
  <si>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</si>
  <si>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</si>
  <si>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</si>
  <si>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</si>
  <si>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</si>
  <si>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</si>
  <si>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</si>
  <si>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</si>
  <si>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</si>
  <si>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</si>
  <si>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</si>
  <si>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</si>
  <si>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</si>
  <si>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</si>
  <si>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</si>
  <si>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</si>
  <si>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</si>
  <si>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</si>
  <si>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</si>
  <si>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</si>
  <si>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</si>
  <si>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</si>
  <si>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</si>
  <si>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</si>
  <si>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</si>
  <si>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</si>
  <si>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</si>
  <si>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</si>
  <si>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</si>
  <si>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</si>
  <si>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</si>
  <si>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</si>
  <si>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</si>
  <si>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</si>
  <si>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</si>
  <si>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</si>
  <si>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</si>
  <si>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</si>
  <si>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</si>
  <si>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</si>
  <si>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</si>
  <si>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</si>
  <si>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</si>
  <si>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</si>
  <si>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</si>
  <si>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</si>
  <si>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</si>
  <si>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</si>
  <si>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</si>
  <si>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</si>
  <si>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</si>
  <si>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</si>
  <si>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</si>
  <si>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</si>
  <si>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</si>
  <si>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</si>
  <si>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</si>
  <si>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</si>
  <si>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</si>
  <si>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</si>
  <si>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</si>
  <si>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</si>
  <si>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</si>
  <si>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</si>
  <si>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</si>
  <si>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</si>
  <si>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</si>
  <si>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</si>
  <si>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</si>
  <si>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</si>
  <si>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</si>
  <si>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</si>
  <si>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</si>
  <si>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</si>
  <si>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</si>
  <si>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</si>
  <si>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</si>
  <si>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</si>
  <si>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</si>
  <si>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</si>
  <si>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</si>
  <si>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</si>
  <si>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</si>
  <si>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</si>
  <si>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</si>
  <si>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</si>
  <si>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</si>
  <si>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</si>
  <si>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</si>
  <si>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</si>
  <si>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</si>
  <si>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</si>
  <si>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</si>
  <si>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</si>
  <si>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</si>
  <si>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</si>
  <si>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</si>
  <si>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</si>
  <si>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</si>
  <si>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</si>
  <si>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</si>
  <si>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</si>
  <si>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</si>
  <si>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</si>
  <si>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</si>
  <si>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</si>
  <si>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</si>
  <si>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</si>
  <si>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</si>
  <si>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</si>
  <si>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</si>
  <si>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</si>
  <si>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</si>
  <si>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</si>
  <si>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</si>
  <si>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</si>
  <si>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</si>
  <si>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</si>
  <si>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</si>
  <si>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</si>
  <si>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</si>
  <si>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</si>
  <si>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</si>
  <si>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</si>
  <si>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</si>
  <si>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</si>
  <si>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</si>
  <si>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</si>
  <si>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</si>
  <si>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</si>
  <si>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</si>
  <si>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</si>
  <si>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</si>
  <si>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</si>
  <si>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</si>
  <si>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</si>
  <si>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</si>
  <si>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</si>
  <si>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</si>
  <si>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</si>
  <si>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</si>
  <si>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</si>
  <si>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</si>
  <si>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</si>
  <si>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</si>
  <si>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</si>
  <si>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</si>
  <si>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</si>
  <si>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</si>
  <si>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</si>
  <si>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</si>
  <si>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</si>
  <si>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</si>
  <si>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</si>
  <si>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</si>
  <si>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</si>
  <si>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</si>
  <si>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</si>
  <si>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</si>
  <si>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</si>
  <si>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</si>
  <si>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</si>
  <si>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</si>
  <si>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</si>
  <si>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</si>
  <si>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</si>
  <si>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</si>
  <si>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</si>
  <si>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</si>
  <si>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</si>
  <si>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</si>
  <si>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</si>
  <si>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</si>
  <si>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</si>
  <si>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</si>
  <si>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</si>
  <si>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</si>
  <si>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</si>
  <si>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</si>
  <si>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</si>
  <si>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</si>
  <si>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</si>
  <si>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</si>
  <si>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</si>
  <si>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</si>
  <si>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</si>
  <si>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</si>
  <si>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</si>
  <si>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</si>
  <si>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</si>
  <si>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</si>
  <si>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</si>
  <si>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</si>
  <si>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</si>
  <si>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</si>
  <si>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</si>
  <si>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</si>
  <si>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</si>
  <si>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</si>
  <si>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</si>
  <si>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</si>
  <si>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</si>
  <si>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</si>
  <si>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</si>
  <si>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</si>
  <si>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</si>
  <si>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</si>
  <si>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</si>
  <si>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</si>
  <si>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</si>
  <si>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</si>
  <si>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</si>
  <si>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</si>
  <si>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</si>
  <si>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</si>
  <si>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</si>
  <si>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</si>
  <si>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</si>
  <si>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</si>
  <si>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</si>
  <si>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</si>
  <si>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</si>
  <si>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</si>
  <si>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</si>
  <si>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</si>
  <si>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</si>
  <si>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</si>
  <si>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</si>
  <si>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</si>
  <si>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</si>
  <si>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</si>
  <si>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</si>
  <si>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</si>
  <si>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</si>
  <si>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</si>
  <si>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</si>
  <si>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</si>
  <si>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</si>
  <si>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</si>
  <si>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</si>
  <si>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</si>
  <si>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</si>
  <si>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</si>
  <si>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</si>
  <si>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</si>
  <si>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</si>
  <si>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</si>
  <si>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</si>
  <si>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</si>
  <si>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</si>
  <si>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</si>
  <si>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</si>
  <si>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</si>
  <si>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</si>
  <si>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</si>
  <si>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</si>
  <si>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</si>
  <si>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</si>
  <si>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</si>
  <si>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</si>
  <si>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</si>
  <si>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</si>
  <si>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</si>
  <si>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</si>
  <si>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</si>
  <si>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</si>
  <si>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</si>
  <si>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</si>
  <si>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</si>
  <si>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</si>
  <si>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</si>
  <si>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</si>
  <si>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</si>
  <si>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</si>
  <si>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</si>
  <si>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</si>
  <si>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</si>
  <si>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</si>
  <si>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</si>
  <si>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</si>
  <si>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</si>
  <si>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</si>
  <si>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</si>
  <si>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</si>
  <si>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</si>
  <si>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</si>
  <si>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</si>
  <si>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</si>
  <si>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</si>
  <si>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</si>
  <si>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</si>
  <si>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</si>
  <si>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</si>
  <si>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</si>
  <si>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</si>
  <si>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</si>
  <si>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</si>
  <si>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</si>
  <si>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</si>
  <si>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</si>
  <si>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</si>
  <si>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</si>
  <si>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</si>
  <si>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</si>
  <si>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</si>
  <si>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</si>
  <si>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</si>
  <si>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</si>
  <si>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</si>
  <si>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</si>
  <si>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</si>
  <si>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</si>
  <si>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</si>
  <si>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</si>
  <si>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</si>
  <si>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</si>
  <si>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</si>
  <si>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</si>
  <si>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</si>
  <si>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</si>
  <si>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</si>
  <si>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</si>
  <si>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</si>
  <si>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</si>
  <si>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</si>
  <si>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</si>
  <si>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</si>
  <si>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</si>
  <si>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</si>
  <si>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</si>
  <si>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</si>
  <si>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</si>
  <si>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</si>
  <si>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</si>
  <si>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</si>
  <si>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</si>
  <si>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</si>
  <si>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</si>
  <si>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</si>
  <si>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</si>
  <si>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</si>
  <si>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</si>
  <si>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</si>
  <si>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</si>
  <si>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</si>
  <si>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</si>
  <si>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</si>
  <si>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</si>
  <si>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</si>
  <si>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</si>
  <si>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</si>
  <si>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</si>
  <si>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</si>
  <si>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</si>
  <si>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</si>
  <si>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</si>
  <si>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</si>
  <si>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</si>
  <si>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</si>
  <si>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</si>
  <si>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</si>
  <si>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</si>
  <si>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</si>
  <si>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</si>
  <si>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</si>
  <si>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</si>
  <si>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</si>
  <si>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</si>
  <si>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</si>
  <si>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</si>
  <si>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</si>
  <si>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</si>
  <si>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</si>
  <si>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</si>
  <si>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</si>
  <si>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</si>
  <si>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</si>
  <si>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</si>
  <si>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</si>
  <si>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国際再生可能エネルギー機関分担金</t>
    <phoneticPr fontId="5"/>
  </si>
  <si>
    <t>室長　小山　雅臣</t>
    <phoneticPr fontId="5"/>
  </si>
  <si>
    <t>政策課国際室</t>
    <phoneticPr fontId="5"/>
  </si>
  <si>
    <t>資源エネルギー庁
省エネルギー・新エネルギー部</t>
    <phoneticPr fontId="5"/>
  </si>
  <si>
    <t>○</t>
  </si>
  <si>
    <t>特別会計に関する法律第85条第3項第2号
特別会計に関する法律施行令第50条第9項3号</t>
    <phoneticPr fontId="5"/>
  </si>
  <si>
    <t>・平成21年6月26日閣議
「国際再生可能エネルギー機関憲章に署名することとする。」
・国際再生可能エネルギー機関憲章の批准書のドイツ政府への寄託（平成22年7月1日）、正式加盟（平成22年7月31日）</t>
    <phoneticPr fontId="5"/>
  </si>
  <si>
    <t>国際再生可能エネルギー機関（IRENA）は、再生可能エネルギーの普及と持続可能な利用の取組を支援する国際機関として平成23年4月に成立。当該機関の活動を通じ、国際的なエネルギー需給構造を多層かつ安定したものとすることにより、我が国のエネルギーセキュリティを確保するとともに、我が国の再生可能エネルギー関連産業の海外展開を促進する。</t>
    <phoneticPr fontId="5"/>
  </si>
  <si>
    <t>IRENAの加盟国には、各国に割り振られた分担率に基づき、分担金を負担することが義務化されている。本分担金の支払いを通じ、加盟国に対する政策立案能力の構築のためのワークショップ開催、世界的な再生可能エネルギー導入に向けた技術ロードマップの策定などのIRENAの活動を支え、世界的な再生可能エネルギーの普及に貢献する。</t>
    <phoneticPr fontId="5"/>
  </si>
  <si>
    <t>-</t>
  </si>
  <si>
    <t>-</t>
    <phoneticPr fontId="5"/>
  </si>
  <si>
    <t>-</t>
    <phoneticPr fontId="5"/>
  </si>
  <si>
    <t>-</t>
    <phoneticPr fontId="5"/>
  </si>
  <si>
    <t>-</t>
    <phoneticPr fontId="5"/>
  </si>
  <si>
    <t>-</t>
    <phoneticPr fontId="5"/>
  </si>
  <si>
    <t>-</t>
    <phoneticPr fontId="5"/>
  </si>
  <si>
    <t>再エネ導入の促進を図るため、IRENAから対象国へ政策提言を行う。</t>
    <phoneticPr fontId="5"/>
  </si>
  <si>
    <t>日本再興戦略に掲げた2025年までに国連関係機関の邦人職員数を1000人とする目標に向けた水準（現行職員数の1.25倍）の達成
※IRENAの場合は現状で3人いれば水準を達成するが、分担金の支払い規模にも鑑み2025年までに5人とすることを目標とする。</t>
    <phoneticPr fontId="5"/>
  </si>
  <si>
    <t>対象国に対する政策提言数</t>
    <phoneticPr fontId="5"/>
  </si>
  <si>
    <t>国際機関の活動予算のため、定量的な成果目標の設定が困難。</t>
    <phoneticPr fontId="5"/>
  </si>
  <si>
    <t>-</t>
    <phoneticPr fontId="5"/>
  </si>
  <si>
    <t>-</t>
    <phoneticPr fontId="5"/>
  </si>
  <si>
    <t>IRENAの加盟国には、各国に割り振られた分担率に基づき、分担金を負担することが義務化されている。本分担金の支払いを通じ、①再生可能エネルギーに関する加盟国のキャパシティービルディング（能力強化）、②再生可能エネルギー知識の集約・移転、③再生可能エネルギー利活用のための政策アドバイスの実施、④世界的な再生可能エネルギーシナリオの策定支援、などのIRENAの活動を支え、世界的な再生可能エネルギーの普及を図ることができると見込んでいる。世界のエネルギー消費量は、2030年には2016年比で1.2～1.3倍増が予想され、国際的なエネルギー需給の逼迫の緩和、及び、我が国のエネルギーセキュリティの確保の観点から、本活動を通じて中長期的に海外における再生可能エネルギー導入を促進していくことが効果的と考えられる。</t>
    <phoneticPr fontId="5"/>
  </si>
  <si>
    <t>国数</t>
    <phoneticPr fontId="5"/>
  </si>
  <si>
    <t>国数</t>
    <phoneticPr fontId="5"/>
  </si>
  <si>
    <t>人</t>
    <rPh sb="0" eb="1">
      <t>ヒト</t>
    </rPh>
    <phoneticPr fontId="5"/>
  </si>
  <si>
    <t>加盟国全体の分担金額における日本の分担金額の割合</t>
    <phoneticPr fontId="5"/>
  </si>
  <si>
    <t>%</t>
    <phoneticPr fontId="5"/>
  </si>
  <si>
    <t>%</t>
    <phoneticPr fontId="5"/>
  </si>
  <si>
    <t>6 エネルギー・環境</t>
    <phoneticPr fontId="5"/>
  </si>
  <si>
    <t>6-2 新エネルギー・省エネルギー</t>
    <phoneticPr fontId="5"/>
  </si>
  <si>
    <t>国際再生可能エネルギー機関</t>
    <phoneticPr fontId="5"/>
  </si>
  <si>
    <t>国際再生可能エネルギー機関分担金</t>
    <phoneticPr fontId="5"/>
  </si>
  <si>
    <t>事業費</t>
    <phoneticPr fontId="5"/>
  </si>
  <si>
    <t>0475</t>
    <phoneticPr fontId="5"/>
  </si>
  <si>
    <t>0499</t>
    <phoneticPr fontId="5"/>
  </si>
  <si>
    <t>0404</t>
    <phoneticPr fontId="5"/>
  </si>
  <si>
    <t>0261</t>
    <phoneticPr fontId="5"/>
  </si>
  <si>
    <t>0324</t>
    <phoneticPr fontId="5"/>
  </si>
  <si>
    <t>0335</t>
    <phoneticPr fontId="5"/>
  </si>
  <si>
    <t>0378</t>
    <phoneticPr fontId="5"/>
  </si>
  <si>
    <t>0244</t>
    <phoneticPr fontId="5"/>
  </si>
  <si>
    <t>各国にも応分の負担を求めながら、引き続き、効率的に運営していく。</t>
    <phoneticPr fontId="5"/>
  </si>
  <si>
    <t>国際分担金</t>
    <rPh sb="0" eb="2">
      <t>コクサイ</t>
    </rPh>
    <rPh sb="2" eb="5">
      <t>ブンタンキン</t>
    </rPh>
    <phoneticPr fontId="5"/>
  </si>
  <si>
    <t>国際再生可能エネルギー機関分担金</t>
    <rPh sb="0" eb="2">
      <t>コクサイ</t>
    </rPh>
    <rPh sb="2" eb="4">
      <t>サイセイ</t>
    </rPh>
    <rPh sb="4" eb="6">
      <t>カノウ</t>
    </rPh>
    <rPh sb="11" eb="13">
      <t>キカン</t>
    </rPh>
    <rPh sb="13" eb="16">
      <t>ブンタンキン</t>
    </rPh>
    <phoneticPr fontId="5"/>
  </si>
  <si>
    <t>国際再生可能エネルギー機関（IRENA）分担金</t>
    <rPh sb="0" eb="2">
      <t>コクサイ</t>
    </rPh>
    <rPh sb="2" eb="4">
      <t>サイセイ</t>
    </rPh>
    <rPh sb="4" eb="6">
      <t>カノウ</t>
    </rPh>
    <rPh sb="11" eb="13">
      <t>キカン</t>
    </rPh>
    <rPh sb="20" eb="23">
      <t>ブンタンキン</t>
    </rPh>
    <phoneticPr fontId="5"/>
  </si>
  <si>
    <t>農林水産省</t>
  </si>
  <si>
    <t>環境省</t>
  </si>
  <si>
    <t>外務省</t>
  </si>
  <si>
    <t>分担金については、関係省庁で以下のとおりに拠出。
経済産業省50％、農林水産省25％、環境省15％、外務省10％</t>
    <phoneticPr fontId="5"/>
  </si>
  <si>
    <t>グローバルな新エネ・省エネの推進による我が国のエネルギー安全保障の強化</t>
    <phoneticPr fontId="5"/>
  </si>
  <si>
    <t>-</t>
    <phoneticPr fontId="5"/>
  </si>
  <si>
    <t>-</t>
    <phoneticPr fontId="5"/>
  </si>
  <si>
    <t>-</t>
    <phoneticPr fontId="5"/>
  </si>
  <si>
    <t>国際的なエネルギー需給逼迫の緩和、我が国のエネルギーセキュリティ確保の観点から、再生可能エネルギーを世界的に普及させることは重要である。</t>
    <phoneticPr fontId="5"/>
  </si>
  <si>
    <t>IRENAは、アジアやアフリカ等の途上国に対する再生可能エネルギー普及にも強い影響力を持つことから、分担金の支出を通じてその活動を支援することが、世界的な再生可能エネルギー普及への貢献へと繋がる。</t>
    <rPh sb="50" eb="53">
      <t>ブンタンキン</t>
    </rPh>
    <phoneticPr fontId="5"/>
  </si>
  <si>
    <t>‐</t>
  </si>
  <si>
    <t>無</t>
  </si>
  <si>
    <t>毎年発出される監査報告書によって、適切な予算執行であるかを確認している。</t>
    <phoneticPr fontId="5"/>
  </si>
  <si>
    <t>理事会等の機会を捉え、IRENAにおける事業の効率的な運用を通じた全体予算の圧縮を要請している。</t>
    <phoneticPr fontId="5"/>
  </si>
  <si>
    <t>IRENAは再エネ導入の促進を図るため、対象国に対して政策提言を行うことを掲げており、毎年提言を行うための調査・レポート作成を行っている。</t>
    <phoneticPr fontId="5"/>
  </si>
  <si>
    <t>活動計画に基づく予算に応じて、毎年総会で各国の分担率が決定される。</t>
    <phoneticPr fontId="5"/>
  </si>
  <si>
    <t>報告書等の成果物は我が国の政策立案、途上国の再エネ導入計画の策定支援等に活用されている。</t>
    <phoneticPr fontId="5"/>
  </si>
  <si>
    <t>邦人職員数（専門職以上）
※2019年11月におけるIRENAの全体職員数は85人。</t>
    <rPh sb="21" eb="22">
      <t>ガツ</t>
    </rPh>
    <phoneticPr fontId="5"/>
  </si>
  <si>
    <t>IRENAは、2019年1月に世界的なエネルギー転換の潮流が、従来の化石燃料を中心としたエネルギーの地政学に対して、どのような影響を与えるのかを分析したレポートである「A New World」を発行するなど、活発に活動を行っており、今年度も引き続きワークショップの開催、国別分析レポートの作成、各国への政策提言が行われる見込み。我が国は2015年に議長国を務める等、財政面以外にもIRENAの活動を積極的にサポートしており、世界的な再生可能エネルギー政策の普及をリードしている。</t>
    <phoneticPr fontId="5"/>
  </si>
  <si>
    <t xml:space="preserve">IRENA第10回総会(2020年1月)資料
Annual Report of the Director-General on the Implementation of the Work Programme and Budget for 2018-2019
https://www.irena.org/-/media/Files/IRENA/Remember/Assembly/Tenth-session-of-the-Assembly/A_10_3_Annual-Report-2018-2019.pdf </t>
    <rPh sb="16" eb="17">
      <t>ネン</t>
    </rPh>
    <phoneticPr fontId="5"/>
  </si>
  <si>
    <t xml:space="preserve">IRENA第10回総会(2020年1月)資料
Annual Report of the Director-General on the Implementation of the Work Programme and Budget for 2018-2019
https://www.irena.org/-/media/Files/IRENA/Remember/Assembly/Tenth-session-of-the-Assembly/A_10_3_Annual-Report-2018-2019.pdf </t>
    <phoneticPr fontId="5"/>
  </si>
  <si>
    <t>-</t>
    <phoneticPr fontId="5"/>
  </si>
  <si>
    <t>-</t>
    <phoneticPr fontId="5"/>
  </si>
  <si>
    <t>日本が不相応に高い分担金を割り当てられていないか、国際再生可能エネルギー機関に予算の効率化や経費の節減の余地がないかについて、確認や申し入れを行っていくこと。</t>
    <phoneticPr fontId="5"/>
  </si>
  <si>
    <t>有識者書面点検対象外</t>
    <phoneticPr fontId="5"/>
  </si>
  <si>
    <t>国際再生可能エネルギー機関分担金</t>
    <phoneticPr fontId="5"/>
  </si>
  <si>
    <t>本分担金は国連の定めるUN Budget Scale Assessment Methodologyに沿って各国の分担金の割合が割り振られており、日本に不相応に高い分担金を割り振られている事実はない。予算の効率化や経費の削減については毎年実施される総会や理事会の場において内容を精査の上、日本として承認を行っている。</t>
    <phoneticPr fontId="5"/>
  </si>
  <si>
    <t>-</t>
    <phoneticPr fontId="5"/>
  </si>
  <si>
    <t>予算要求時には、支払不能となる事態を避けるため、IRENA事務局による予算草案を元に必要となりうる最大金額を算出している。その後、理事会等において、日本を含む加盟国から、IRENA事務局による効率的な執行を促すなど真に必要な予算規模へと精査する調整などを経て、予算額が翌年１月の総会で正式決定され、精査の結果として予算額が縮減されたため。</t>
    <phoneticPr fontId="5"/>
  </si>
  <si>
    <t>国際機関への分担金であるため、国から支出することが必要である。</t>
    <rPh sb="6" eb="8">
      <t>ブンタン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</si>
</sst>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118533</xdr:colOff>
      <xdr:row>742</xdr:row>
      <xdr:rowOff>220132</xdr:rowOff>
    </xdr:from>
    <xdr:to>
      <xdr:col>34</xdr:col>
      <xdr:colOff>126998</xdr:colOff>
      <xdr:row>746</xdr:row>
      <xdr:rowOff>25400</xdr:rowOff>
    </xdr:to>
    <xdr:sp macro="" textlink="">
      <xdr:nvSpPr>
        <xdr:cNvPr id="3" name="テキスト ボックス 2"/>
        <xdr:cNvSpPr txBox="1"/>
      </xdr:nvSpPr>
      <xdr:spPr>
        <a:xfrm>
          <a:off x="4402666" y="46761399"/>
          <a:ext cx="2057399" cy="1219201"/>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mn-ea"/>
              <a:ea typeface="+mn-ea"/>
            </a:rPr>
            <a:t>経済産業省</a:t>
          </a:r>
          <a:endParaRPr kumimoji="1" lang="en-US" altLang="ja-JP" sz="1800">
            <a:latin typeface="+mn-ea"/>
            <a:ea typeface="+mn-ea"/>
          </a:endParaRPr>
        </a:p>
        <a:p>
          <a:pPr algn="ctr"/>
          <a:r>
            <a:rPr kumimoji="1" lang="ja-JP" altLang="en-US" sz="1800">
              <a:latin typeface="+mn-ea"/>
              <a:ea typeface="+mn-ea"/>
            </a:rPr>
            <a:t>１２７百万円</a:t>
          </a:r>
          <a:endParaRPr kumimoji="1" lang="en-US" altLang="ja-JP" sz="1800">
            <a:latin typeface="+mn-ea"/>
            <a:ea typeface="+mn-ea"/>
          </a:endParaRPr>
        </a:p>
      </xdr:txBody>
    </xdr:sp>
    <xdr:clientData/>
  </xdr:twoCellAnchor>
  <xdr:twoCellAnchor>
    <xdr:from>
      <xdr:col>29</xdr:col>
      <xdr:colOff>8470</xdr:colOff>
      <xdr:row>746</xdr:row>
      <xdr:rowOff>25400</xdr:rowOff>
    </xdr:from>
    <xdr:to>
      <xdr:col>29</xdr:col>
      <xdr:colOff>16934</xdr:colOff>
      <xdr:row>749</xdr:row>
      <xdr:rowOff>0</xdr:rowOff>
    </xdr:to>
    <xdr:cxnSp macro="">
      <xdr:nvCxnSpPr>
        <xdr:cNvPr id="4" name="直線矢印コネクタ 3"/>
        <xdr:cNvCxnSpPr/>
      </xdr:nvCxnSpPr>
      <xdr:spPr>
        <a:xfrm>
          <a:off x="5410203" y="47980600"/>
          <a:ext cx="8464" cy="103293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160867</xdr:colOff>
      <xdr:row>749</xdr:row>
      <xdr:rowOff>67734</xdr:rowOff>
    </xdr:from>
    <xdr:to>
      <xdr:col>32</xdr:col>
      <xdr:colOff>135467</xdr:colOff>
      <xdr:row>750</xdr:row>
      <xdr:rowOff>186267</xdr:rowOff>
    </xdr:to>
    <xdr:sp macro="" textlink="">
      <xdr:nvSpPr>
        <xdr:cNvPr id="7" name="テキスト ボックス 6"/>
        <xdr:cNvSpPr txBox="1"/>
      </xdr:nvSpPr>
      <xdr:spPr>
        <a:xfrm>
          <a:off x="4631267" y="49081267"/>
          <a:ext cx="1464733" cy="4741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t>
          </a:r>
          <a:r>
            <a:rPr kumimoji="1" lang="ja-JP" altLang="en-US" sz="2000"/>
            <a:t>分担金</a:t>
          </a:r>
          <a:r>
            <a:rPr kumimoji="1" lang="en-US" altLang="ja-JP" sz="2000"/>
            <a:t>】</a:t>
          </a:r>
          <a:endParaRPr kumimoji="1" lang="ja-JP" altLang="en-US" sz="2000"/>
        </a:p>
      </xdr:txBody>
    </xdr:sp>
    <xdr:clientData/>
  </xdr:twoCellAnchor>
  <xdr:twoCellAnchor>
    <xdr:from>
      <xdr:col>20</xdr:col>
      <xdr:colOff>0</xdr:colOff>
      <xdr:row>750</xdr:row>
      <xdr:rowOff>220134</xdr:rowOff>
    </xdr:from>
    <xdr:to>
      <xdr:col>38</xdr:col>
      <xdr:colOff>42334</xdr:colOff>
      <xdr:row>754</xdr:row>
      <xdr:rowOff>25401</xdr:rowOff>
    </xdr:to>
    <xdr:sp macro="" textlink="">
      <xdr:nvSpPr>
        <xdr:cNvPr id="9" name="テキスト ボックス 8"/>
        <xdr:cNvSpPr txBox="1"/>
      </xdr:nvSpPr>
      <xdr:spPr>
        <a:xfrm>
          <a:off x="3725333" y="49589267"/>
          <a:ext cx="3395134" cy="1219201"/>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mn-ea"/>
              <a:ea typeface="+mn-ea"/>
            </a:rPr>
            <a:t>国際再生可能エネルギー機関</a:t>
          </a:r>
          <a:endParaRPr kumimoji="1" lang="en-US" altLang="ja-JP" sz="1800">
            <a:latin typeface="+mn-ea"/>
            <a:ea typeface="+mn-ea"/>
          </a:endParaRPr>
        </a:p>
        <a:p>
          <a:pPr algn="ctr"/>
          <a:r>
            <a:rPr kumimoji="1" lang="ja-JP" altLang="en-US" sz="1800">
              <a:latin typeface="+mn-ea"/>
              <a:ea typeface="+mn-ea"/>
            </a:rPr>
            <a:t>１２７百万円</a:t>
          </a:r>
          <a:endParaRPr kumimoji="1" lang="en-US" altLang="ja-JP" sz="1800">
            <a:latin typeface="+mn-ea"/>
            <a:ea typeface="+mn-ea"/>
          </a:endParaRPr>
        </a:p>
      </xdr:txBody>
    </xdr:sp>
    <xdr:clientData/>
  </xdr:twoCellAnchor>
  <xdr:twoCellAnchor>
    <xdr:from>
      <xdr:col>21</xdr:col>
      <xdr:colOff>101600</xdr:colOff>
      <xdr:row>754</xdr:row>
      <xdr:rowOff>228600</xdr:rowOff>
    </xdr:from>
    <xdr:to>
      <xdr:col>36</xdr:col>
      <xdr:colOff>84667</xdr:colOff>
      <xdr:row>756</xdr:row>
      <xdr:rowOff>237066</xdr:rowOff>
    </xdr:to>
    <xdr:sp macro="" textlink="">
      <xdr:nvSpPr>
        <xdr:cNvPr id="10" name="大かっこ 9"/>
        <xdr:cNvSpPr/>
      </xdr:nvSpPr>
      <xdr:spPr>
        <a:xfrm>
          <a:off x="4013200" y="51011667"/>
          <a:ext cx="2777067" cy="719666"/>
        </a:xfrm>
        <a:prstGeom prst="bracketPair">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8467</xdr:colOff>
      <xdr:row>755</xdr:row>
      <xdr:rowOff>25400</xdr:rowOff>
    </xdr:from>
    <xdr:to>
      <xdr:col>32</xdr:col>
      <xdr:colOff>169334</xdr:colOff>
      <xdr:row>756</xdr:row>
      <xdr:rowOff>143933</xdr:rowOff>
    </xdr:to>
    <xdr:sp macro="" textlink="">
      <xdr:nvSpPr>
        <xdr:cNvPr id="11" name="テキスト ボックス 10"/>
        <xdr:cNvSpPr txBox="1"/>
      </xdr:nvSpPr>
      <xdr:spPr>
        <a:xfrm>
          <a:off x="4665134" y="51164067"/>
          <a:ext cx="1464733" cy="4741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u="sng"/>
            <a:t>事業費等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S835" sqref="S835"/>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t="s">
        <v>346</v>
      </c>
      <c r="AP2" s="965"/>
      <c r="AQ2" s="965"/>
      <c r="AR2" s="78" t="str">
        <f>IF(OR(AO2="　", AO2=""), "", "-")</f>
        <v/>
      </c>
      <c r="AS2" s="966">
        <v>240</v>
      </c>
      <c r="AT2" s="966"/>
      <c r="AU2" s="966"/>
      <c r="AV2" s="51" t="str">
        <f>IF(AW2="", "", "-")</f>
        <v/>
      </c>
      <c r="AW2" s="911"/>
      <c r="AX2" s="911"/>
    </row>
    <row r="3" spans="1:50" ht="21" customHeight="1" thickBot="1" x14ac:dyDescent="0.25">
      <c r="A3" s="867" t="s">
        <v>432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564</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565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526</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567</v>
      </c>
      <c r="AF5" s="699"/>
      <c r="AG5" s="699"/>
      <c r="AH5" s="699"/>
      <c r="AI5" s="699"/>
      <c r="AJ5" s="699"/>
      <c r="AK5" s="699"/>
      <c r="AL5" s="699"/>
      <c r="AM5" s="699"/>
      <c r="AN5" s="699"/>
      <c r="AO5" s="699"/>
      <c r="AP5" s="700"/>
      <c r="AQ5" s="701" t="s">
        <v>566</v>
      </c>
      <c r="AR5" s="702"/>
      <c r="AS5" s="702"/>
      <c r="AT5" s="702"/>
      <c r="AU5" s="702"/>
      <c r="AV5" s="702"/>
      <c r="AW5" s="702"/>
      <c r="AX5" s="703"/>
    </row>
    <row r="6" spans="1:50" ht="39" customHeight="1" x14ac:dyDescent="0.2">
      <c r="A6" s="706" t="s">
        <v>4</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19.15" customHeight="1" x14ac:dyDescent="0.2">
      <c r="A7" s="498" t="s">
        <v>22</v>
      </c>
      <c r="B7" s="499"/>
      <c r="C7" s="499"/>
      <c r="D7" s="499"/>
      <c r="E7" s="499"/>
      <c r="F7" s="500"/>
      <c r="G7" s="501" t="s">
        <v>570</v>
      </c>
      <c r="H7" s="502"/>
      <c r="I7" s="502"/>
      <c r="J7" s="502"/>
      <c r="K7" s="502"/>
      <c r="L7" s="502"/>
      <c r="M7" s="502"/>
      <c r="N7" s="502"/>
      <c r="O7" s="502"/>
      <c r="P7" s="502"/>
      <c r="Q7" s="502"/>
      <c r="R7" s="502"/>
      <c r="S7" s="502"/>
      <c r="T7" s="502"/>
      <c r="U7" s="502"/>
      <c r="V7" s="502"/>
      <c r="W7" s="502"/>
      <c r="X7" s="503"/>
      <c r="Y7" s="922" t="s">
        <v>396</v>
      </c>
      <c r="Z7" s="446"/>
      <c r="AA7" s="446"/>
      <c r="AB7" s="446"/>
      <c r="AC7" s="446"/>
      <c r="AD7" s="923"/>
      <c r="AE7" s="912" t="s">
        <v>571</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8" t="s">
        <v>259</v>
      </c>
      <c r="B8" s="499"/>
      <c r="C8" s="499"/>
      <c r="D8" s="499"/>
      <c r="E8" s="499"/>
      <c r="F8" s="500"/>
      <c r="G8" s="933" t="str">
        <f>入力規則等!A27</f>
        <v>地球温暖化対策</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572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573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6" t="s">
        <v>24</v>
      </c>
      <c r="B12" s="977"/>
      <c r="C12" s="977"/>
      <c r="D12" s="977"/>
      <c r="E12" s="977"/>
      <c r="F12" s="978"/>
      <c r="G12" s="760"/>
      <c r="H12" s="761"/>
      <c r="I12" s="761"/>
      <c r="J12" s="761"/>
      <c r="K12" s="761"/>
      <c r="L12" s="761"/>
      <c r="M12" s="761"/>
      <c r="N12" s="761"/>
      <c r="O12" s="761"/>
      <c r="P12" s="418" t="s">
        <v>399</v>
      </c>
      <c r="Q12" s="419"/>
      <c r="R12" s="419"/>
      <c r="S12" s="419"/>
      <c r="T12" s="419"/>
      <c r="U12" s="419"/>
      <c r="V12" s="420"/>
      <c r="W12" s="418" t="s">
        <v>419</v>
      </c>
      <c r="X12" s="419"/>
      <c r="Y12" s="419"/>
      <c r="Z12" s="419"/>
      <c r="AA12" s="419"/>
      <c r="AB12" s="419"/>
      <c r="AC12" s="420"/>
      <c r="AD12" s="418" t="s">
        <v>426</v>
      </c>
      <c r="AE12" s="419"/>
      <c r="AF12" s="419"/>
      <c r="AG12" s="419"/>
      <c r="AH12" s="419"/>
      <c r="AI12" s="419"/>
      <c r="AJ12" s="420"/>
      <c r="AK12" s="418" t="s">
        <v>433</v>
      </c>
      <c r="AL12" s="419"/>
      <c r="AM12" s="419"/>
      <c r="AN12" s="419"/>
      <c r="AO12" s="419"/>
      <c r="AP12" s="419"/>
      <c r="AQ12" s="420"/>
      <c r="AR12" s="418" t="s">
        <v>434</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140</v>
      </c>
      <c r="Q13" s="658"/>
      <c r="R13" s="658"/>
      <c r="S13" s="658"/>
      <c r="T13" s="658"/>
      <c r="U13" s="658"/>
      <c r="V13" s="659"/>
      <c r="W13" s="657">
        <v>137</v>
      </c>
      <c r="X13" s="658"/>
      <c r="Y13" s="658"/>
      <c r="Z13" s="658"/>
      <c r="AA13" s="658"/>
      <c r="AB13" s="658"/>
      <c r="AC13" s="659"/>
      <c r="AD13" s="657">
        <v>127</v>
      </c>
      <c r="AE13" s="658"/>
      <c r="AF13" s="658"/>
      <c r="AG13" s="658"/>
      <c r="AH13" s="658"/>
      <c r="AI13" s="658"/>
      <c r="AJ13" s="659"/>
      <c r="AK13" s="657">
        <v>127</v>
      </c>
      <c r="AL13" s="658"/>
      <c r="AM13" s="658"/>
      <c r="AN13" s="658"/>
      <c r="AO13" s="658"/>
      <c r="AP13" s="658"/>
      <c r="AQ13" s="659"/>
      <c r="AR13" s="919">
        <v>127</v>
      </c>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575</v>
      </c>
      <c r="Q14" s="658"/>
      <c r="R14" s="658"/>
      <c r="S14" s="658"/>
      <c r="T14" s="658"/>
      <c r="U14" s="658"/>
      <c r="V14" s="659"/>
      <c r="W14" s="657" t="s">
        <v>575</v>
      </c>
      <c r="X14" s="658"/>
      <c r="Y14" s="658"/>
      <c r="Z14" s="658"/>
      <c r="AA14" s="658"/>
      <c r="AB14" s="658"/>
      <c r="AC14" s="659"/>
      <c r="AD14" s="657" t="s">
        <v>575</v>
      </c>
      <c r="AE14" s="658"/>
      <c r="AF14" s="658"/>
      <c r="AG14" s="658"/>
      <c r="AH14" s="658"/>
      <c r="AI14" s="658"/>
      <c r="AJ14" s="659"/>
      <c r="AK14" s="657" t="s">
        <v>575</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576</v>
      </c>
      <c r="Q15" s="658"/>
      <c r="R15" s="658"/>
      <c r="S15" s="658"/>
      <c r="T15" s="658"/>
      <c r="U15" s="658"/>
      <c r="V15" s="659"/>
      <c r="W15" s="657" t="s">
        <v>575</v>
      </c>
      <c r="X15" s="658"/>
      <c r="Y15" s="658"/>
      <c r="Z15" s="658"/>
      <c r="AA15" s="658"/>
      <c r="AB15" s="658"/>
      <c r="AC15" s="659"/>
      <c r="AD15" s="657" t="s">
        <v>575</v>
      </c>
      <c r="AE15" s="658"/>
      <c r="AF15" s="658"/>
      <c r="AG15" s="658"/>
      <c r="AH15" s="658"/>
      <c r="AI15" s="658"/>
      <c r="AJ15" s="659"/>
      <c r="AK15" s="657" t="s">
        <v>575</v>
      </c>
      <c r="AL15" s="658"/>
      <c r="AM15" s="658"/>
      <c r="AN15" s="658"/>
      <c r="AO15" s="658"/>
      <c r="AP15" s="658"/>
      <c r="AQ15" s="659"/>
      <c r="AR15" s="657" t="s">
        <v>638</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577</v>
      </c>
      <c r="Q16" s="658"/>
      <c r="R16" s="658"/>
      <c r="S16" s="658"/>
      <c r="T16" s="658"/>
      <c r="U16" s="658"/>
      <c r="V16" s="659"/>
      <c r="W16" s="657" t="s">
        <v>575</v>
      </c>
      <c r="X16" s="658"/>
      <c r="Y16" s="658"/>
      <c r="Z16" s="658"/>
      <c r="AA16" s="658"/>
      <c r="AB16" s="658"/>
      <c r="AC16" s="659"/>
      <c r="AD16" s="657" t="s">
        <v>575</v>
      </c>
      <c r="AE16" s="658"/>
      <c r="AF16" s="658"/>
      <c r="AG16" s="658"/>
      <c r="AH16" s="658"/>
      <c r="AI16" s="658"/>
      <c r="AJ16" s="659"/>
      <c r="AK16" s="657" t="s">
        <v>575</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578</v>
      </c>
      <c r="Q17" s="658"/>
      <c r="R17" s="658"/>
      <c r="S17" s="658"/>
      <c r="T17" s="658"/>
      <c r="U17" s="658"/>
      <c r="V17" s="659"/>
      <c r="W17" s="657" t="s">
        <v>579</v>
      </c>
      <c r="X17" s="658"/>
      <c r="Y17" s="658"/>
      <c r="Z17" s="658"/>
      <c r="AA17" s="658"/>
      <c r="AB17" s="658"/>
      <c r="AC17" s="659"/>
      <c r="AD17" s="657" t="s">
        <v>575</v>
      </c>
      <c r="AE17" s="658"/>
      <c r="AF17" s="658"/>
      <c r="AG17" s="658"/>
      <c r="AH17" s="658"/>
      <c r="AI17" s="658"/>
      <c r="AJ17" s="659"/>
      <c r="AK17" s="657" t="s">
        <v>580</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140</v>
      </c>
      <c r="Q18" s="879"/>
      <c r="R18" s="879"/>
      <c r="S18" s="879"/>
      <c r="T18" s="879"/>
      <c r="U18" s="879"/>
      <c r="V18" s="880"/>
      <c r="W18" s="878">
        <f>SUM(W13:AC17)</f>
        <v>137</v>
      </c>
      <c r="X18" s="879"/>
      <c r="Y18" s="879"/>
      <c r="Z18" s="879"/>
      <c r="AA18" s="879"/>
      <c r="AB18" s="879"/>
      <c r="AC18" s="880"/>
      <c r="AD18" s="878">
        <f>SUM(AD13:AJ17)</f>
        <v>127</v>
      </c>
      <c r="AE18" s="879"/>
      <c r="AF18" s="879"/>
      <c r="AG18" s="879"/>
      <c r="AH18" s="879"/>
      <c r="AI18" s="879"/>
      <c r="AJ18" s="880"/>
      <c r="AK18" s="878">
        <f>SUM(AK13:AQ17)</f>
        <v>127</v>
      </c>
      <c r="AL18" s="879"/>
      <c r="AM18" s="879"/>
      <c r="AN18" s="879"/>
      <c r="AO18" s="879"/>
      <c r="AP18" s="879"/>
      <c r="AQ18" s="880"/>
      <c r="AR18" s="878">
        <f>SUM(AR13:AX17)</f>
        <v>127</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119</v>
      </c>
      <c r="Q19" s="658"/>
      <c r="R19" s="658"/>
      <c r="S19" s="658"/>
      <c r="T19" s="658"/>
      <c r="U19" s="658"/>
      <c r="V19" s="659"/>
      <c r="W19" s="657">
        <v>126</v>
      </c>
      <c r="X19" s="658"/>
      <c r="Y19" s="658"/>
      <c r="Z19" s="658"/>
      <c r="AA19" s="658"/>
      <c r="AB19" s="658"/>
      <c r="AC19" s="659"/>
      <c r="AD19" s="657">
        <v>120</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6" t="s">
        <v>10</v>
      </c>
      <c r="H20" s="877"/>
      <c r="I20" s="877"/>
      <c r="J20" s="877"/>
      <c r="K20" s="877"/>
      <c r="L20" s="877"/>
      <c r="M20" s="877"/>
      <c r="N20" s="877"/>
      <c r="O20" s="877"/>
      <c r="P20" s="316">
        <f>IF(P18=0, "-", SUM(P19)/P18)</f>
        <v>0.85</v>
      </c>
      <c r="Q20" s="316"/>
      <c r="R20" s="316"/>
      <c r="S20" s="316"/>
      <c r="T20" s="316"/>
      <c r="U20" s="316"/>
      <c r="V20" s="316"/>
      <c r="W20" s="316">
        <f t="shared" ref="W20" si="0">IF(W18=0, "-", SUM(W19)/W18)</f>
        <v>0.91970802919708028</v>
      </c>
      <c r="X20" s="316"/>
      <c r="Y20" s="316"/>
      <c r="Z20" s="316"/>
      <c r="AA20" s="316"/>
      <c r="AB20" s="316"/>
      <c r="AC20" s="316"/>
      <c r="AD20" s="316">
        <f t="shared" ref="AD20" si="1">IF(AD18=0, "-", SUM(AD19)/AD18)</f>
        <v>0.94488188976377951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49"/>
      <c r="B21" s="850"/>
      <c r="C21" s="850"/>
      <c r="D21" s="850"/>
      <c r="E21" s="850"/>
      <c r="F21" s="979"/>
      <c r="G21" s="314" t="s">
        <v>358</v>
      </c>
      <c r="H21" s="315"/>
      <c r="I21" s="315"/>
      <c r="J21" s="315"/>
      <c r="K21" s="315"/>
      <c r="L21" s="315"/>
      <c r="M21" s="315"/>
      <c r="N21" s="315"/>
      <c r="O21" s="315"/>
      <c r="P21" s="316">
        <f>IF(P19=0, "-", SUM(P19)/SUM(P13,P14))</f>
        <v>0.85</v>
      </c>
      <c r="Q21" s="316"/>
      <c r="R21" s="316"/>
      <c r="S21" s="316"/>
      <c r="T21" s="316"/>
      <c r="U21" s="316"/>
      <c r="V21" s="316"/>
      <c r="W21" s="316">
        <f t="shared" ref="W21" si="2">IF(W19=0, "-", SUM(W19)/SUM(W13,W14))</f>
        <v>0.91970802919708028</v>
      </c>
      <c r="X21" s="316"/>
      <c r="Y21" s="316"/>
      <c r="Z21" s="316"/>
      <c r="AA21" s="316"/>
      <c r="AB21" s="316"/>
      <c r="AC21" s="316"/>
      <c r="AD21" s="316">
        <f t="shared" ref="AD21" si="3">IF(AD19=0, "-", SUM(AD19)/SUM(AD13,AD14))</f>
        <v>0.94488188976377951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6" t="s">
        <v>435</v>
      </c>
      <c r="B22" s="947"/>
      <c r="C22" s="947"/>
      <c r="D22" s="947"/>
      <c r="E22" s="947"/>
      <c r="F22" s="948"/>
      <c r="G22" s="984" t="s">
        <v>337</v>
      </c>
      <c r="H22" s="220"/>
      <c r="I22" s="220"/>
      <c r="J22" s="220"/>
      <c r="K22" s="220"/>
      <c r="L22" s="220"/>
      <c r="M22" s="220"/>
      <c r="N22" s="220"/>
      <c r="O22" s="221"/>
      <c r="P22" s="935" t="s">
        <v>436</v>
      </c>
      <c r="Q22" s="220"/>
      <c r="R22" s="220"/>
      <c r="S22" s="220"/>
      <c r="T22" s="220"/>
      <c r="U22" s="220"/>
      <c r="V22" s="221"/>
      <c r="W22" s="935" t="s">
        <v>437</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45" customHeight="1" x14ac:dyDescent="0.2">
      <c r="A23" s="949"/>
      <c r="B23" s="950"/>
      <c r="C23" s="950"/>
      <c r="D23" s="950"/>
      <c r="E23" s="950"/>
      <c r="F23" s="951"/>
      <c r="G23" s="985" t="s">
        <v>636</v>
      </c>
      <c r="H23" s="986"/>
      <c r="I23" s="986"/>
      <c r="J23" s="986"/>
      <c r="K23" s="986"/>
      <c r="L23" s="986"/>
      <c r="M23" s="986"/>
      <c r="N23" s="986"/>
      <c r="O23" s="987"/>
      <c r="P23" s="919">
        <v>127</v>
      </c>
      <c r="Q23" s="920"/>
      <c r="R23" s="920"/>
      <c r="S23" s="920"/>
      <c r="T23" s="920"/>
      <c r="U23" s="920"/>
      <c r="V23" s="936"/>
      <c r="W23" s="919">
        <v>127</v>
      </c>
      <c r="X23" s="920"/>
      <c r="Y23" s="920"/>
      <c r="Z23" s="920"/>
      <c r="AA23" s="920"/>
      <c r="AB23" s="920"/>
      <c r="AC23" s="936"/>
      <c r="AD23" s="956" t="s">
        <v>633</v>
      </c>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hidden="1" customHeight="1" x14ac:dyDescent="0.2">
      <c r="A24" s="949"/>
      <c r="B24" s="950"/>
      <c r="C24" s="950"/>
      <c r="D24" s="950"/>
      <c r="E24" s="950"/>
      <c r="F24" s="951"/>
      <c r="G24" s="937"/>
      <c r="H24" s="938"/>
      <c r="I24" s="938"/>
      <c r="J24" s="938"/>
      <c r="K24" s="938"/>
      <c r="L24" s="938"/>
      <c r="M24" s="938"/>
      <c r="N24" s="938"/>
      <c r="O24" s="939"/>
      <c r="P24" s="657"/>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hidden="1" customHeight="1" x14ac:dyDescent="0.2">
      <c r="A25" s="949"/>
      <c r="B25" s="950"/>
      <c r="C25" s="950"/>
      <c r="D25" s="950"/>
      <c r="E25" s="950"/>
      <c r="F25" s="951"/>
      <c r="G25" s="937"/>
      <c r="H25" s="938"/>
      <c r="I25" s="938"/>
      <c r="J25" s="938"/>
      <c r="K25" s="938"/>
      <c r="L25" s="938"/>
      <c r="M25" s="938"/>
      <c r="N25" s="938"/>
      <c r="O25" s="939"/>
      <c r="P25" s="657"/>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hidden="1" customHeight="1" x14ac:dyDescent="0.2">
      <c r="A26" s="949"/>
      <c r="B26" s="950"/>
      <c r="C26" s="950"/>
      <c r="D26" s="950"/>
      <c r="E26" s="950"/>
      <c r="F26" s="951"/>
      <c r="G26" s="937"/>
      <c r="H26" s="938"/>
      <c r="I26" s="938"/>
      <c r="J26" s="938"/>
      <c r="K26" s="938"/>
      <c r="L26" s="938"/>
      <c r="M26" s="938"/>
      <c r="N26" s="938"/>
      <c r="O26" s="939"/>
      <c r="P26" s="657"/>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x14ac:dyDescent="0.2">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x14ac:dyDescent="0.2">
      <c r="A28" s="949"/>
      <c r="B28" s="950"/>
      <c r="C28" s="950"/>
      <c r="D28" s="950"/>
      <c r="E28" s="950"/>
      <c r="F28" s="951"/>
      <c r="G28" s="940" t="s">
        <v>341</v>
      </c>
      <c r="H28" s="941"/>
      <c r="I28" s="941"/>
      <c r="J28" s="941"/>
      <c r="K28" s="941"/>
      <c r="L28" s="941"/>
      <c r="M28" s="941"/>
      <c r="N28" s="941"/>
      <c r="O28" s="942"/>
      <c r="P28" s="878">
        <f>P29-SUM(P23:P27)</f>
        <v>0</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x14ac:dyDescent="0.25">
      <c r="A29" s="952"/>
      <c r="B29" s="953"/>
      <c r="C29" s="953"/>
      <c r="D29" s="953"/>
      <c r="E29" s="953"/>
      <c r="F29" s="954"/>
      <c r="G29" s="943" t="s">
        <v>338</v>
      </c>
      <c r="H29" s="944"/>
      <c r="I29" s="944"/>
      <c r="J29" s="944"/>
      <c r="K29" s="944"/>
      <c r="L29" s="944"/>
      <c r="M29" s="944"/>
      <c r="N29" s="944"/>
      <c r="O29" s="945"/>
      <c r="P29" s="657">
        <f>AK13</f>
        <v>127</v>
      </c>
      <c r="Q29" s="658"/>
      <c r="R29" s="658"/>
      <c r="S29" s="658"/>
      <c r="T29" s="658"/>
      <c r="U29" s="658"/>
      <c r="V29" s="659"/>
      <c r="W29" s="967">
        <f>AR13</f>
        <v>127</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x14ac:dyDescent="0.2">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399</v>
      </c>
      <c r="AF30" s="859"/>
      <c r="AG30" s="859"/>
      <c r="AH30" s="860"/>
      <c r="AI30" s="858" t="s">
        <v>421</v>
      </c>
      <c r="AJ30" s="859"/>
      <c r="AK30" s="859"/>
      <c r="AL30" s="860"/>
      <c r="AM30" s="915" t="s">
        <v>426</v>
      </c>
      <c r="AN30" s="915"/>
      <c r="AO30" s="915"/>
      <c r="AP30" s="858"/>
      <c r="AQ30" s="767" t="s">
        <v>235</v>
      </c>
      <c r="AR30" s="768"/>
      <c r="AS30" s="768"/>
      <c r="AT30" s="769"/>
      <c r="AU30" s="774" t="s">
        <v>134</v>
      </c>
      <c r="AV30" s="774"/>
      <c r="AW30" s="774"/>
      <c r="AX30" s="916"/>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4</v>
      </c>
      <c r="AR31" s="199"/>
      <c r="AS31" s="132" t="s">
        <v>236</v>
      </c>
      <c r="AT31" s="133"/>
      <c r="AU31" s="198" t="s">
        <v>632</v>
      </c>
      <c r="AV31" s="198"/>
      <c r="AW31" s="398" t="s">
        <v>181</v>
      </c>
      <c r="AX31" s="399"/>
    </row>
    <row r="32" spans="1:50" ht="23.25" customHeight="1" x14ac:dyDescent="0.2">
      <c r="A32" s="403"/>
      <c r="B32" s="401"/>
      <c r="C32" s="401"/>
      <c r="D32" s="401"/>
      <c r="E32" s="401"/>
      <c r="F32" s="402"/>
      <c r="G32" s="564" t="s">
        <v>581</v>
      </c>
      <c r="H32" s="565"/>
      <c r="I32" s="565"/>
      <c r="J32" s="565"/>
      <c r="K32" s="565"/>
      <c r="L32" s="565"/>
      <c r="M32" s="565"/>
      <c r="N32" s="565"/>
      <c r="O32" s="566"/>
      <c r="P32" s="104" t="s">
        <v>583</v>
      </c>
      <c r="Q32" s="104"/>
      <c r="R32" s="104"/>
      <c r="S32" s="104"/>
      <c r="T32" s="104"/>
      <c r="U32" s="104"/>
      <c r="V32" s="104"/>
      <c r="W32" s="104"/>
      <c r="X32" s="105"/>
      <c r="Y32" s="474" t="s">
        <v>12</v>
      </c>
      <c r="Z32" s="534"/>
      <c r="AA32" s="535"/>
      <c r="AB32" s="464" t="s">
        <v>588</v>
      </c>
      <c r="AC32" s="464"/>
      <c r="AD32" s="464"/>
      <c r="AE32" s="216">
        <v>21</v>
      </c>
      <c r="AF32" s="217"/>
      <c r="AG32" s="217"/>
      <c r="AH32" s="217"/>
      <c r="AI32" s="216">
        <v>18</v>
      </c>
      <c r="AJ32" s="217"/>
      <c r="AK32" s="217"/>
      <c r="AL32" s="217"/>
      <c r="AM32" s="216">
        <v>19</v>
      </c>
      <c r="AN32" s="217"/>
      <c r="AO32" s="217"/>
      <c r="AP32" s="217"/>
      <c r="AQ32" s="340" t="s">
        <v>578</v>
      </c>
      <c r="AR32" s="206"/>
      <c r="AS32" s="206"/>
      <c r="AT32" s="341"/>
      <c r="AU32" s="217" t="s">
        <v>575</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589</v>
      </c>
      <c r="AC33" s="526"/>
      <c r="AD33" s="526"/>
      <c r="AE33" s="216">
        <v>33</v>
      </c>
      <c r="AF33" s="217"/>
      <c r="AG33" s="217"/>
      <c r="AH33" s="217"/>
      <c r="AI33" s="216">
        <v>33</v>
      </c>
      <c r="AJ33" s="217"/>
      <c r="AK33" s="217"/>
      <c r="AL33" s="217"/>
      <c r="AM33" s="216">
        <v>33</v>
      </c>
      <c r="AN33" s="217"/>
      <c r="AO33" s="217"/>
      <c r="AP33" s="217"/>
      <c r="AQ33" s="340">
        <v>33</v>
      </c>
      <c r="AR33" s="206"/>
      <c r="AS33" s="206"/>
      <c r="AT33" s="341"/>
      <c r="AU33" s="217" t="s">
        <v>632</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63.6</v>
      </c>
      <c r="AF34" s="217"/>
      <c r="AG34" s="217"/>
      <c r="AH34" s="217"/>
      <c r="AI34" s="216">
        <v>54.5</v>
      </c>
      <c r="AJ34" s="217"/>
      <c r="AK34" s="217"/>
      <c r="AL34" s="217"/>
      <c r="AM34" s="216">
        <v>57.5</v>
      </c>
      <c r="AN34" s="217"/>
      <c r="AO34" s="217"/>
      <c r="AP34" s="217"/>
      <c r="AQ34" s="340" t="s">
        <v>586</v>
      </c>
      <c r="AR34" s="206"/>
      <c r="AS34" s="206"/>
      <c r="AT34" s="341"/>
      <c r="AU34" s="217" t="s">
        <v>575</v>
      </c>
      <c r="AV34" s="217"/>
      <c r="AW34" s="217"/>
      <c r="AX34" s="219"/>
    </row>
    <row r="35" spans="1:50" ht="29.5" customHeight="1" x14ac:dyDescent="0.2">
      <c r="A35" s="224" t="s">
        <v>386</v>
      </c>
      <c r="B35" s="225"/>
      <c r="C35" s="225"/>
      <c r="D35" s="225"/>
      <c r="E35" s="225"/>
      <c r="F35" s="226"/>
      <c r="G35" s="230" t="s">
        <v>630</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9.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399</v>
      </c>
      <c r="AF37" s="243"/>
      <c r="AG37" s="243"/>
      <c r="AH37" s="244"/>
      <c r="AI37" s="242" t="s">
        <v>397</v>
      </c>
      <c r="AJ37" s="243"/>
      <c r="AK37" s="243"/>
      <c r="AL37" s="244"/>
      <c r="AM37" s="248" t="s">
        <v>426</v>
      </c>
      <c r="AN37" s="248"/>
      <c r="AO37" s="248"/>
      <c r="AP37" s="248"/>
      <c r="AQ37" s="150" t="s">
        <v>235</v>
      </c>
      <c r="AR37" s="151"/>
      <c r="AS37" s="151"/>
      <c r="AT37" s="152"/>
      <c r="AU37" s="414" t="s">
        <v>134</v>
      </c>
      <c r="AV37" s="414"/>
      <c r="AW37" s="414"/>
      <c r="AX37" s="910"/>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v>4</v>
      </c>
      <c r="AR38" s="199"/>
      <c r="AS38" s="132" t="s">
        <v>236</v>
      </c>
      <c r="AT38" s="133"/>
      <c r="AU38" s="198" t="s">
        <v>632</v>
      </c>
      <c r="AV38" s="198"/>
      <c r="AW38" s="398" t="s">
        <v>181</v>
      </c>
      <c r="AX38" s="399"/>
    </row>
    <row r="39" spans="1:50" ht="55" customHeight="1" x14ac:dyDescent="0.2">
      <c r="A39" s="403"/>
      <c r="B39" s="401"/>
      <c r="C39" s="401"/>
      <c r="D39" s="401"/>
      <c r="E39" s="401"/>
      <c r="F39" s="402"/>
      <c r="G39" s="564" t="s">
        <v>582</v>
      </c>
      <c r="H39" s="565"/>
      <c r="I39" s="565"/>
      <c r="J39" s="565"/>
      <c r="K39" s="565"/>
      <c r="L39" s="565"/>
      <c r="M39" s="565"/>
      <c r="N39" s="565"/>
      <c r="O39" s="566"/>
      <c r="P39" s="104" t="s">
        <v>628</v>
      </c>
      <c r="Q39" s="104"/>
      <c r="R39" s="104"/>
      <c r="S39" s="104"/>
      <c r="T39" s="104"/>
      <c r="U39" s="104"/>
      <c r="V39" s="104"/>
      <c r="W39" s="104"/>
      <c r="X39" s="105"/>
      <c r="Y39" s="474" t="s">
        <v>12</v>
      </c>
      <c r="Z39" s="534"/>
      <c r="AA39" s="535"/>
      <c r="AB39" s="464" t="s">
        <v>590</v>
      </c>
      <c r="AC39" s="464"/>
      <c r="AD39" s="464"/>
      <c r="AE39" s="216">
        <v>2</v>
      </c>
      <c r="AF39" s="217"/>
      <c r="AG39" s="217"/>
      <c r="AH39" s="217"/>
      <c r="AI39" s="216">
        <v>2</v>
      </c>
      <c r="AJ39" s="217"/>
      <c r="AK39" s="217"/>
      <c r="AL39" s="217"/>
      <c r="AM39" s="216">
        <v>2</v>
      </c>
      <c r="AN39" s="217"/>
      <c r="AO39" s="217"/>
      <c r="AP39" s="217"/>
      <c r="AQ39" s="340" t="s">
        <v>578</v>
      </c>
      <c r="AR39" s="206"/>
      <c r="AS39" s="206"/>
      <c r="AT39" s="341"/>
      <c r="AU39" s="217" t="s">
        <v>575</v>
      </c>
      <c r="AV39" s="217"/>
      <c r="AW39" s="217"/>
      <c r="AX39" s="219"/>
    </row>
    <row r="40" spans="1:50" ht="55"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590</v>
      </c>
      <c r="AC40" s="526"/>
      <c r="AD40" s="526"/>
      <c r="AE40" s="216">
        <v>5</v>
      </c>
      <c r="AF40" s="217"/>
      <c r="AG40" s="217"/>
      <c r="AH40" s="217"/>
      <c r="AI40" s="216">
        <v>5</v>
      </c>
      <c r="AJ40" s="217"/>
      <c r="AK40" s="217"/>
      <c r="AL40" s="217"/>
      <c r="AM40" s="216">
        <v>5</v>
      </c>
      <c r="AN40" s="217"/>
      <c r="AO40" s="217"/>
      <c r="AP40" s="217"/>
      <c r="AQ40" s="340">
        <v>5</v>
      </c>
      <c r="AR40" s="206"/>
      <c r="AS40" s="206"/>
      <c r="AT40" s="341"/>
      <c r="AU40" s="217" t="s">
        <v>632</v>
      </c>
      <c r="AV40" s="217"/>
      <c r="AW40" s="217"/>
      <c r="AX40" s="219"/>
    </row>
    <row r="41" spans="1:50" ht="55"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40</v>
      </c>
      <c r="AF41" s="217"/>
      <c r="AG41" s="217"/>
      <c r="AH41" s="217"/>
      <c r="AI41" s="216">
        <v>40</v>
      </c>
      <c r="AJ41" s="217"/>
      <c r="AK41" s="217"/>
      <c r="AL41" s="217"/>
      <c r="AM41" s="216">
        <v>40</v>
      </c>
      <c r="AN41" s="217"/>
      <c r="AO41" s="217"/>
      <c r="AP41" s="217"/>
      <c r="AQ41" s="340" t="s">
        <v>575</v>
      </c>
      <c r="AR41" s="206"/>
      <c r="AS41" s="206"/>
      <c r="AT41" s="341"/>
      <c r="AU41" s="217" t="s">
        <v>575</v>
      </c>
      <c r="AV41" s="217"/>
      <c r="AW41" s="217"/>
      <c r="AX41" s="219"/>
    </row>
    <row r="42" spans="1:50" ht="29.5" customHeight="1" x14ac:dyDescent="0.2">
      <c r="A42" s="224" t="s">
        <v>386</v>
      </c>
      <c r="B42" s="225"/>
      <c r="C42" s="225"/>
      <c r="D42" s="225"/>
      <c r="E42" s="225"/>
      <c r="F42" s="226"/>
      <c r="G42" s="230" t="s">
        <v>631</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9.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399</v>
      </c>
      <c r="AF44" s="243"/>
      <c r="AG44" s="243"/>
      <c r="AH44" s="244"/>
      <c r="AI44" s="242" t="s">
        <v>397</v>
      </c>
      <c r="AJ44" s="243"/>
      <c r="AK44" s="243"/>
      <c r="AL44" s="244"/>
      <c r="AM44" s="248" t="s">
        <v>426</v>
      </c>
      <c r="AN44" s="248"/>
      <c r="AO44" s="248"/>
      <c r="AP44" s="248"/>
      <c r="AQ44" s="150" t="s">
        <v>235</v>
      </c>
      <c r="AR44" s="151"/>
      <c r="AS44" s="151"/>
      <c r="AT44" s="152"/>
      <c r="AU44" s="414" t="s">
        <v>134</v>
      </c>
      <c r="AV44" s="414"/>
      <c r="AW44" s="414"/>
      <c r="AX44" s="910"/>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399</v>
      </c>
      <c r="AF51" s="243"/>
      <c r="AG51" s="243"/>
      <c r="AH51" s="244"/>
      <c r="AI51" s="242" t="s">
        <v>397</v>
      </c>
      <c r="AJ51" s="243"/>
      <c r="AK51" s="243"/>
      <c r="AL51" s="244"/>
      <c r="AM51" s="248" t="s">
        <v>426</v>
      </c>
      <c r="AN51" s="248"/>
      <c r="AO51" s="248"/>
      <c r="AP51" s="248"/>
      <c r="AQ51" s="150" t="s">
        <v>235</v>
      </c>
      <c r="AR51" s="151"/>
      <c r="AS51" s="151"/>
      <c r="AT51" s="152"/>
      <c r="AU51" s="924" t="s">
        <v>134</v>
      </c>
      <c r="AV51" s="924"/>
      <c r="AW51" s="924"/>
      <c r="AX51" s="925"/>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399</v>
      </c>
      <c r="AF58" s="243"/>
      <c r="AG58" s="243"/>
      <c r="AH58" s="244"/>
      <c r="AI58" s="242" t="s">
        <v>397</v>
      </c>
      <c r="AJ58" s="243"/>
      <c r="AK58" s="243"/>
      <c r="AL58" s="244"/>
      <c r="AM58" s="248" t="s">
        <v>426</v>
      </c>
      <c r="AN58" s="248"/>
      <c r="AO58" s="248"/>
      <c r="AP58" s="248"/>
      <c r="AQ58" s="150" t="s">
        <v>235</v>
      </c>
      <c r="AR58" s="151"/>
      <c r="AS58" s="151"/>
      <c r="AT58" s="152"/>
      <c r="AU58" s="924" t="s">
        <v>134</v>
      </c>
      <c r="AV58" s="924"/>
      <c r="AW58" s="924"/>
      <c r="AX58" s="925"/>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399</v>
      </c>
      <c r="AF65" s="243"/>
      <c r="AG65" s="243"/>
      <c r="AH65" s="244"/>
      <c r="AI65" s="242" t="s">
        <v>397</v>
      </c>
      <c r="AJ65" s="243"/>
      <c r="AK65" s="243"/>
      <c r="AL65" s="244"/>
      <c r="AM65" s="248" t="s">
        <v>426</v>
      </c>
      <c r="AN65" s="248"/>
      <c r="AO65" s="248"/>
      <c r="AP65" s="248"/>
      <c r="AQ65" s="236" t="s">
        <v>235</v>
      </c>
      <c r="AR65" s="237"/>
      <c r="AS65" s="237"/>
      <c r="AT65" s="238"/>
      <c r="AU65" s="250" t="s">
        <v>134</v>
      </c>
      <c r="AV65" s="250"/>
      <c r="AW65" s="250"/>
      <c r="AX65" s="251"/>
    </row>
    <row r="66" spans="1:50" ht="18.75"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t="s">
        <v>575</v>
      </c>
      <c r="AR66" s="198"/>
      <c r="AS66" s="240" t="s">
        <v>236</v>
      </c>
      <c r="AT66" s="241"/>
      <c r="AU66" s="198" t="s">
        <v>575</v>
      </c>
      <c r="AV66" s="198"/>
      <c r="AW66" s="240" t="s">
        <v>352</v>
      </c>
      <c r="AX66" s="252"/>
    </row>
    <row r="67" spans="1:50" ht="23.25" customHeight="1" x14ac:dyDescent="0.2">
      <c r="A67" s="478"/>
      <c r="B67" s="479"/>
      <c r="C67" s="479"/>
      <c r="D67" s="479"/>
      <c r="E67" s="479"/>
      <c r="F67" s="480"/>
      <c r="G67" s="253" t="s">
        <v>237</v>
      </c>
      <c r="H67" s="256" t="s">
        <v>584</v>
      </c>
      <c r="I67" s="257"/>
      <c r="J67" s="257"/>
      <c r="K67" s="257"/>
      <c r="L67" s="257"/>
      <c r="M67" s="257"/>
      <c r="N67" s="257"/>
      <c r="O67" s="258"/>
      <c r="P67" s="256" t="s">
        <v>585</v>
      </c>
      <c r="Q67" s="257"/>
      <c r="R67" s="257"/>
      <c r="S67" s="257"/>
      <c r="T67" s="257"/>
      <c r="U67" s="257"/>
      <c r="V67" s="258"/>
      <c r="W67" s="262"/>
      <c r="X67" s="263"/>
      <c r="Y67" s="268" t="s">
        <v>12</v>
      </c>
      <c r="Z67" s="268"/>
      <c r="AA67" s="269"/>
      <c r="AB67" s="270" t="s">
        <v>376</v>
      </c>
      <c r="AC67" s="270"/>
      <c r="AD67" s="270"/>
      <c r="AE67" s="216" t="s">
        <v>575</v>
      </c>
      <c r="AF67" s="217"/>
      <c r="AG67" s="217"/>
      <c r="AH67" s="217"/>
      <c r="AI67" s="216" t="s">
        <v>575</v>
      </c>
      <c r="AJ67" s="217"/>
      <c r="AK67" s="217"/>
      <c r="AL67" s="217"/>
      <c r="AM67" s="216" t="s">
        <v>578</v>
      </c>
      <c r="AN67" s="217"/>
      <c r="AO67" s="217"/>
      <c r="AP67" s="217"/>
      <c r="AQ67" s="216" t="s">
        <v>575</v>
      </c>
      <c r="AR67" s="217"/>
      <c r="AS67" s="217"/>
      <c r="AT67" s="218"/>
      <c r="AU67" s="217" t="s">
        <v>575</v>
      </c>
      <c r="AV67" s="217"/>
      <c r="AW67" s="217"/>
      <c r="AX67" s="219"/>
    </row>
    <row r="68" spans="1:50" ht="23.25"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t="s">
        <v>575</v>
      </c>
      <c r="AF68" s="217"/>
      <c r="AG68" s="217"/>
      <c r="AH68" s="217"/>
      <c r="AI68" s="216" t="s">
        <v>578</v>
      </c>
      <c r="AJ68" s="217"/>
      <c r="AK68" s="217"/>
      <c r="AL68" s="217"/>
      <c r="AM68" s="216" t="s">
        <v>578</v>
      </c>
      <c r="AN68" s="217"/>
      <c r="AO68" s="217"/>
      <c r="AP68" s="217"/>
      <c r="AQ68" s="216" t="s">
        <v>578</v>
      </c>
      <c r="AR68" s="217"/>
      <c r="AS68" s="217"/>
      <c r="AT68" s="218"/>
      <c r="AU68" s="217" t="s">
        <v>575</v>
      </c>
      <c r="AV68" s="217"/>
      <c r="AW68" s="217"/>
      <c r="AX68" s="219"/>
    </row>
    <row r="69" spans="1:50" ht="23.25"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t="s">
        <v>578</v>
      </c>
      <c r="AF69" s="272"/>
      <c r="AG69" s="272"/>
      <c r="AH69" s="272"/>
      <c r="AI69" s="271" t="s">
        <v>575</v>
      </c>
      <c r="AJ69" s="272"/>
      <c r="AK69" s="272"/>
      <c r="AL69" s="272"/>
      <c r="AM69" s="271" t="s">
        <v>586</v>
      </c>
      <c r="AN69" s="272"/>
      <c r="AO69" s="272"/>
      <c r="AP69" s="272"/>
      <c r="AQ69" s="216" t="s">
        <v>575</v>
      </c>
      <c r="AR69" s="217"/>
      <c r="AS69" s="217"/>
      <c r="AT69" s="218"/>
      <c r="AU69" s="217" t="s">
        <v>575</v>
      </c>
      <c r="AV69" s="217"/>
      <c r="AW69" s="217"/>
      <c r="AX69" s="219"/>
    </row>
    <row r="70" spans="1:50" ht="23.25" customHeight="1" x14ac:dyDescent="0.2">
      <c r="A70" s="478" t="s">
        <v>359</v>
      </c>
      <c r="B70" s="479"/>
      <c r="C70" s="479"/>
      <c r="D70" s="479"/>
      <c r="E70" s="479"/>
      <c r="F70" s="480"/>
      <c r="G70" s="254" t="s">
        <v>238</v>
      </c>
      <c r="H70" s="305" t="s">
        <v>585</v>
      </c>
      <c r="I70" s="305"/>
      <c r="J70" s="305"/>
      <c r="K70" s="305"/>
      <c r="L70" s="305"/>
      <c r="M70" s="305"/>
      <c r="N70" s="305"/>
      <c r="O70" s="305"/>
      <c r="P70" s="305" t="s">
        <v>575</v>
      </c>
      <c r="Q70" s="305"/>
      <c r="R70" s="305"/>
      <c r="S70" s="305"/>
      <c r="T70" s="305"/>
      <c r="U70" s="305"/>
      <c r="V70" s="305"/>
      <c r="W70" s="308" t="s">
        <v>375</v>
      </c>
      <c r="X70" s="309"/>
      <c r="Y70" s="268" t="s">
        <v>12</v>
      </c>
      <c r="Z70" s="268"/>
      <c r="AA70" s="269"/>
      <c r="AB70" s="270" t="s">
        <v>376</v>
      </c>
      <c r="AC70" s="270"/>
      <c r="AD70" s="270"/>
      <c r="AE70" s="216" t="s">
        <v>575</v>
      </c>
      <c r="AF70" s="217"/>
      <c r="AG70" s="217"/>
      <c r="AH70" s="217"/>
      <c r="AI70" s="216" t="s">
        <v>575</v>
      </c>
      <c r="AJ70" s="217"/>
      <c r="AK70" s="217"/>
      <c r="AL70" s="217"/>
      <c r="AM70" s="216" t="s">
        <v>575</v>
      </c>
      <c r="AN70" s="217"/>
      <c r="AO70" s="217"/>
      <c r="AP70" s="217"/>
      <c r="AQ70" s="216" t="s">
        <v>575</v>
      </c>
      <c r="AR70" s="217"/>
      <c r="AS70" s="217"/>
      <c r="AT70" s="218"/>
      <c r="AU70" s="217" t="s">
        <v>578</v>
      </c>
      <c r="AV70" s="217"/>
      <c r="AW70" s="217"/>
      <c r="AX70" s="219"/>
    </row>
    <row r="71" spans="1:50" ht="23.25"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t="s">
        <v>575</v>
      </c>
      <c r="AF71" s="217"/>
      <c r="AG71" s="217"/>
      <c r="AH71" s="217"/>
      <c r="AI71" s="216" t="s">
        <v>578</v>
      </c>
      <c r="AJ71" s="217"/>
      <c r="AK71" s="217"/>
      <c r="AL71" s="217"/>
      <c r="AM71" s="216" t="s">
        <v>575</v>
      </c>
      <c r="AN71" s="217"/>
      <c r="AO71" s="217"/>
      <c r="AP71" s="217"/>
      <c r="AQ71" s="216" t="s">
        <v>575</v>
      </c>
      <c r="AR71" s="217"/>
      <c r="AS71" s="217"/>
      <c r="AT71" s="218"/>
      <c r="AU71" s="217" t="s">
        <v>575</v>
      </c>
      <c r="AV71" s="217"/>
      <c r="AW71" s="217"/>
      <c r="AX71" s="219"/>
    </row>
    <row r="72" spans="1:50" ht="23.25" customHeight="1" thickBot="1" x14ac:dyDescent="0.2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t="s">
        <v>575</v>
      </c>
      <c r="AF72" s="217"/>
      <c r="AG72" s="217"/>
      <c r="AH72" s="217"/>
      <c r="AI72" s="216" t="s">
        <v>575</v>
      </c>
      <c r="AJ72" s="217"/>
      <c r="AK72" s="217"/>
      <c r="AL72" s="217"/>
      <c r="AM72" s="216" t="s">
        <v>575</v>
      </c>
      <c r="AN72" s="217"/>
      <c r="AO72" s="217"/>
      <c r="AP72" s="218"/>
      <c r="AQ72" s="216" t="s">
        <v>578</v>
      </c>
      <c r="AR72" s="217"/>
      <c r="AS72" s="217"/>
      <c r="AT72" s="218"/>
      <c r="AU72" s="217" t="s">
        <v>575</v>
      </c>
      <c r="AV72" s="217"/>
      <c r="AW72" s="217"/>
      <c r="AX72" s="219"/>
    </row>
    <row r="73" spans="1:50" ht="18.75" hidden="1" customHeight="1" x14ac:dyDescent="0.2">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399</v>
      </c>
      <c r="AF73" s="243"/>
      <c r="AG73" s="243"/>
      <c r="AH73" s="244"/>
      <c r="AI73" s="242" t="s">
        <v>397</v>
      </c>
      <c r="AJ73" s="243"/>
      <c r="AK73" s="243"/>
      <c r="AL73" s="244"/>
      <c r="AM73" s="248" t="s">
        <v>426</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x14ac:dyDescent="0.2">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18.75" hidden="1" customHeight="1" x14ac:dyDescent="0.2">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399</v>
      </c>
      <c r="AF85" s="243"/>
      <c r="AG85" s="243"/>
      <c r="AH85" s="244"/>
      <c r="AI85" s="242" t="s">
        <v>397</v>
      </c>
      <c r="AJ85" s="243"/>
      <c r="AK85" s="243"/>
      <c r="AL85" s="244"/>
      <c r="AM85" s="248" t="s">
        <v>426</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idden="1" x14ac:dyDescent="0.2">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399</v>
      </c>
      <c r="AF90" s="243"/>
      <c r="AG90" s="243"/>
      <c r="AH90" s="244"/>
      <c r="AI90" s="242" t="s">
        <v>397</v>
      </c>
      <c r="AJ90" s="243"/>
      <c r="AK90" s="243"/>
      <c r="AL90" s="244"/>
      <c r="AM90" s="248" t="s">
        <v>426</v>
      </c>
      <c r="AN90" s="248"/>
      <c r="AO90" s="248"/>
      <c r="AP90" s="248"/>
      <c r="AQ90" s="158" t="s">
        <v>235</v>
      </c>
      <c r="AR90" s="129"/>
      <c r="AS90" s="129"/>
      <c r="AT90" s="130"/>
      <c r="AU90" s="536" t="s">
        <v>134</v>
      </c>
      <c r="AV90" s="536"/>
      <c r="AW90" s="536"/>
      <c r="AX90" s="537"/>
    </row>
    <row r="91" spans="1:60" hidden="1" x14ac:dyDescent="0.2">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399</v>
      </c>
      <c r="AF95" s="243"/>
      <c r="AG95" s="243"/>
      <c r="AH95" s="244"/>
      <c r="AI95" s="242" t="s">
        <v>397</v>
      </c>
      <c r="AJ95" s="243"/>
      <c r="AK95" s="243"/>
      <c r="AL95" s="244"/>
      <c r="AM95" s="248" t="s">
        <v>426</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9.5" customHeight="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399</v>
      </c>
      <c r="AF100" s="543"/>
      <c r="AG100" s="543"/>
      <c r="AH100" s="544"/>
      <c r="AI100" s="542" t="s">
        <v>419</v>
      </c>
      <c r="AJ100" s="543"/>
      <c r="AK100" s="543"/>
      <c r="AL100" s="544"/>
      <c r="AM100" s="542" t="s">
        <v>426</v>
      </c>
      <c r="AN100" s="543"/>
      <c r="AO100" s="543"/>
      <c r="AP100" s="544"/>
      <c r="AQ100" s="318" t="s">
        <v>439</v>
      </c>
      <c r="AR100" s="319"/>
      <c r="AS100" s="319"/>
      <c r="AT100" s="320"/>
      <c r="AU100" s="318" t="s">
        <v>440</v>
      </c>
      <c r="AV100" s="319"/>
      <c r="AW100" s="319"/>
      <c r="AX100" s="321"/>
    </row>
    <row r="101" spans="1:60" ht="23.25" customHeight="1" x14ac:dyDescent="0.2">
      <c r="A101" s="425"/>
      <c r="B101" s="426"/>
      <c r="C101" s="426"/>
      <c r="D101" s="426"/>
      <c r="E101" s="426"/>
      <c r="F101" s="427"/>
      <c r="G101" s="104" t="s">
        <v>591</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592</v>
      </c>
      <c r="AC101" s="464"/>
      <c r="AD101" s="464"/>
      <c r="AE101" s="216">
        <v>11</v>
      </c>
      <c r="AF101" s="217"/>
      <c r="AG101" s="217"/>
      <c r="AH101" s="218"/>
      <c r="AI101" s="216">
        <v>11</v>
      </c>
      <c r="AJ101" s="217"/>
      <c r="AK101" s="217"/>
      <c r="AL101" s="218"/>
      <c r="AM101" s="216">
        <v>11</v>
      </c>
      <c r="AN101" s="217"/>
      <c r="AO101" s="217"/>
      <c r="AP101" s="218"/>
      <c r="AQ101" s="216" t="s">
        <v>575</v>
      </c>
      <c r="AR101" s="217"/>
      <c r="AS101" s="217"/>
      <c r="AT101" s="218"/>
      <c r="AU101" s="216" t="s">
        <v>578</v>
      </c>
      <c r="AV101" s="217"/>
      <c r="AW101" s="217"/>
      <c r="AX101" s="218"/>
    </row>
    <row r="102" spans="1:60" ht="23.25" customHeight="1" thickBot="1" x14ac:dyDescent="0.2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593</v>
      </c>
      <c r="AC102" s="464"/>
      <c r="AD102" s="464"/>
      <c r="AE102" s="421" t="s">
        <v>575</v>
      </c>
      <c r="AF102" s="421"/>
      <c r="AG102" s="421"/>
      <c r="AH102" s="421"/>
      <c r="AI102" s="421" t="s">
        <v>575</v>
      </c>
      <c r="AJ102" s="421"/>
      <c r="AK102" s="421"/>
      <c r="AL102" s="421"/>
      <c r="AM102" s="421" t="s">
        <v>575</v>
      </c>
      <c r="AN102" s="421"/>
      <c r="AO102" s="421"/>
      <c r="AP102" s="421"/>
      <c r="AQ102" s="271" t="s">
        <v>575</v>
      </c>
      <c r="AR102" s="272"/>
      <c r="AS102" s="272"/>
      <c r="AT102" s="317"/>
      <c r="AU102" s="271" t="s">
        <v>575</v>
      </c>
      <c r="AV102" s="272"/>
      <c r="AW102" s="272"/>
      <c r="AX102" s="317"/>
    </row>
    <row r="103" spans="1:60" ht="31.5" hidden="1"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399</v>
      </c>
      <c r="AF103" s="419"/>
      <c r="AG103" s="419"/>
      <c r="AH103" s="420"/>
      <c r="AI103" s="418" t="s">
        <v>397</v>
      </c>
      <c r="AJ103" s="419"/>
      <c r="AK103" s="419"/>
      <c r="AL103" s="420"/>
      <c r="AM103" s="418" t="s">
        <v>426</v>
      </c>
      <c r="AN103" s="419"/>
      <c r="AO103" s="419"/>
      <c r="AP103" s="420"/>
      <c r="AQ103" s="282" t="s">
        <v>439</v>
      </c>
      <c r="AR103" s="283"/>
      <c r="AS103" s="283"/>
      <c r="AT103" s="322"/>
      <c r="AU103" s="282" t="s">
        <v>440</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399</v>
      </c>
      <c r="AF106" s="419"/>
      <c r="AG106" s="419"/>
      <c r="AH106" s="420"/>
      <c r="AI106" s="418" t="s">
        <v>397</v>
      </c>
      <c r="AJ106" s="419"/>
      <c r="AK106" s="419"/>
      <c r="AL106" s="420"/>
      <c r="AM106" s="418" t="s">
        <v>426</v>
      </c>
      <c r="AN106" s="419"/>
      <c r="AO106" s="419"/>
      <c r="AP106" s="420"/>
      <c r="AQ106" s="282" t="s">
        <v>439</v>
      </c>
      <c r="AR106" s="283"/>
      <c r="AS106" s="283"/>
      <c r="AT106" s="322"/>
      <c r="AU106" s="282" t="s">
        <v>440</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399</v>
      </c>
      <c r="AF109" s="419"/>
      <c r="AG109" s="419"/>
      <c r="AH109" s="420"/>
      <c r="AI109" s="418" t="s">
        <v>397</v>
      </c>
      <c r="AJ109" s="419"/>
      <c r="AK109" s="419"/>
      <c r="AL109" s="420"/>
      <c r="AM109" s="418" t="s">
        <v>426</v>
      </c>
      <c r="AN109" s="419"/>
      <c r="AO109" s="419"/>
      <c r="AP109" s="420"/>
      <c r="AQ109" s="282" t="s">
        <v>439</v>
      </c>
      <c r="AR109" s="283"/>
      <c r="AS109" s="283"/>
      <c r="AT109" s="322"/>
      <c r="AU109" s="282" t="s">
        <v>440</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399</v>
      </c>
      <c r="AF112" s="419"/>
      <c r="AG112" s="419"/>
      <c r="AH112" s="420"/>
      <c r="AI112" s="418" t="s">
        <v>397</v>
      </c>
      <c r="AJ112" s="419"/>
      <c r="AK112" s="419"/>
      <c r="AL112" s="420"/>
      <c r="AM112" s="418" t="s">
        <v>426</v>
      </c>
      <c r="AN112" s="419"/>
      <c r="AO112" s="419"/>
      <c r="AP112" s="420"/>
      <c r="AQ112" s="282" t="s">
        <v>439</v>
      </c>
      <c r="AR112" s="283"/>
      <c r="AS112" s="283"/>
      <c r="AT112" s="322"/>
      <c r="AU112" s="282" t="s">
        <v>440</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hidden="1"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399</v>
      </c>
      <c r="AF115" s="419"/>
      <c r="AG115" s="419"/>
      <c r="AH115" s="420"/>
      <c r="AI115" s="418" t="s">
        <v>397</v>
      </c>
      <c r="AJ115" s="419"/>
      <c r="AK115" s="419"/>
      <c r="AL115" s="420"/>
      <c r="AM115" s="418" t="s">
        <v>426</v>
      </c>
      <c r="AN115" s="419"/>
      <c r="AO115" s="419"/>
      <c r="AP115" s="420"/>
      <c r="AQ115" s="591" t="s">
        <v>441</v>
      </c>
      <c r="AR115" s="592"/>
      <c r="AS115" s="592"/>
      <c r="AT115" s="592"/>
      <c r="AU115" s="592"/>
      <c r="AV115" s="592"/>
      <c r="AW115" s="592"/>
      <c r="AX115" s="593"/>
    </row>
    <row r="116" spans="1:50" ht="23.25" hidden="1" customHeight="1" x14ac:dyDescent="0.2">
      <c r="A116" s="442"/>
      <c r="B116" s="443"/>
      <c r="C116" s="443"/>
      <c r="D116" s="443"/>
      <c r="E116" s="443"/>
      <c r="F116" s="444"/>
      <c r="G116" s="393" t="s">
        <v>393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c r="AC116" s="466"/>
      <c r="AD116" s="467"/>
      <c r="AE116" s="421"/>
      <c r="AF116" s="421"/>
      <c r="AG116" s="421"/>
      <c r="AH116" s="421"/>
      <c r="AI116" s="421"/>
      <c r="AJ116" s="421"/>
      <c r="AK116" s="421"/>
      <c r="AL116" s="421"/>
      <c r="AM116" s="421"/>
      <c r="AN116" s="421"/>
      <c r="AO116" s="421"/>
      <c r="AP116" s="421"/>
      <c r="AQ116" s="216"/>
      <c r="AR116" s="217"/>
      <c r="AS116" s="217"/>
      <c r="AT116" s="217"/>
      <c r="AU116" s="217"/>
      <c r="AV116" s="217"/>
      <c r="AW116" s="217"/>
      <c r="AX116" s="219"/>
    </row>
    <row r="117" spans="1:50" ht="46.5" hidden="1" customHeigh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399</v>
      </c>
      <c r="AF118" s="419"/>
      <c r="AG118" s="419"/>
      <c r="AH118" s="420"/>
      <c r="AI118" s="418" t="s">
        <v>397</v>
      </c>
      <c r="AJ118" s="419"/>
      <c r="AK118" s="419"/>
      <c r="AL118" s="420"/>
      <c r="AM118" s="418" t="s">
        <v>426</v>
      </c>
      <c r="AN118" s="419"/>
      <c r="AO118" s="419"/>
      <c r="AP118" s="420"/>
      <c r="AQ118" s="591" t="s">
        <v>441</v>
      </c>
      <c r="AR118" s="592"/>
      <c r="AS118" s="592"/>
      <c r="AT118" s="592"/>
      <c r="AU118" s="592"/>
      <c r="AV118" s="592"/>
      <c r="AW118" s="592"/>
      <c r="AX118" s="593"/>
    </row>
    <row r="119" spans="1:50" ht="23.25" hidden="1" customHeight="1" x14ac:dyDescent="0.2">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399</v>
      </c>
      <c r="AF121" s="419"/>
      <c r="AG121" s="419"/>
      <c r="AH121" s="420"/>
      <c r="AI121" s="418" t="s">
        <v>397</v>
      </c>
      <c r="AJ121" s="419"/>
      <c r="AK121" s="419"/>
      <c r="AL121" s="420"/>
      <c r="AM121" s="418" t="s">
        <v>426</v>
      </c>
      <c r="AN121" s="419"/>
      <c r="AO121" s="419"/>
      <c r="AP121" s="420"/>
      <c r="AQ121" s="591" t="s">
        <v>441</v>
      </c>
      <c r="AR121" s="592"/>
      <c r="AS121" s="592"/>
      <c r="AT121" s="592"/>
      <c r="AU121" s="592"/>
      <c r="AV121" s="592"/>
      <c r="AW121" s="592"/>
      <c r="AX121" s="593"/>
    </row>
    <row r="122" spans="1:50" ht="23.25" hidden="1" customHeight="1" x14ac:dyDescent="0.2">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399</v>
      </c>
      <c r="AF124" s="419"/>
      <c r="AG124" s="419"/>
      <c r="AH124" s="420"/>
      <c r="AI124" s="418" t="s">
        <v>397</v>
      </c>
      <c r="AJ124" s="419"/>
      <c r="AK124" s="419"/>
      <c r="AL124" s="420"/>
      <c r="AM124" s="418" t="s">
        <v>426</v>
      </c>
      <c r="AN124" s="419"/>
      <c r="AO124" s="419"/>
      <c r="AP124" s="420"/>
      <c r="AQ124" s="591" t="s">
        <v>441</v>
      </c>
      <c r="AR124" s="592"/>
      <c r="AS124" s="592"/>
      <c r="AT124" s="592"/>
      <c r="AU124" s="592"/>
      <c r="AV124" s="592"/>
      <c r="AW124" s="592"/>
      <c r="AX124" s="593"/>
    </row>
    <row r="125" spans="1:50" ht="23.25" hidden="1" customHeight="1" x14ac:dyDescent="0.2">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399</v>
      </c>
      <c r="AF127" s="419"/>
      <c r="AG127" s="419"/>
      <c r="AH127" s="420"/>
      <c r="AI127" s="418" t="s">
        <v>397</v>
      </c>
      <c r="AJ127" s="419"/>
      <c r="AK127" s="419"/>
      <c r="AL127" s="420"/>
      <c r="AM127" s="418" t="s">
        <v>426</v>
      </c>
      <c r="AN127" s="419"/>
      <c r="AO127" s="419"/>
      <c r="AP127" s="420"/>
      <c r="AQ127" s="591" t="s">
        <v>441</v>
      </c>
      <c r="AR127" s="592"/>
      <c r="AS127" s="592"/>
      <c r="AT127" s="592"/>
      <c r="AU127" s="592"/>
      <c r="AV127" s="592"/>
      <c r="AW127" s="592"/>
      <c r="AX127" s="593"/>
    </row>
    <row r="128" spans="1:50" ht="23.25" hidden="1" customHeight="1" x14ac:dyDescent="0.2">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414</v>
      </c>
      <c r="B130" s="184"/>
      <c r="C130" s="183" t="s">
        <v>239</v>
      </c>
      <c r="D130" s="184"/>
      <c r="E130" s="168" t="s">
        <v>268</v>
      </c>
      <c r="F130" s="169"/>
      <c r="G130" s="170" t="s">
        <v>594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595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649999999999999"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399</v>
      </c>
      <c r="AF132" s="154"/>
      <c r="AG132" s="154"/>
      <c r="AH132" s="154"/>
      <c r="AI132" s="154" t="s">
        <v>419</v>
      </c>
      <c r="AJ132" s="154"/>
      <c r="AK132" s="154"/>
      <c r="AL132" s="154"/>
      <c r="AM132" s="154" t="s">
        <v>426</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399</v>
      </c>
      <c r="AF136" s="154"/>
      <c r="AG136" s="154"/>
      <c r="AH136" s="154"/>
      <c r="AI136" s="154" t="s">
        <v>397</v>
      </c>
      <c r="AJ136" s="154"/>
      <c r="AK136" s="154"/>
      <c r="AL136" s="154"/>
      <c r="AM136" s="154" t="s">
        <v>426</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399</v>
      </c>
      <c r="AF140" s="154"/>
      <c r="AG140" s="154"/>
      <c r="AH140" s="154"/>
      <c r="AI140" s="154" t="s">
        <v>397</v>
      </c>
      <c r="AJ140" s="154"/>
      <c r="AK140" s="154"/>
      <c r="AL140" s="154"/>
      <c r="AM140" s="154" t="s">
        <v>426</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399</v>
      </c>
      <c r="AF144" s="154"/>
      <c r="AG144" s="154"/>
      <c r="AH144" s="154"/>
      <c r="AI144" s="154" t="s">
        <v>397</v>
      </c>
      <c r="AJ144" s="154"/>
      <c r="AK144" s="154"/>
      <c r="AL144" s="154"/>
      <c r="AM144" s="154" t="s">
        <v>426</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399</v>
      </c>
      <c r="AF148" s="154"/>
      <c r="AG148" s="154"/>
      <c r="AH148" s="154"/>
      <c r="AI148" s="154" t="s">
        <v>397</v>
      </c>
      <c r="AJ148" s="154"/>
      <c r="AK148" s="154"/>
      <c r="AL148" s="154"/>
      <c r="AM148" s="154" t="s">
        <v>426</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615</v>
      </c>
      <c r="H154" s="104"/>
      <c r="I154" s="104"/>
      <c r="J154" s="104"/>
      <c r="K154" s="104"/>
      <c r="L154" s="104"/>
      <c r="M154" s="104"/>
      <c r="N154" s="104"/>
      <c r="O154" s="104"/>
      <c r="P154" s="105"/>
      <c r="Q154" s="124" t="s">
        <v>615</v>
      </c>
      <c r="R154" s="104"/>
      <c r="S154" s="104"/>
      <c r="T154" s="104"/>
      <c r="U154" s="104"/>
      <c r="V154" s="104"/>
      <c r="W154" s="104"/>
      <c r="X154" s="104"/>
      <c r="Y154" s="104"/>
      <c r="Z154" s="104"/>
      <c r="AA154" s="291"/>
      <c r="AB154" s="140" t="s">
        <v>578</v>
      </c>
      <c r="AC154" s="141"/>
      <c r="AD154" s="141"/>
      <c r="AE154" s="146" t="s">
        <v>575</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575</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587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92.5" customHeight="1" thickBot="1" x14ac:dyDescent="0.2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399</v>
      </c>
      <c r="AF192" s="154"/>
      <c r="AG192" s="154"/>
      <c r="AH192" s="154"/>
      <c r="AI192" s="154" t="s">
        <v>397</v>
      </c>
      <c r="AJ192" s="154"/>
      <c r="AK192" s="154"/>
      <c r="AL192" s="154"/>
      <c r="AM192" s="154" t="s">
        <v>426</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399</v>
      </c>
      <c r="AF196" s="154"/>
      <c r="AG196" s="154"/>
      <c r="AH196" s="154"/>
      <c r="AI196" s="154" t="s">
        <v>397</v>
      </c>
      <c r="AJ196" s="154"/>
      <c r="AK196" s="154"/>
      <c r="AL196" s="154"/>
      <c r="AM196" s="154" t="s">
        <v>426</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399</v>
      </c>
      <c r="AF200" s="154"/>
      <c r="AG200" s="154"/>
      <c r="AH200" s="154"/>
      <c r="AI200" s="154" t="s">
        <v>397</v>
      </c>
      <c r="AJ200" s="154"/>
      <c r="AK200" s="154"/>
      <c r="AL200" s="154"/>
      <c r="AM200" s="154" t="s">
        <v>426</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399</v>
      </c>
      <c r="AF204" s="154"/>
      <c r="AG204" s="154"/>
      <c r="AH204" s="154"/>
      <c r="AI204" s="154" t="s">
        <v>397</v>
      </c>
      <c r="AJ204" s="154"/>
      <c r="AK204" s="154"/>
      <c r="AL204" s="154"/>
      <c r="AM204" s="154" t="s">
        <v>426</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399</v>
      </c>
      <c r="AF208" s="154"/>
      <c r="AG208" s="154"/>
      <c r="AH208" s="154"/>
      <c r="AI208" s="154" t="s">
        <v>397</v>
      </c>
      <c r="AJ208" s="154"/>
      <c r="AK208" s="154"/>
      <c r="AL208" s="154"/>
      <c r="AM208" s="154" t="s">
        <v>426</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399</v>
      </c>
      <c r="AF252" s="154"/>
      <c r="AG252" s="154"/>
      <c r="AH252" s="154"/>
      <c r="AI252" s="154" t="s">
        <v>397</v>
      </c>
      <c r="AJ252" s="154"/>
      <c r="AK252" s="154"/>
      <c r="AL252" s="154"/>
      <c r="AM252" s="154" t="s">
        <v>426</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399</v>
      </c>
      <c r="AF256" s="154"/>
      <c r="AG256" s="154"/>
      <c r="AH256" s="154"/>
      <c r="AI256" s="154" t="s">
        <v>397</v>
      </c>
      <c r="AJ256" s="154"/>
      <c r="AK256" s="154"/>
      <c r="AL256" s="154"/>
      <c r="AM256" s="154" t="s">
        <v>426</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399</v>
      </c>
      <c r="AF260" s="154"/>
      <c r="AG260" s="154"/>
      <c r="AH260" s="154"/>
      <c r="AI260" s="154" t="s">
        <v>397</v>
      </c>
      <c r="AJ260" s="154"/>
      <c r="AK260" s="154"/>
      <c r="AL260" s="154"/>
      <c r="AM260" s="154" t="s">
        <v>426</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399</v>
      </c>
      <c r="AF264" s="154"/>
      <c r="AG264" s="154"/>
      <c r="AH264" s="154"/>
      <c r="AI264" s="154" t="s">
        <v>397</v>
      </c>
      <c r="AJ264" s="154"/>
      <c r="AK264" s="154"/>
      <c r="AL264" s="154"/>
      <c r="AM264" s="154" t="s">
        <v>426</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399</v>
      </c>
      <c r="AF268" s="154"/>
      <c r="AG268" s="154"/>
      <c r="AH268" s="154"/>
      <c r="AI268" s="154" t="s">
        <v>397</v>
      </c>
      <c r="AJ268" s="154"/>
      <c r="AK268" s="154"/>
      <c r="AL268" s="154"/>
      <c r="AM268" s="154" t="s">
        <v>426</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399</v>
      </c>
      <c r="AF312" s="154"/>
      <c r="AG312" s="154"/>
      <c r="AH312" s="154"/>
      <c r="AI312" s="154" t="s">
        <v>397</v>
      </c>
      <c r="AJ312" s="154"/>
      <c r="AK312" s="154"/>
      <c r="AL312" s="154"/>
      <c r="AM312" s="154" t="s">
        <v>426</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399</v>
      </c>
      <c r="AF316" s="154"/>
      <c r="AG316" s="154"/>
      <c r="AH316" s="154"/>
      <c r="AI316" s="154" t="s">
        <v>397</v>
      </c>
      <c r="AJ316" s="154"/>
      <c r="AK316" s="154"/>
      <c r="AL316" s="154"/>
      <c r="AM316" s="154" t="s">
        <v>426</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399</v>
      </c>
      <c r="AF320" s="154"/>
      <c r="AG320" s="154"/>
      <c r="AH320" s="154"/>
      <c r="AI320" s="154" t="s">
        <v>397</v>
      </c>
      <c r="AJ320" s="154"/>
      <c r="AK320" s="154"/>
      <c r="AL320" s="154"/>
      <c r="AM320" s="154" t="s">
        <v>426</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399</v>
      </c>
      <c r="AF324" s="154"/>
      <c r="AG324" s="154"/>
      <c r="AH324" s="154"/>
      <c r="AI324" s="154" t="s">
        <v>397</v>
      </c>
      <c r="AJ324" s="154"/>
      <c r="AK324" s="154"/>
      <c r="AL324" s="154"/>
      <c r="AM324" s="154" t="s">
        <v>426</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399</v>
      </c>
      <c r="AF328" s="154"/>
      <c r="AG328" s="154"/>
      <c r="AH328" s="154"/>
      <c r="AI328" s="154" t="s">
        <v>397</v>
      </c>
      <c r="AJ328" s="154"/>
      <c r="AK328" s="154"/>
      <c r="AL328" s="154"/>
      <c r="AM328" s="154" t="s">
        <v>426</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399</v>
      </c>
      <c r="AF372" s="154"/>
      <c r="AG372" s="154"/>
      <c r="AH372" s="154"/>
      <c r="AI372" s="154" t="s">
        <v>397</v>
      </c>
      <c r="AJ372" s="154"/>
      <c r="AK372" s="154"/>
      <c r="AL372" s="154"/>
      <c r="AM372" s="154" t="s">
        <v>426</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399</v>
      </c>
      <c r="AF376" s="154"/>
      <c r="AG376" s="154"/>
      <c r="AH376" s="154"/>
      <c r="AI376" s="154" t="s">
        <v>397</v>
      </c>
      <c r="AJ376" s="154"/>
      <c r="AK376" s="154"/>
      <c r="AL376" s="154"/>
      <c r="AM376" s="154" t="s">
        <v>426</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399</v>
      </c>
      <c r="AF380" s="154"/>
      <c r="AG380" s="154"/>
      <c r="AH380" s="154"/>
      <c r="AI380" s="154" t="s">
        <v>397</v>
      </c>
      <c r="AJ380" s="154"/>
      <c r="AK380" s="154"/>
      <c r="AL380" s="154"/>
      <c r="AM380" s="154" t="s">
        <v>426</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399</v>
      </c>
      <c r="AF384" s="154"/>
      <c r="AG384" s="154"/>
      <c r="AH384" s="154"/>
      <c r="AI384" s="154" t="s">
        <v>397</v>
      </c>
      <c r="AJ384" s="154"/>
      <c r="AK384" s="154"/>
      <c r="AL384" s="154"/>
      <c r="AM384" s="154" t="s">
        <v>426</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399</v>
      </c>
      <c r="AF388" s="154"/>
      <c r="AG388" s="154"/>
      <c r="AH388" s="154"/>
      <c r="AI388" s="154" t="s">
        <v>397</v>
      </c>
      <c r="AJ388" s="154"/>
      <c r="AK388" s="154"/>
      <c r="AL388" s="154"/>
      <c r="AM388" s="154" t="s">
        <v>426</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429</v>
      </c>
      <c r="D430" s="931"/>
      <c r="E430" s="173" t="s">
        <v>407</v>
      </c>
      <c r="F430" s="898"/>
      <c r="G430" s="899" t="s">
        <v>255</v>
      </c>
      <c r="H430" s="122"/>
      <c r="I430" s="122"/>
      <c r="J430" s="900" t="s">
        <v>574</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420</v>
      </c>
      <c r="AJ431" s="339"/>
      <c r="AK431" s="339"/>
      <c r="AL431" s="158"/>
      <c r="AM431" s="339" t="s">
        <v>433</v>
      </c>
      <c r="AN431" s="339"/>
      <c r="AO431" s="339"/>
      <c r="AP431" s="158"/>
      <c r="AQ431" s="158" t="s">
        <v>235</v>
      </c>
      <c r="AR431" s="129"/>
      <c r="AS431" s="129"/>
      <c r="AT431" s="130"/>
      <c r="AU431" s="135" t="s">
        <v>134</v>
      </c>
      <c r="AV431" s="135"/>
      <c r="AW431" s="135"/>
      <c r="AX431" s="136"/>
    </row>
    <row r="432" spans="1:50" ht="18.75" hidden="1"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578</v>
      </c>
      <c r="AF432" s="199"/>
      <c r="AG432" s="132" t="s">
        <v>236</v>
      </c>
      <c r="AH432" s="133"/>
      <c r="AI432" s="155"/>
      <c r="AJ432" s="155"/>
      <c r="AK432" s="155"/>
      <c r="AL432" s="153"/>
      <c r="AM432" s="155"/>
      <c r="AN432" s="155"/>
      <c r="AO432" s="155"/>
      <c r="AP432" s="153"/>
      <c r="AQ432" s="590" t="s">
        <v>575</v>
      </c>
      <c r="AR432" s="199"/>
      <c r="AS432" s="132" t="s">
        <v>236</v>
      </c>
      <c r="AT432" s="133"/>
      <c r="AU432" s="199" t="s">
        <v>575</v>
      </c>
      <c r="AV432" s="199"/>
      <c r="AW432" s="132" t="s">
        <v>181</v>
      </c>
      <c r="AX432" s="194"/>
    </row>
    <row r="433" spans="1:50" ht="23.25" hidden="1" customHeight="1" x14ac:dyDescent="0.2">
      <c r="A433" s="188"/>
      <c r="B433" s="185"/>
      <c r="C433" s="179"/>
      <c r="D433" s="185"/>
      <c r="E433" s="342"/>
      <c r="F433" s="343"/>
      <c r="G433" s="103" t="s">
        <v>575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616</v>
      </c>
      <c r="AC433" s="212"/>
      <c r="AD433" s="212"/>
      <c r="AE433" s="340" t="s">
        <v>578</v>
      </c>
      <c r="AF433" s="206"/>
      <c r="AG433" s="206"/>
      <c r="AH433" s="206"/>
      <c r="AI433" s="340" t="s">
        <v>575</v>
      </c>
      <c r="AJ433" s="206"/>
      <c r="AK433" s="206"/>
      <c r="AL433" s="206"/>
      <c r="AM433" s="340" t="s">
        <v>575</v>
      </c>
      <c r="AN433" s="206"/>
      <c r="AO433" s="206"/>
      <c r="AP433" s="341"/>
      <c r="AQ433" s="340" t="s">
        <v>575</v>
      </c>
      <c r="AR433" s="206"/>
      <c r="AS433" s="206"/>
      <c r="AT433" s="341"/>
      <c r="AU433" s="206" t="s">
        <v>575</v>
      </c>
      <c r="AV433" s="206"/>
      <c r="AW433" s="206"/>
      <c r="AX433" s="207"/>
    </row>
    <row r="434" spans="1:50" ht="23.25" hidden="1"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616</v>
      </c>
      <c r="AC434" s="204"/>
      <c r="AD434" s="204"/>
      <c r="AE434" s="340" t="s">
        <v>575</v>
      </c>
      <c r="AF434" s="206"/>
      <c r="AG434" s="206"/>
      <c r="AH434" s="341"/>
      <c r="AI434" s="340" t="s">
        <v>578</v>
      </c>
      <c r="AJ434" s="206"/>
      <c r="AK434" s="206"/>
      <c r="AL434" s="206"/>
      <c r="AM434" s="340" t="s">
        <v>575</v>
      </c>
      <c r="AN434" s="206"/>
      <c r="AO434" s="206"/>
      <c r="AP434" s="341"/>
      <c r="AQ434" s="340" t="s">
        <v>575</v>
      </c>
      <c r="AR434" s="206"/>
      <c r="AS434" s="206"/>
      <c r="AT434" s="341"/>
      <c r="AU434" s="206" t="s">
        <v>578</v>
      </c>
      <c r="AV434" s="206"/>
      <c r="AW434" s="206"/>
      <c r="AX434" s="207"/>
    </row>
    <row r="435" spans="1:50" ht="23.25" hidden="1"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575</v>
      </c>
      <c r="AF435" s="206"/>
      <c r="AG435" s="206"/>
      <c r="AH435" s="341"/>
      <c r="AI435" s="340" t="s">
        <v>576</v>
      </c>
      <c r="AJ435" s="206"/>
      <c r="AK435" s="206"/>
      <c r="AL435" s="206"/>
      <c r="AM435" s="340" t="s">
        <v>575</v>
      </c>
      <c r="AN435" s="206"/>
      <c r="AO435" s="206"/>
      <c r="AP435" s="341"/>
      <c r="AQ435" s="340" t="s">
        <v>578</v>
      </c>
      <c r="AR435" s="206"/>
      <c r="AS435" s="206"/>
      <c r="AT435" s="341"/>
      <c r="AU435" s="206" t="s">
        <v>617</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420</v>
      </c>
      <c r="AJ436" s="339"/>
      <c r="AK436" s="339"/>
      <c r="AL436" s="158"/>
      <c r="AM436" s="339" t="s">
        <v>433</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420</v>
      </c>
      <c r="AJ441" s="339"/>
      <c r="AK441" s="339"/>
      <c r="AL441" s="158"/>
      <c r="AM441" s="339" t="s">
        <v>433</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420</v>
      </c>
      <c r="AJ446" s="339"/>
      <c r="AK446" s="339"/>
      <c r="AL446" s="158"/>
      <c r="AM446" s="339" t="s">
        <v>433</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420</v>
      </c>
      <c r="AJ451" s="339"/>
      <c r="AK451" s="339"/>
      <c r="AL451" s="158"/>
      <c r="AM451" s="339" t="s">
        <v>433</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420</v>
      </c>
      <c r="AJ456" s="339"/>
      <c r="AK456" s="339"/>
      <c r="AL456" s="158"/>
      <c r="AM456" s="339" t="s">
        <v>433</v>
      </c>
      <c r="AN456" s="339"/>
      <c r="AO456" s="339"/>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575</v>
      </c>
      <c r="AF457" s="199"/>
      <c r="AG457" s="132" t="s">
        <v>236</v>
      </c>
      <c r="AH457" s="133"/>
      <c r="AI457" s="155"/>
      <c r="AJ457" s="155"/>
      <c r="AK457" s="155"/>
      <c r="AL457" s="153"/>
      <c r="AM457" s="155"/>
      <c r="AN457" s="155"/>
      <c r="AO457" s="155"/>
      <c r="AP457" s="153"/>
      <c r="AQ457" s="590" t="s">
        <v>575</v>
      </c>
      <c r="AR457" s="199"/>
      <c r="AS457" s="132" t="s">
        <v>236</v>
      </c>
      <c r="AT457" s="133"/>
      <c r="AU457" s="199" t="s">
        <v>575</v>
      </c>
      <c r="AV457" s="199"/>
      <c r="AW457" s="132" t="s">
        <v>181</v>
      </c>
      <c r="AX457" s="194"/>
    </row>
    <row r="458" spans="1:50" ht="23.25" hidden="1" customHeight="1" x14ac:dyDescent="0.2">
      <c r="A458" s="188"/>
      <c r="B458" s="185"/>
      <c r="C458" s="179"/>
      <c r="D458" s="185"/>
      <c r="E458" s="342"/>
      <c r="F458" s="343"/>
      <c r="G458" s="103" t="s">
        <v>575</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575</v>
      </c>
      <c r="AC458" s="212"/>
      <c r="AD458" s="212"/>
      <c r="AE458" s="340" t="s">
        <v>575</v>
      </c>
      <c r="AF458" s="206"/>
      <c r="AG458" s="206"/>
      <c r="AH458" s="206"/>
      <c r="AI458" s="340" t="s">
        <v>575</v>
      </c>
      <c r="AJ458" s="206"/>
      <c r="AK458" s="206"/>
      <c r="AL458" s="206"/>
      <c r="AM458" s="340" t="s">
        <v>575</v>
      </c>
      <c r="AN458" s="206"/>
      <c r="AO458" s="206"/>
      <c r="AP458" s="341"/>
      <c r="AQ458" s="340" t="s">
        <v>618</v>
      </c>
      <c r="AR458" s="206"/>
      <c r="AS458" s="206"/>
      <c r="AT458" s="341"/>
      <c r="AU458" s="206" t="s">
        <v>575</v>
      </c>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575</v>
      </c>
      <c r="AC459" s="204"/>
      <c r="AD459" s="204"/>
      <c r="AE459" s="340" t="s">
        <v>575</v>
      </c>
      <c r="AF459" s="206"/>
      <c r="AG459" s="206"/>
      <c r="AH459" s="341"/>
      <c r="AI459" s="340" t="s">
        <v>575</v>
      </c>
      <c r="AJ459" s="206"/>
      <c r="AK459" s="206"/>
      <c r="AL459" s="206"/>
      <c r="AM459" s="340" t="s">
        <v>578</v>
      </c>
      <c r="AN459" s="206"/>
      <c r="AO459" s="206"/>
      <c r="AP459" s="341"/>
      <c r="AQ459" s="340" t="s">
        <v>576</v>
      </c>
      <c r="AR459" s="206"/>
      <c r="AS459" s="206"/>
      <c r="AT459" s="341"/>
      <c r="AU459" s="206" t="s">
        <v>575</v>
      </c>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575</v>
      </c>
      <c r="AF460" s="206"/>
      <c r="AG460" s="206"/>
      <c r="AH460" s="341"/>
      <c r="AI460" s="340" t="s">
        <v>575</v>
      </c>
      <c r="AJ460" s="206"/>
      <c r="AK460" s="206"/>
      <c r="AL460" s="206"/>
      <c r="AM460" s="340" t="s">
        <v>575</v>
      </c>
      <c r="AN460" s="206"/>
      <c r="AO460" s="206"/>
      <c r="AP460" s="341"/>
      <c r="AQ460" s="340" t="s">
        <v>575</v>
      </c>
      <c r="AR460" s="206"/>
      <c r="AS460" s="206"/>
      <c r="AT460" s="341"/>
      <c r="AU460" s="206" t="s">
        <v>575</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420</v>
      </c>
      <c r="AJ461" s="339"/>
      <c r="AK461" s="339"/>
      <c r="AL461" s="158"/>
      <c r="AM461" s="339" t="s">
        <v>433</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420</v>
      </c>
      <c r="AJ466" s="339"/>
      <c r="AK466" s="339"/>
      <c r="AL466" s="158"/>
      <c r="AM466" s="339" t="s">
        <v>433</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420</v>
      </c>
      <c r="AJ471" s="339"/>
      <c r="AK471" s="339"/>
      <c r="AL471" s="158"/>
      <c r="AM471" s="339" t="s">
        <v>433</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420</v>
      </c>
      <c r="AJ476" s="339"/>
      <c r="AK476" s="339"/>
      <c r="AL476" s="158"/>
      <c r="AM476" s="339" t="s">
        <v>433</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thickBot="1" x14ac:dyDescent="0.25">
      <c r="A481" s="188"/>
      <c r="B481" s="185"/>
      <c r="C481" s="179"/>
      <c r="D481" s="185"/>
      <c r="E481" s="121" t="s">
        <v>416</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2">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411</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420</v>
      </c>
      <c r="AJ485" s="339"/>
      <c r="AK485" s="339"/>
      <c r="AL485" s="158"/>
      <c r="AM485" s="339" t="s">
        <v>433</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420</v>
      </c>
      <c r="AJ490" s="339"/>
      <c r="AK490" s="339"/>
      <c r="AL490" s="158"/>
      <c r="AM490" s="339" t="s">
        <v>433</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420</v>
      </c>
      <c r="AJ495" s="339"/>
      <c r="AK495" s="339"/>
      <c r="AL495" s="158"/>
      <c r="AM495" s="339" t="s">
        <v>433</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420</v>
      </c>
      <c r="AJ500" s="339"/>
      <c r="AK500" s="339"/>
      <c r="AL500" s="158"/>
      <c r="AM500" s="339" t="s">
        <v>433</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420</v>
      </c>
      <c r="AJ505" s="339"/>
      <c r="AK505" s="339"/>
      <c r="AL505" s="158"/>
      <c r="AM505" s="339" t="s">
        <v>433</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420</v>
      </c>
      <c r="AJ510" s="339"/>
      <c r="AK510" s="339"/>
      <c r="AL510" s="158"/>
      <c r="AM510" s="339" t="s">
        <v>433</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420</v>
      </c>
      <c r="AJ515" s="339"/>
      <c r="AK515" s="339"/>
      <c r="AL515" s="158"/>
      <c r="AM515" s="339" t="s">
        <v>433</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420</v>
      </c>
      <c r="AJ520" s="339"/>
      <c r="AK520" s="339"/>
      <c r="AL520" s="158"/>
      <c r="AM520" s="339" t="s">
        <v>433</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420</v>
      </c>
      <c r="AJ525" s="339"/>
      <c r="AK525" s="339"/>
      <c r="AL525" s="158"/>
      <c r="AM525" s="339" t="s">
        <v>433</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420</v>
      </c>
      <c r="AJ530" s="339"/>
      <c r="AK530" s="339"/>
      <c r="AL530" s="158"/>
      <c r="AM530" s="339" t="s">
        <v>433</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412</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420</v>
      </c>
      <c r="AJ539" s="339"/>
      <c r="AK539" s="339"/>
      <c r="AL539" s="158"/>
      <c r="AM539" s="339" t="s">
        <v>433</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420</v>
      </c>
      <c r="AJ544" s="339"/>
      <c r="AK544" s="339"/>
      <c r="AL544" s="158"/>
      <c r="AM544" s="339" t="s">
        <v>433</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420</v>
      </c>
      <c r="AJ549" s="339"/>
      <c r="AK549" s="339"/>
      <c r="AL549" s="158"/>
      <c r="AM549" s="339" t="s">
        <v>433</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420</v>
      </c>
      <c r="AJ554" s="339"/>
      <c r="AK554" s="339"/>
      <c r="AL554" s="158"/>
      <c r="AM554" s="339" t="s">
        <v>433</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420</v>
      </c>
      <c r="AJ559" s="339"/>
      <c r="AK559" s="339"/>
      <c r="AL559" s="158"/>
      <c r="AM559" s="339" t="s">
        <v>433</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420</v>
      </c>
      <c r="AJ564" s="339"/>
      <c r="AK564" s="339"/>
      <c r="AL564" s="158"/>
      <c r="AM564" s="339" t="s">
        <v>433</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420</v>
      </c>
      <c r="AJ569" s="339"/>
      <c r="AK569" s="339"/>
      <c r="AL569" s="158"/>
      <c r="AM569" s="339" t="s">
        <v>433</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420</v>
      </c>
      <c r="AJ574" s="339"/>
      <c r="AK574" s="339"/>
      <c r="AL574" s="158"/>
      <c r="AM574" s="339" t="s">
        <v>433</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420</v>
      </c>
      <c r="AJ579" s="339"/>
      <c r="AK579" s="339"/>
      <c r="AL579" s="158"/>
      <c r="AM579" s="339" t="s">
        <v>433</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420</v>
      </c>
      <c r="AJ584" s="339"/>
      <c r="AK584" s="339"/>
      <c r="AL584" s="158"/>
      <c r="AM584" s="339" t="s">
        <v>433</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411</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420</v>
      </c>
      <c r="AJ593" s="339"/>
      <c r="AK593" s="339"/>
      <c r="AL593" s="158"/>
      <c r="AM593" s="339" t="s">
        <v>433</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420</v>
      </c>
      <c r="AJ598" s="339"/>
      <c r="AK598" s="339"/>
      <c r="AL598" s="158"/>
      <c r="AM598" s="339" t="s">
        <v>433</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420</v>
      </c>
      <c r="AJ603" s="339"/>
      <c r="AK603" s="339"/>
      <c r="AL603" s="158"/>
      <c r="AM603" s="339" t="s">
        <v>433</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420</v>
      </c>
      <c r="AJ608" s="339"/>
      <c r="AK608" s="339"/>
      <c r="AL608" s="158"/>
      <c r="AM608" s="339" t="s">
        <v>433</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420</v>
      </c>
      <c r="AJ613" s="339"/>
      <c r="AK613" s="339"/>
      <c r="AL613" s="158"/>
      <c r="AM613" s="339" t="s">
        <v>433</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420</v>
      </c>
      <c r="AJ618" s="339"/>
      <c r="AK618" s="339"/>
      <c r="AL618" s="158"/>
      <c r="AM618" s="339" t="s">
        <v>433</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420</v>
      </c>
      <c r="AJ623" s="339"/>
      <c r="AK623" s="339"/>
      <c r="AL623" s="158"/>
      <c r="AM623" s="339" t="s">
        <v>433</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420</v>
      </c>
      <c r="AJ628" s="339"/>
      <c r="AK628" s="339"/>
      <c r="AL628" s="158"/>
      <c r="AM628" s="339" t="s">
        <v>433</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420</v>
      </c>
      <c r="AJ633" s="339"/>
      <c r="AK633" s="339"/>
      <c r="AL633" s="158"/>
      <c r="AM633" s="339" t="s">
        <v>433</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420</v>
      </c>
      <c r="AJ638" s="339"/>
      <c r="AK638" s="339"/>
      <c r="AL638" s="158"/>
      <c r="AM638" s="339" t="s">
        <v>433</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412</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420</v>
      </c>
      <c r="AJ647" s="339"/>
      <c r="AK647" s="339"/>
      <c r="AL647" s="158"/>
      <c r="AM647" s="339" t="s">
        <v>433</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420</v>
      </c>
      <c r="AJ652" s="339"/>
      <c r="AK652" s="339"/>
      <c r="AL652" s="158"/>
      <c r="AM652" s="339" t="s">
        <v>433</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420</v>
      </c>
      <c r="AJ657" s="339"/>
      <c r="AK657" s="339"/>
      <c r="AL657" s="158"/>
      <c r="AM657" s="339" t="s">
        <v>433</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420</v>
      </c>
      <c r="AJ662" s="339"/>
      <c r="AK662" s="339"/>
      <c r="AL662" s="158"/>
      <c r="AM662" s="339" t="s">
        <v>433</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420</v>
      </c>
      <c r="AJ667" s="339"/>
      <c r="AK667" s="339"/>
      <c r="AL667" s="158"/>
      <c r="AM667" s="339" t="s">
        <v>433</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420</v>
      </c>
      <c r="AJ672" s="339"/>
      <c r="AK672" s="339"/>
      <c r="AL672" s="158"/>
      <c r="AM672" s="339" t="s">
        <v>433</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420</v>
      </c>
      <c r="AJ677" s="339"/>
      <c r="AK677" s="339"/>
      <c r="AL677" s="158"/>
      <c r="AM677" s="339" t="s">
        <v>433</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420</v>
      </c>
      <c r="AJ682" s="339"/>
      <c r="AK682" s="339"/>
      <c r="AL682" s="158"/>
      <c r="AM682" s="339" t="s">
        <v>433</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420</v>
      </c>
      <c r="AJ687" s="339"/>
      <c r="AK687" s="339"/>
      <c r="AL687" s="158"/>
      <c r="AM687" s="339" t="s">
        <v>433</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420</v>
      </c>
      <c r="AJ692" s="339"/>
      <c r="AK692" s="339"/>
      <c r="AL692" s="158"/>
      <c r="AM692" s="339" t="s">
        <v>433</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93.65" customHeight="1" x14ac:dyDescent="0.2">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569</v>
      </c>
      <c r="AE702" s="346"/>
      <c r="AF702" s="346"/>
      <c r="AG702" s="385" t="s">
        <v>619</v>
      </c>
      <c r="AH702" s="386"/>
      <c r="AI702" s="386"/>
      <c r="AJ702" s="386"/>
      <c r="AK702" s="386"/>
      <c r="AL702" s="386"/>
      <c r="AM702" s="386"/>
      <c r="AN702" s="386"/>
      <c r="AO702" s="386"/>
      <c r="AP702" s="386"/>
      <c r="AQ702" s="386"/>
      <c r="AR702" s="386"/>
      <c r="AS702" s="386"/>
      <c r="AT702" s="386"/>
      <c r="AU702" s="386"/>
      <c r="AV702" s="386"/>
      <c r="AW702" s="386"/>
      <c r="AX702" s="387"/>
    </row>
    <row r="703" spans="1:50" ht="86.5"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569</v>
      </c>
      <c r="AE703" s="327"/>
      <c r="AF703" s="327"/>
      <c r="AG703" s="100" t="s">
        <v>640</v>
      </c>
      <c r="AH703" s="101"/>
      <c r="AI703" s="101"/>
      <c r="AJ703" s="101"/>
      <c r="AK703" s="101"/>
      <c r="AL703" s="101"/>
      <c r="AM703" s="101"/>
      <c r="AN703" s="101"/>
      <c r="AO703" s="101"/>
      <c r="AP703" s="101"/>
      <c r="AQ703" s="101"/>
      <c r="AR703" s="101"/>
      <c r="AS703" s="101"/>
      <c r="AT703" s="101"/>
      <c r="AU703" s="101"/>
      <c r="AV703" s="101"/>
      <c r="AW703" s="101"/>
      <c r="AX703" s="102"/>
    </row>
    <row r="704" spans="1:50" ht="82.5" customHeight="1" x14ac:dyDescent="0.2">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569</v>
      </c>
      <c r="AE704" s="783"/>
      <c r="AF704" s="783"/>
      <c r="AG704" s="166" t="s">
        <v>620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621</v>
      </c>
      <c r="AE705" s="715"/>
      <c r="AF705" s="715"/>
      <c r="AG705" s="124" t="s">
        <v>616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622</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622</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621</v>
      </c>
      <c r="AE708" s="605"/>
      <c r="AF708" s="605"/>
      <c r="AG708" s="742" t="s">
        <v>586</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621</v>
      </c>
      <c r="AE709" s="327"/>
      <c r="AF709" s="327"/>
      <c r="AG709" s="100" t="s">
        <v>585</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621</v>
      </c>
      <c r="AE710" s="327"/>
      <c r="AF710" s="327"/>
      <c r="AG710" s="100" t="s">
        <v>575</v>
      </c>
      <c r="AH710" s="101"/>
      <c r="AI710" s="101"/>
      <c r="AJ710" s="101"/>
      <c r="AK710" s="101"/>
      <c r="AL710" s="101"/>
      <c r="AM710" s="101"/>
      <c r="AN710" s="101"/>
      <c r="AO710" s="101"/>
      <c r="AP710" s="101"/>
      <c r="AQ710" s="101"/>
      <c r="AR710" s="101"/>
      <c r="AS710" s="101"/>
      <c r="AT710" s="101"/>
      <c r="AU710" s="101"/>
      <c r="AV710" s="101"/>
      <c r="AW710" s="101"/>
      <c r="AX710" s="102"/>
    </row>
    <row r="711" spans="1:50" ht="47.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569</v>
      </c>
      <c r="AE711" s="327"/>
      <c r="AF711" s="327"/>
      <c r="AG711" s="100" t="s">
        <v>623</v>
      </c>
      <c r="AH711" s="101"/>
      <c r="AI711" s="101"/>
      <c r="AJ711" s="101"/>
      <c r="AK711" s="101"/>
      <c r="AL711" s="101"/>
      <c r="AM711" s="101"/>
      <c r="AN711" s="101"/>
      <c r="AO711" s="101"/>
      <c r="AP711" s="101"/>
      <c r="AQ711" s="101"/>
      <c r="AR711" s="101"/>
      <c r="AS711" s="101"/>
      <c r="AT711" s="101"/>
      <c r="AU711" s="101"/>
      <c r="AV711" s="101"/>
      <c r="AW711" s="101"/>
      <c r="AX711" s="102"/>
    </row>
    <row r="712" spans="1:50" ht="119.15" customHeight="1" x14ac:dyDescent="0.2">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569</v>
      </c>
      <c r="AE712" s="783"/>
      <c r="AF712" s="783"/>
      <c r="AG712" s="810" t="s">
        <v>639</v>
      </c>
      <c r="AH712" s="811"/>
      <c r="AI712" s="811"/>
      <c r="AJ712" s="811"/>
      <c r="AK712" s="811"/>
      <c r="AL712" s="811"/>
      <c r="AM712" s="811"/>
      <c r="AN712" s="811"/>
      <c r="AO712" s="811"/>
      <c r="AP712" s="811"/>
      <c r="AQ712" s="811"/>
      <c r="AR712" s="811"/>
      <c r="AS712" s="811"/>
      <c r="AT712" s="811"/>
      <c r="AU712" s="811"/>
      <c r="AV712" s="811"/>
      <c r="AW712" s="811"/>
      <c r="AX712" s="812"/>
    </row>
    <row r="713" spans="1:50" ht="26.15" customHeight="1" x14ac:dyDescent="0.2">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621</v>
      </c>
      <c r="AE713" s="327"/>
      <c r="AF713" s="663"/>
      <c r="AG713" s="100" t="s">
        <v>578</v>
      </c>
      <c r="AH713" s="101"/>
      <c r="AI713" s="101"/>
      <c r="AJ713" s="101"/>
      <c r="AK713" s="101"/>
      <c r="AL713" s="101"/>
      <c r="AM713" s="101"/>
      <c r="AN713" s="101"/>
      <c r="AO713" s="101"/>
      <c r="AP713" s="101"/>
      <c r="AQ713" s="101"/>
      <c r="AR713" s="101"/>
      <c r="AS713" s="101"/>
      <c r="AT713" s="101"/>
      <c r="AU713" s="101"/>
      <c r="AV713" s="101"/>
      <c r="AW713" s="101"/>
      <c r="AX713" s="102"/>
    </row>
    <row r="714" spans="1:50" ht="48.65" customHeight="1" x14ac:dyDescent="0.2">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569</v>
      </c>
      <c r="AE714" s="808"/>
      <c r="AF714" s="809"/>
      <c r="AG714" s="736" t="s">
        <v>624</v>
      </c>
      <c r="AH714" s="737"/>
      <c r="AI714" s="737"/>
      <c r="AJ714" s="737"/>
      <c r="AK714" s="737"/>
      <c r="AL714" s="737"/>
      <c r="AM714" s="737"/>
      <c r="AN714" s="737"/>
      <c r="AO714" s="737"/>
      <c r="AP714" s="737"/>
      <c r="AQ714" s="737"/>
      <c r="AR714" s="737"/>
      <c r="AS714" s="737"/>
      <c r="AT714" s="737"/>
      <c r="AU714" s="737"/>
      <c r="AV714" s="737"/>
      <c r="AW714" s="737"/>
      <c r="AX714" s="738"/>
    </row>
    <row r="715" spans="1:50" ht="65.5" customHeight="1" x14ac:dyDescent="0.2">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569</v>
      </c>
      <c r="AE715" s="605"/>
      <c r="AF715" s="656"/>
      <c r="AG715" s="742" t="s">
        <v>625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621</v>
      </c>
      <c r="AE716" s="627"/>
      <c r="AF716" s="627"/>
      <c r="AG716" s="100" t="s">
        <v>575</v>
      </c>
      <c r="AH716" s="101"/>
      <c r="AI716" s="101"/>
      <c r="AJ716" s="101"/>
      <c r="AK716" s="101"/>
      <c r="AL716" s="101"/>
      <c r="AM716" s="101"/>
      <c r="AN716" s="101"/>
      <c r="AO716" s="101"/>
      <c r="AP716" s="101"/>
      <c r="AQ716" s="101"/>
      <c r="AR716" s="101"/>
      <c r="AS716" s="101"/>
      <c r="AT716" s="101"/>
      <c r="AU716" s="101"/>
      <c r="AV716" s="101"/>
      <c r="AW716" s="101"/>
      <c r="AX716" s="102"/>
    </row>
    <row r="717" spans="1:50" ht="59.5"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569</v>
      </c>
      <c r="AE717" s="327"/>
      <c r="AF717" s="327"/>
      <c r="AG717" s="100" t="s">
        <v>626</v>
      </c>
      <c r="AH717" s="101"/>
      <c r="AI717" s="101"/>
      <c r="AJ717" s="101"/>
      <c r="AK717" s="101"/>
      <c r="AL717" s="101"/>
      <c r="AM717" s="101"/>
      <c r="AN717" s="101"/>
      <c r="AO717" s="101"/>
      <c r="AP717" s="101"/>
      <c r="AQ717" s="101"/>
      <c r="AR717" s="101"/>
      <c r="AS717" s="101"/>
      <c r="AT717" s="101"/>
      <c r="AU717" s="101"/>
      <c r="AV717" s="101"/>
      <c r="AW717" s="101"/>
      <c r="AX717" s="102"/>
    </row>
    <row r="718" spans="1:50" ht="5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569</v>
      </c>
      <c r="AE718" s="327"/>
      <c r="AF718" s="327"/>
      <c r="AG718" s="126" t="s">
        <v>627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569</v>
      </c>
      <c r="AE719" s="605"/>
      <c r="AF719" s="605"/>
      <c r="AG719" s="124" t="s">
        <v>614</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8"/>
      <c r="B721" s="779"/>
      <c r="C721" s="294" t="s">
        <v>611</v>
      </c>
      <c r="D721" s="295"/>
      <c r="E721" s="295"/>
      <c r="F721" s="296"/>
      <c r="G721" s="285"/>
      <c r="H721" s="286"/>
      <c r="I721" s="82" t="str">
        <f>IF(OR(G721="　", G721=""), "", "-")</f>
        <v/>
      </c>
      <c r="J721" s="289">
        <v>60</v>
      </c>
      <c r="K721" s="289"/>
      <c r="L721" s="82" t="str">
        <f>IF(M721="","","-")</f>
        <v/>
      </c>
      <c r="M721" s="83"/>
      <c r="N721" s="302" t="s">
        <v>608</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78"/>
      <c r="B722" s="779"/>
      <c r="C722" s="294" t="s">
        <v>612</v>
      </c>
      <c r="D722" s="295"/>
      <c r="E722" s="295"/>
      <c r="F722" s="296"/>
      <c r="G722" s="285"/>
      <c r="H722" s="286"/>
      <c r="I722" s="82" t="str">
        <f t="shared" ref="I722:I725" si="4">IF(OR(G722="　", G722=""), "", "-")</f>
        <v/>
      </c>
      <c r="J722" s="289">
        <v>17</v>
      </c>
      <c r="K722" s="289"/>
      <c r="L722" s="82" t="str">
        <f t="shared" ref="L722:L725" si="5">IF(M722="","","-")</f>
        <v/>
      </c>
      <c r="M722" s="83"/>
      <c r="N722" s="302" t="s">
        <v>609</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78"/>
      <c r="B723" s="779"/>
      <c r="C723" s="294" t="s">
        <v>613</v>
      </c>
      <c r="D723" s="295"/>
      <c r="E723" s="295"/>
      <c r="F723" s="296"/>
      <c r="G723" s="285"/>
      <c r="H723" s="286"/>
      <c r="I723" s="82" t="str">
        <f t="shared" si="4"/>
        <v/>
      </c>
      <c r="J723" s="289">
        <v>273</v>
      </c>
      <c r="K723" s="289"/>
      <c r="L723" s="82" t="str">
        <f t="shared" si="5"/>
        <v/>
      </c>
      <c r="M723" s="83"/>
      <c r="N723" s="302" t="s">
        <v>610</v>
      </c>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0" t="s">
        <v>48</v>
      </c>
      <c r="B726" s="802"/>
      <c r="C726" s="815" t="s">
        <v>53</v>
      </c>
      <c r="D726" s="837"/>
      <c r="E726" s="837"/>
      <c r="F726" s="838"/>
      <c r="G726" s="577" t="s">
        <v>629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3"/>
      <c r="B727" s="804"/>
      <c r="C727" s="748" t="s">
        <v>57</v>
      </c>
      <c r="D727" s="749"/>
      <c r="E727" s="749"/>
      <c r="F727" s="750"/>
      <c r="G727" s="575" t="s">
        <v>607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3.5" customHeight="1" thickBot="1" x14ac:dyDescent="0.25">
      <c r="A729" s="634" t="s">
        <v>635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35.5" customHeight="1" thickBot="1" x14ac:dyDescent="0.25">
      <c r="A731" s="799" t="s">
        <v>138</v>
      </c>
      <c r="B731" s="800"/>
      <c r="C731" s="800"/>
      <c r="D731" s="800"/>
      <c r="E731" s="801"/>
      <c r="F731" s="729" t="s">
        <v>634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9.5" customHeight="1" thickBot="1" x14ac:dyDescent="0.25">
      <c r="A733" s="673" t="s">
        <v>138</v>
      </c>
      <c r="B733" s="674"/>
      <c r="C733" s="674"/>
      <c r="D733" s="674"/>
      <c r="E733" s="675"/>
      <c r="F733" s="637" t="s">
        <v>637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hidden="1"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hidden="1" customHeight="1" thickBot="1" x14ac:dyDescent="0.25">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8" t="s">
        <v>410</v>
      </c>
      <c r="B737" s="209"/>
      <c r="C737" s="209"/>
      <c r="D737" s="210"/>
      <c r="E737" s="989" t="s">
        <v>586</v>
      </c>
      <c r="F737" s="989"/>
      <c r="G737" s="989"/>
      <c r="H737" s="989"/>
      <c r="I737" s="989"/>
      <c r="J737" s="989"/>
      <c r="K737" s="989"/>
      <c r="L737" s="989"/>
      <c r="M737" s="989"/>
      <c r="N737" s="365" t="s">
        <v>405</v>
      </c>
      <c r="O737" s="365"/>
      <c r="P737" s="365"/>
      <c r="Q737" s="365"/>
      <c r="R737" s="989" t="s">
        <v>599</v>
      </c>
      <c r="S737" s="989"/>
      <c r="T737" s="989"/>
      <c r="U737" s="989"/>
      <c r="V737" s="989"/>
      <c r="W737" s="989"/>
      <c r="X737" s="989"/>
      <c r="Y737" s="989"/>
      <c r="Z737" s="989"/>
      <c r="AA737" s="365" t="s">
        <v>404</v>
      </c>
      <c r="AB737" s="365"/>
      <c r="AC737" s="365"/>
      <c r="AD737" s="365"/>
      <c r="AE737" s="989" t="s">
        <v>600</v>
      </c>
      <c r="AF737" s="989"/>
      <c r="AG737" s="989"/>
      <c r="AH737" s="989"/>
      <c r="AI737" s="989"/>
      <c r="AJ737" s="989"/>
      <c r="AK737" s="989"/>
      <c r="AL737" s="989"/>
      <c r="AM737" s="989"/>
      <c r="AN737" s="365" t="s">
        <v>403</v>
      </c>
      <c r="AO737" s="365"/>
      <c r="AP737" s="365"/>
      <c r="AQ737" s="365"/>
      <c r="AR737" s="995" t="s">
        <v>601</v>
      </c>
      <c r="AS737" s="996"/>
      <c r="AT737" s="996"/>
      <c r="AU737" s="996"/>
      <c r="AV737" s="996"/>
      <c r="AW737" s="996"/>
      <c r="AX737" s="997"/>
      <c r="AY737" s="88"/>
      <c r="AZ737" s="88"/>
    </row>
    <row r="738" spans="1:52" ht="24.75" customHeight="1" x14ac:dyDescent="0.2">
      <c r="A738" s="988" t="s">
        <v>402</v>
      </c>
      <c r="B738" s="209"/>
      <c r="C738" s="209"/>
      <c r="D738" s="210"/>
      <c r="E738" s="989" t="s">
        <v>605</v>
      </c>
      <c r="F738" s="989"/>
      <c r="G738" s="989"/>
      <c r="H738" s="989"/>
      <c r="I738" s="989"/>
      <c r="J738" s="989"/>
      <c r="K738" s="989"/>
      <c r="L738" s="989"/>
      <c r="M738" s="989"/>
      <c r="N738" s="365" t="s">
        <v>401</v>
      </c>
      <c r="O738" s="365"/>
      <c r="P738" s="365"/>
      <c r="Q738" s="365"/>
      <c r="R738" s="989" t="s">
        <v>604</v>
      </c>
      <c r="S738" s="989"/>
      <c r="T738" s="989"/>
      <c r="U738" s="989"/>
      <c r="V738" s="989"/>
      <c r="W738" s="989"/>
      <c r="X738" s="989"/>
      <c r="Y738" s="989"/>
      <c r="Z738" s="989"/>
      <c r="AA738" s="365" t="s">
        <v>400</v>
      </c>
      <c r="AB738" s="365"/>
      <c r="AC738" s="365"/>
      <c r="AD738" s="365"/>
      <c r="AE738" s="989" t="s">
        <v>603</v>
      </c>
      <c r="AF738" s="989"/>
      <c r="AG738" s="989"/>
      <c r="AH738" s="989"/>
      <c r="AI738" s="989"/>
      <c r="AJ738" s="989"/>
      <c r="AK738" s="989"/>
      <c r="AL738" s="989"/>
      <c r="AM738" s="989"/>
      <c r="AN738" s="365" t="s">
        <v>399</v>
      </c>
      <c r="AO738" s="365"/>
      <c r="AP738" s="365"/>
      <c r="AQ738" s="365"/>
      <c r="AR738" s="995" t="s">
        <v>602</v>
      </c>
      <c r="AS738" s="996"/>
      <c r="AT738" s="996"/>
      <c r="AU738" s="996"/>
      <c r="AV738" s="996"/>
      <c r="AW738" s="996"/>
      <c r="AX738" s="997"/>
    </row>
    <row r="739" spans="1:52" ht="24.75" customHeight="1" x14ac:dyDescent="0.2">
      <c r="A739" s="988" t="s">
        <v>398</v>
      </c>
      <c r="B739" s="209"/>
      <c r="C739" s="209"/>
      <c r="D739" s="210"/>
      <c r="E739" s="989" t="s">
        <v>606</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x14ac:dyDescent="0.25">
      <c r="A740" s="970" t="s">
        <v>422</v>
      </c>
      <c r="B740" s="971"/>
      <c r="C740" s="971"/>
      <c r="D740" s="972"/>
      <c r="E740" s="973" t="s">
        <v>564</v>
      </c>
      <c r="F740" s="974"/>
      <c r="G740" s="974"/>
      <c r="H740" s="92" t="str">
        <f>IF(E740="", "", "(")</f>
        <v>(</v>
      </c>
      <c r="I740" s="974"/>
      <c r="J740" s="974"/>
      <c r="K740" s="92" t="str">
        <f>IF(OR(I740="　", I740=""), "", "-")</f>
        <v/>
      </c>
      <c r="L740" s="975">
        <v>242</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x14ac:dyDescent="0.2">
      <c r="A741" s="614" t="s">
        <v>390</v>
      </c>
      <c r="B741" s="615"/>
      <c r="C741" s="615"/>
      <c r="D741" s="615"/>
      <c r="E741" s="615"/>
      <c r="F741" s="616"/>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x14ac:dyDescent="0.2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88" customHeight="1" x14ac:dyDescent="0.2">
      <c r="A782" s="631"/>
      <c r="B782" s="632"/>
      <c r="C782" s="632"/>
      <c r="D782" s="632"/>
      <c r="E782" s="632"/>
      <c r="F782" s="633"/>
      <c r="G782" s="670" t="s">
        <v>565</v>
      </c>
      <c r="H782" s="671"/>
      <c r="I782" s="671"/>
      <c r="J782" s="671"/>
      <c r="K782" s="672"/>
      <c r="L782" s="664" t="s">
        <v>598</v>
      </c>
      <c r="M782" s="665"/>
      <c r="N782" s="665"/>
      <c r="O782" s="665"/>
      <c r="P782" s="665"/>
      <c r="Q782" s="665"/>
      <c r="R782" s="665"/>
      <c r="S782" s="665"/>
      <c r="T782" s="665"/>
      <c r="U782" s="665"/>
      <c r="V782" s="665"/>
      <c r="W782" s="665"/>
      <c r="X782" s="666"/>
      <c r="Y782" s="388">
        <v>127</v>
      </c>
      <c r="Z782" s="389"/>
      <c r="AA782" s="389"/>
      <c r="AB782" s="805"/>
      <c r="AC782" s="670" t="s">
        <v>633</v>
      </c>
      <c r="AD782" s="671"/>
      <c r="AE782" s="671"/>
      <c r="AF782" s="671"/>
      <c r="AG782" s="672"/>
      <c r="AH782" s="664" t="s">
        <v>633</v>
      </c>
      <c r="AI782" s="665"/>
      <c r="AJ782" s="665"/>
      <c r="AK782" s="665"/>
      <c r="AL782" s="665"/>
      <c r="AM782" s="665"/>
      <c r="AN782" s="665"/>
      <c r="AO782" s="665"/>
      <c r="AP782" s="665"/>
      <c r="AQ782" s="665"/>
      <c r="AR782" s="665"/>
      <c r="AS782" s="665"/>
      <c r="AT782" s="666"/>
      <c r="AU782" s="388" t="s">
        <v>633</v>
      </c>
      <c r="AV782" s="389"/>
      <c r="AW782" s="389"/>
      <c r="AX782" s="390"/>
    </row>
    <row r="783" spans="1:50" ht="24.75" hidden="1"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127</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2">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2">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5">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2">
      <c r="A838" s="376">
        <v>1</v>
      </c>
      <c r="B838" s="376">
        <v>1</v>
      </c>
      <c r="C838" s="361" t="s">
        <v>596</v>
      </c>
      <c r="D838" s="347"/>
      <c r="E838" s="347"/>
      <c r="F838" s="347"/>
      <c r="G838" s="347"/>
      <c r="H838" s="347"/>
      <c r="I838" s="347"/>
      <c r="J838" s="348" t="s">
        <v>585</v>
      </c>
      <c r="K838" s="349"/>
      <c r="L838" s="349"/>
      <c r="M838" s="349"/>
      <c r="N838" s="349"/>
      <c r="O838" s="349"/>
      <c r="P838" s="362" t="s">
        <v>597</v>
      </c>
      <c r="Q838" s="350"/>
      <c r="R838" s="350"/>
      <c r="S838" s="350"/>
      <c r="T838" s="350"/>
      <c r="U838" s="350"/>
      <c r="V838" s="350"/>
      <c r="W838" s="350"/>
      <c r="X838" s="350"/>
      <c r="Y838" s="351">
        <v>127</v>
      </c>
      <c r="Z838" s="352"/>
      <c r="AA838" s="352"/>
      <c r="AB838" s="353"/>
      <c r="AC838" s="363" t="s">
        <v>80</v>
      </c>
      <c r="AD838" s="371"/>
      <c r="AE838" s="371"/>
      <c r="AF838" s="371"/>
      <c r="AG838" s="371"/>
      <c r="AH838" s="372" t="s">
        <v>575</v>
      </c>
      <c r="AI838" s="373"/>
      <c r="AJ838" s="373"/>
      <c r="AK838" s="373"/>
      <c r="AL838" s="357" t="s">
        <v>575</v>
      </c>
      <c r="AM838" s="358"/>
      <c r="AN838" s="358"/>
      <c r="AO838" s="359"/>
      <c r="AP838" s="360" t="s">
        <v>575</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189" max="49" man="1"/>
    <brk id="725" max="49" man="1"/>
    <brk id="833" max="49" man="1"/>
  </rowBreaks>
  <colBreaks count="1" manualBreakCount="1">
    <brk id="6" max="107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21" sqref="E2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569</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569</v>
      </c>
      <c r="M9" s="13" t="str">
        <f t="shared" si="2"/>
        <v>エネルギー対策</v>
      </c>
      <c r="N9" s="13" t="str">
        <f t="shared" si="6"/>
        <v>エネルギー対策</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t="s">
        <v>569</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x14ac:dyDescent="0.2">
      <c r="A16" s="14" t="s">
        <v>98</v>
      </c>
      <c r="B16" s="15" t="s">
        <v>569</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x14ac:dyDescent="0.2">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x14ac:dyDescent="0.2">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461</v>
      </c>
      <c r="Z23" s="30"/>
      <c r="AA23" s="32" t="s">
        <v>555</v>
      </c>
      <c r="AB23" s="31"/>
      <c r="AC23" s="31"/>
      <c r="AD23" s="31"/>
      <c r="AE23" s="31"/>
      <c r="AF23" s="30"/>
      <c r="AK23" s="53" t="str">
        <f t="shared" si="7"/>
        <v>V</v>
      </c>
    </row>
    <row r="24" spans="1:37" ht="13.5" customHeight="1" x14ac:dyDescent="0.2">
      <c r="A24" s="97" t="s">
        <v>413</v>
      </c>
      <c r="B24" s="15"/>
      <c r="C24" s="13" t="str">
        <f t="shared" si="9"/>
        <v/>
      </c>
      <c r="D24" s="13" t="str">
        <f>IF(C24="",D23,IF(D23&lt;&gt;"",CONCATENATE(D23,"、",C24),C24))</f>
        <v>地球温暖化対策</v>
      </c>
      <c r="F24" s="18" t="s">
        <v>418</v>
      </c>
      <c r="G24" s="17"/>
      <c r="H24" s="13" t="str">
        <f t="shared" si="1"/>
        <v/>
      </c>
      <c r="I24" s="13" t="str">
        <f t="shared" si="5"/>
        <v>エネルギー対策特別会計エネルギー需給勘定</v>
      </c>
      <c r="K24" s="13"/>
      <c r="L24" s="13"/>
      <c r="O24" s="13"/>
      <c r="P24" s="13"/>
      <c r="Q24" s="19"/>
      <c r="T24" s="13"/>
      <c r="Y24" s="32" t="s">
        <v>462</v>
      </c>
      <c r="Z24" s="30"/>
      <c r="AA24" s="32" t="s">
        <v>556</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463</v>
      </c>
      <c r="Z25" s="30"/>
      <c r="AA25" s="32" t="s">
        <v>557</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464</v>
      </c>
      <c r="Z26" s="30"/>
      <c r="AA26" s="32" t="s">
        <v>558</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465</v>
      </c>
      <c r="Z27" s="30"/>
      <c r="AA27" s="32" t="s">
        <v>559</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466</v>
      </c>
      <c r="Z28" s="30"/>
      <c r="AA28" s="32" t="s">
        <v>560</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467</v>
      </c>
      <c r="Z29" s="30"/>
      <c r="AA29" s="32" t="s">
        <v>561</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468</v>
      </c>
      <c r="Z30" s="30"/>
      <c r="AA30" s="32" t="s">
        <v>562</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469</v>
      </c>
      <c r="Z31" s="30"/>
      <c r="AA31" s="32" t="s">
        <v>563</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470</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471</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472</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473</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474</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475</v>
      </c>
      <c r="Z37" s="30"/>
      <c r="AF37" s="30"/>
      <c r="AK37" s="53" t="str">
        <f t="shared" si="7"/>
        <v>j</v>
      </c>
    </row>
    <row r="38" spans="1:37" x14ac:dyDescent="0.2">
      <c r="A38" s="13"/>
      <c r="B38" s="13"/>
      <c r="F38" s="13"/>
      <c r="G38" s="19"/>
      <c r="K38" s="13"/>
      <c r="L38" s="13"/>
      <c r="O38" s="13"/>
      <c r="P38" s="13"/>
      <c r="Q38" s="19"/>
      <c r="T38" s="13"/>
      <c r="Y38" s="32" t="s">
        <v>476</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477</v>
      </c>
      <c r="Z39" s="30"/>
      <c r="AF39" s="30"/>
      <c r="AK39" s="53" t="str">
        <f t="shared" si="7"/>
        <v>l</v>
      </c>
    </row>
    <row r="40" spans="1:37" x14ac:dyDescent="0.2">
      <c r="A40" s="13"/>
      <c r="B40" s="13"/>
      <c r="F40" s="13"/>
      <c r="G40" s="19"/>
      <c r="K40" s="13"/>
      <c r="L40" s="13"/>
      <c r="O40" s="13"/>
      <c r="P40" s="13"/>
      <c r="Q40" s="19"/>
      <c r="T40" s="13"/>
      <c r="Y40" s="32" t="s">
        <v>478</v>
      </c>
      <c r="Z40" s="30"/>
      <c r="AF40" s="30"/>
      <c r="AK40" s="53" t="str">
        <f t="shared" si="7"/>
        <v>m</v>
      </c>
    </row>
    <row r="41" spans="1:37" x14ac:dyDescent="0.2">
      <c r="A41" s="13"/>
      <c r="B41" s="13"/>
      <c r="F41" s="13"/>
      <c r="G41" s="19"/>
      <c r="K41" s="13"/>
      <c r="L41" s="13"/>
      <c r="O41" s="13"/>
      <c r="P41" s="13"/>
      <c r="Q41" s="19"/>
      <c r="T41" s="13"/>
      <c r="Y41" s="32" t="s">
        <v>479</v>
      </c>
      <c r="Z41" s="30"/>
      <c r="AF41" s="30"/>
      <c r="AK41" s="53" t="str">
        <f t="shared" si="7"/>
        <v>n</v>
      </c>
    </row>
    <row r="42" spans="1:37" x14ac:dyDescent="0.2">
      <c r="A42" s="13"/>
      <c r="B42" s="13"/>
      <c r="F42" s="13"/>
      <c r="G42" s="19"/>
      <c r="K42" s="13"/>
      <c r="L42" s="13"/>
      <c r="O42" s="13"/>
      <c r="P42" s="13"/>
      <c r="Q42" s="19"/>
      <c r="T42" s="13"/>
      <c r="Y42" s="32" t="s">
        <v>480</v>
      </c>
      <c r="Z42" s="30"/>
      <c r="AF42" s="30"/>
      <c r="AK42" s="53" t="str">
        <f t="shared" si="7"/>
        <v>o</v>
      </c>
    </row>
    <row r="43" spans="1:37" x14ac:dyDescent="0.2">
      <c r="A43" s="13"/>
      <c r="B43" s="13"/>
      <c r="F43" s="13"/>
      <c r="G43" s="19"/>
      <c r="K43" s="13"/>
      <c r="L43" s="13"/>
      <c r="O43" s="13"/>
      <c r="P43" s="13"/>
      <c r="Q43" s="19"/>
      <c r="T43" s="13"/>
      <c r="Y43" s="32" t="s">
        <v>481</v>
      </c>
      <c r="Z43" s="30"/>
      <c r="AF43" s="30"/>
      <c r="AK43" s="53" t="str">
        <f t="shared" si="7"/>
        <v>p</v>
      </c>
    </row>
    <row r="44" spans="1:37" x14ac:dyDescent="0.2">
      <c r="A44" s="13"/>
      <c r="B44" s="13"/>
      <c r="F44" s="13"/>
      <c r="G44" s="19"/>
      <c r="K44" s="13"/>
      <c r="L44" s="13"/>
      <c r="O44" s="13"/>
      <c r="P44" s="13"/>
      <c r="Q44" s="19"/>
      <c r="T44" s="13"/>
      <c r="Y44" s="32" t="s">
        <v>482</v>
      </c>
      <c r="Z44" s="30"/>
      <c r="AF44" s="30"/>
      <c r="AK44" s="53" t="str">
        <f t="shared" si="7"/>
        <v>q</v>
      </c>
    </row>
    <row r="45" spans="1:37" x14ac:dyDescent="0.2">
      <c r="A45" s="13"/>
      <c r="B45" s="13"/>
      <c r="F45" s="13"/>
      <c r="G45" s="19"/>
      <c r="K45" s="13"/>
      <c r="L45" s="13"/>
      <c r="O45" s="13"/>
      <c r="P45" s="13"/>
      <c r="Q45" s="19"/>
      <c r="T45" s="13"/>
      <c r="Y45" s="32" t="s">
        <v>483</v>
      </c>
      <c r="Z45" s="30"/>
      <c r="AF45" s="30"/>
      <c r="AK45" s="53" t="str">
        <f t="shared" si="7"/>
        <v>r</v>
      </c>
    </row>
    <row r="46" spans="1:37" x14ac:dyDescent="0.2">
      <c r="A46" s="13"/>
      <c r="B46" s="13"/>
      <c r="F46" s="13"/>
      <c r="G46" s="19"/>
      <c r="K46" s="13"/>
      <c r="L46" s="13"/>
      <c r="O46" s="13"/>
      <c r="P46" s="13"/>
      <c r="Q46" s="19"/>
      <c r="T46" s="13"/>
      <c r="Y46" s="32" t="s">
        <v>484</v>
      </c>
      <c r="Z46" s="30"/>
      <c r="AF46" s="30"/>
      <c r="AK46" s="53" t="str">
        <f t="shared" si="7"/>
        <v>s</v>
      </c>
    </row>
    <row r="47" spans="1:37" x14ac:dyDescent="0.2">
      <c r="A47" s="13"/>
      <c r="B47" s="13"/>
      <c r="F47" s="13"/>
      <c r="G47" s="19"/>
      <c r="K47" s="13"/>
      <c r="L47" s="13"/>
      <c r="O47" s="13"/>
      <c r="P47" s="13"/>
      <c r="Q47" s="19"/>
      <c r="T47" s="13"/>
      <c r="Y47" s="32" t="s">
        <v>485</v>
      </c>
      <c r="Z47" s="30"/>
      <c r="AF47" s="30"/>
      <c r="AK47" s="53" t="str">
        <f t="shared" si="7"/>
        <v>t</v>
      </c>
    </row>
    <row r="48" spans="1:37" x14ac:dyDescent="0.2">
      <c r="A48" s="13"/>
      <c r="B48" s="13"/>
      <c r="F48" s="13"/>
      <c r="G48" s="19"/>
      <c r="K48" s="13"/>
      <c r="L48" s="13"/>
      <c r="O48" s="13"/>
      <c r="P48" s="13"/>
      <c r="Q48" s="19"/>
      <c r="T48" s="13"/>
      <c r="Y48" s="32" t="s">
        <v>486</v>
      </c>
      <c r="Z48" s="30"/>
      <c r="AF48" s="30"/>
      <c r="AK48" s="53" t="str">
        <f t="shared" si="7"/>
        <v>u</v>
      </c>
    </row>
    <row r="49" spans="1:37" x14ac:dyDescent="0.2">
      <c r="A49" s="13"/>
      <c r="B49" s="13"/>
      <c r="F49" s="13"/>
      <c r="G49" s="19"/>
      <c r="K49" s="13"/>
      <c r="L49" s="13"/>
      <c r="O49" s="13"/>
      <c r="P49" s="13"/>
      <c r="Q49" s="19"/>
      <c r="T49" s="13"/>
      <c r="Y49" s="32" t="s">
        <v>487</v>
      </c>
      <c r="Z49" s="30"/>
      <c r="AF49" s="30"/>
      <c r="AK49" s="53" t="str">
        <f t="shared" si="7"/>
        <v>v</v>
      </c>
    </row>
    <row r="50" spans="1:37" x14ac:dyDescent="0.2">
      <c r="A50" s="13"/>
      <c r="B50" s="13"/>
      <c r="F50" s="13"/>
      <c r="G50" s="19"/>
      <c r="K50" s="13"/>
      <c r="L50" s="13"/>
      <c r="O50" s="13"/>
      <c r="P50" s="13"/>
      <c r="Q50" s="19"/>
      <c r="T50" s="13"/>
      <c r="Y50" s="32" t="s">
        <v>488</v>
      </c>
      <c r="Z50" s="30"/>
      <c r="AF50" s="30"/>
    </row>
    <row r="51" spans="1:37" x14ac:dyDescent="0.2">
      <c r="A51" s="13"/>
      <c r="B51" s="13"/>
      <c r="F51" s="13"/>
      <c r="G51" s="19"/>
      <c r="K51" s="13"/>
      <c r="L51" s="13"/>
      <c r="O51" s="13"/>
      <c r="P51" s="13"/>
      <c r="Q51" s="19"/>
      <c r="T51" s="13"/>
      <c r="Y51" s="32" t="s">
        <v>489</v>
      </c>
      <c r="Z51" s="30"/>
      <c r="AF51" s="30"/>
    </row>
    <row r="52" spans="1:37" x14ac:dyDescent="0.2">
      <c r="A52" s="13"/>
      <c r="B52" s="13"/>
      <c r="F52" s="13"/>
      <c r="G52" s="19"/>
      <c r="K52" s="13"/>
      <c r="L52" s="13"/>
      <c r="O52" s="13"/>
      <c r="P52" s="13"/>
      <c r="Q52" s="19"/>
      <c r="T52" s="13"/>
      <c r="Y52" s="32" t="s">
        <v>490</v>
      </c>
      <c r="Z52" s="30"/>
      <c r="AF52" s="30"/>
    </row>
    <row r="53" spans="1:37" x14ac:dyDescent="0.2">
      <c r="A53" s="13"/>
      <c r="B53" s="13"/>
      <c r="F53" s="13"/>
      <c r="G53" s="19"/>
      <c r="K53" s="13"/>
      <c r="L53" s="13"/>
      <c r="O53" s="13"/>
      <c r="P53" s="13"/>
      <c r="Q53" s="19"/>
      <c r="T53" s="13"/>
      <c r="Y53" s="32" t="s">
        <v>491</v>
      </c>
      <c r="Z53" s="30"/>
      <c r="AF53" s="30"/>
    </row>
    <row r="54" spans="1:37" x14ac:dyDescent="0.2">
      <c r="A54" s="13"/>
      <c r="B54" s="13"/>
      <c r="F54" s="13"/>
      <c r="G54" s="19"/>
      <c r="K54" s="13"/>
      <c r="L54" s="13"/>
      <c r="O54" s="13"/>
      <c r="P54" s="20"/>
      <c r="Q54" s="19"/>
      <c r="T54" s="13"/>
      <c r="Y54" s="32" t="s">
        <v>492</v>
      </c>
      <c r="Z54" s="30"/>
      <c r="AF54" s="30"/>
    </row>
    <row r="55" spans="1:37" x14ac:dyDescent="0.2">
      <c r="A55" s="13"/>
      <c r="B55" s="13"/>
      <c r="F55" s="13"/>
      <c r="G55" s="19"/>
      <c r="K55" s="13"/>
      <c r="L55" s="13"/>
      <c r="O55" s="13"/>
      <c r="P55" s="13"/>
      <c r="Q55" s="19"/>
      <c r="T55" s="13"/>
      <c r="Y55" s="32" t="s">
        <v>493</v>
      </c>
      <c r="Z55" s="30"/>
      <c r="AF55" s="30"/>
    </row>
    <row r="56" spans="1:37" x14ac:dyDescent="0.2">
      <c r="A56" s="13"/>
      <c r="B56" s="13"/>
      <c r="F56" s="13"/>
      <c r="G56" s="19"/>
      <c r="K56" s="13"/>
      <c r="L56" s="13"/>
      <c r="O56" s="13"/>
      <c r="P56" s="13"/>
      <c r="Q56" s="19"/>
      <c r="T56" s="13"/>
      <c r="Y56" s="32" t="s">
        <v>494</v>
      </c>
      <c r="Z56" s="30"/>
      <c r="AF56" s="30"/>
    </row>
    <row r="57" spans="1:37" x14ac:dyDescent="0.2">
      <c r="A57" s="13"/>
      <c r="B57" s="13"/>
      <c r="F57" s="13"/>
      <c r="G57" s="19"/>
      <c r="K57" s="13"/>
      <c r="L57" s="13"/>
      <c r="O57" s="13"/>
      <c r="P57" s="13"/>
      <c r="Q57" s="19"/>
      <c r="T57" s="13"/>
      <c r="Y57" s="32" t="s">
        <v>495</v>
      </c>
      <c r="Z57" s="30"/>
      <c r="AF57" s="30"/>
    </row>
    <row r="58" spans="1:37" x14ac:dyDescent="0.2">
      <c r="A58" s="13"/>
      <c r="B58" s="13"/>
      <c r="F58" s="13"/>
      <c r="G58" s="19"/>
      <c r="K58" s="13"/>
      <c r="L58" s="13"/>
      <c r="O58" s="13"/>
      <c r="P58" s="13"/>
      <c r="Q58" s="19"/>
      <c r="T58" s="13"/>
      <c r="Y58" s="32" t="s">
        <v>496</v>
      </c>
      <c r="Z58" s="30"/>
      <c r="AF58" s="30"/>
    </row>
    <row r="59" spans="1:37" x14ac:dyDescent="0.2">
      <c r="A59" s="13"/>
      <c r="B59" s="13"/>
      <c r="F59" s="13"/>
      <c r="G59" s="19"/>
      <c r="K59" s="13"/>
      <c r="L59" s="13"/>
      <c r="O59" s="13"/>
      <c r="P59" s="13"/>
      <c r="Q59" s="19"/>
      <c r="T59" s="13"/>
      <c r="Y59" s="32" t="s">
        <v>497</v>
      </c>
      <c r="Z59" s="30"/>
      <c r="AF59" s="30"/>
    </row>
    <row r="60" spans="1:37" x14ac:dyDescent="0.2">
      <c r="A60" s="13"/>
      <c r="B60" s="13"/>
      <c r="F60" s="13"/>
      <c r="G60" s="19"/>
      <c r="K60" s="13"/>
      <c r="L60" s="13"/>
      <c r="O60" s="13"/>
      <c r="P60" s="13"/>
      <c r="Q60" s="19"/>
      <c r="T60" s="13"/>
      <c r="Y60" s="32" t="s">
        <v>498</v>
      </c>
      <c r="Z60" s="30"/>
      <c r="AF60" s="30"/>
    </row>
    <row r="61" spans="1:37" x14ac:dyDescent="0.2">
      <c r="A61" s="13"/>
      <c r="B61" s="13"/>
      <c r="F61" s="13"/>
      <c r="G61" s="19"/>
      <c r="K61" s="13"/>
      <c r="L61" s="13"/>
      <c r="O61" s="13"/>
      <c r="P61" s="13"/>
      <c r="Q61" s="19"/>
      <c r="T61" s="13"/>
      <c r="Y61" s="32" t="s">
        <v>499</v>
      </c>
      <c r="Z61" s="30"/>
      <c r="AF61" s="30"/>
    </row>
    <row r="62" spans="1:37" x14ac:dyDescent="0.2">
      <c r="A62" s="13"/>
      <c r="B62" s="13"/>
      <c r="F62" s="13"/>
      <c r="G62" s="19"/>
      <c r="K62" s="13"/>
      <c r="L62" s="13"/>
      <c r="O62" s="13"/>
      <c r="P62" s="13"/>
      <c r="Q62" s="19"/>
      <c r="T62" s="13"/>
      <c r="Y62" s="32" t="s">
        <v>500</v>
      </c>
      <c r="Z62" s="30"/>
      <c r="AF62" s="30"/>
    </row>
    <row r="63" spans="1:37" x14ac:dyDescent="0.2">
      <c r="A63" s="13"/>
      <c r="B63" s="13"/>
      <c r="F63" s="13"/>
      <c r="G63" s="19"/>
      <c r="K63" s="13"/>
      <c r="L63" s="13"/>
      <c r="O63" s="13"/>
      <c r="P63" s="13"/>
      <c r="Q63" s="19"/>
      <c r="T63" s="13"/>
      <c r="Y63" s="32" t="s">
        <v>501</v>
      </c>
      <c r="Z63" s="30"/>
      <c r="AF63" s="30"/>
    </row>
    <row r="64" spans="1:37" x14ac:dyDescent="0.2">
      <c r="A64" s="13"/>
      <c r="B64" s="13"/>
      <c r="F64" s="13"/>
      <c r="G64" s="19"/>
      <c r="K64" s="13"/>
      <c r="L64" s="13"/>
      <c r="O64" s="13"/>
      <c r="P64" s="13"/>
      <c r="Q64" s="19"/>
      <c r="T64" s="13"/>
      <c r="Y64" s="32" t="s">
        <v>502</v>
      </c>
      <c r="Z64" s="30"/>
      <c r="AF64" s="30"/>
    </row>
    <row r="65" spans="1:32" x14ac:dyDescent="0.2">
      <c r="A65" s="13"/>
      <c r="B65" s="13"/>
      <c r="F65" s="13"/>
      <c r="G65" s="19"/>
      <c r="K65" s="13"/>
      <c r="L65" s="13"/>
      <c r="O65" s="13"/>
      <c r="P65" s="13"/>
      <c r="Q65" s="19"/>
      <c r="T65" s="13"/>
      <c r="Y65" s="32" t="s">
        <v>503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504</v>
      </c>
      <c r="Z67" s="30"/>
      <c r="AF67" s="30"/>
    </row>
    <row r="68" spans="1:32" x14ac:dyDescent="0.2">
      <c r="A68" s="13"/>
      <c r="B68" s="13"/>
      <c r="F68" s="13"/>
      <c r="G68" s="19"/>
      <c r="K68" s="13"/>
      <c r="L68" s="13"/>
      <c r="O68" s="13"/>
      <c r="P68" s="13"/>
      <c r="Q68" s="19"/>
      <c r="T68" s="13"/>
      <c r="Y68" s="32" t="s">
        <v>505</v>
      </c>
      <c r="Z68" s="30"/>
      <c r="AF68" s="30"/>
    </row>
    <row r="69" spans="1:32" x14ac:dyDescent="0.2">
      <c r="A69" s="13"/>
      <c r="B69" s="13"/>
      <c r="F69" s="13"/>
      <c r="G69" s="19"/>
      <c r="K69" s="13"/>
      <c r="L69" s="13"/>
      <c r="O69" s="13"/>
      <c r="P69" s="13"/>
      <c r="Q69" s="19"/>
      <c r="T69" s="13"/>
      <c r="Y69" s="32" t="s">
        <v>506</v>
      </c>
      <c r="Z69" s="30"/>
      <c r="AF69" s="30"/>
    </row>
    <row r="70" spans="1:32" x14ac:dyDescent="0.2">
      <c r="A70" s="13"/>
      <c r="B70" s="13"/>
      <c r="Y70" s="32" t="s">
        <v>507</v>
      </c>
    </row>
    <row r="71" spans="1:32" x14ac:dyDescent="0.2">
      <c r="Y71" s="32" t="s">
        <v>508</v>
      </c>
    </row>
    <row r="72" spans="1:32" x14ac:dyDescent="0.2">
      <c r="Y72" s="32" t="s">
        <v>509</v>
      </c>
    </row>
    <row r="73" spans="1:32" x14ac:dyDescent="0.2">
      <c r="Y73" s="32" t="s">
        <v>510</v>
      </c>
    </row>
    <row r="74" spans="1:32" x14ac:dyDescent="0.2">
      <c r="Y74" s="32" t="s">
        <v>511</v>
      </c>
    </row>
    <row r="75" spans="1:32" x14ac:dyDescent="0.2">
      <c r="Y75" s="32" t="s">
        <v>512</v>
      </c>
    </row>
    <row r="76" spans="1:32" x14ac:dyDescent="0.2">
      <c r="Y76" s="32" t="s">
        <v>513</v>
      </c>
    </row>
    <row r="77" spans="1:32" x14ac:dyDescent="0.2">
      <c r="Y77" s="32" t="s">
        <v>514</v>
      </c>
    </row>
    <row r="78" spans="1:32" x14ac:dyDescent="0.2">
      <c r="Y78" s="32" t="s">
        <v>515</v>
      </c>
    </row>
    <row r="79" spans="1:32" x14ac:dyDescent="0.2">
      <c r="Y79" s="32" t="s">
        <v>516</v>
      </c>
    </row>
    <row r="80" spans="1:32" x14ac:dyDescent="0.2">
      <c r="Y80" s="32" t="s">
        <v>517</v>
      </c>
    </row>
    <row r="81" spans="25:25" x14ac:dyDescent="0.2">
      <c r="Y81" s="32" t="s">
        <v>518</v>
      </c>
    </row>
    <row r="82" spans="25:25" x14ac:dyDescent="0.2">
      <c r="Y82" s="32" t="s">
        <v>519</v>
      </c>
    </row>
    <row r="83" spans="25:25" x14ac:dyDescent="0.2">
      <c r="Y83" s="32" t="s">
        <v>520</v>
      </c>
    </row>
    <row r="84" spans="25:25" x14ac:dyDescent="0.2">
      <c r="Y84" s="32" t="s">
        <v>521</v>
      </c>
    </row>
    <row r="85" spans="25:25" x14ac:dyDescent="0.2">
      <c r="Y85" s="32" t="s">
        <v>522</v>
      </c>
    </row>
    <row r="86" spans="25:25" x14ac:dyDescent="0.2">
      <c r="Y86" s="32" t="s">
        <v>523</v>
      </c>
    </row>
    <row r="87" spans="25:25" x14ac:dyDescent="0.2">
      <c r="Y87" s="32" t="s">
        <v>524</v>
      </c>
    </row>
    <row r="88" spans="25:25" x14ac:dyDescent="0.2">
      <c r="Y88" s="32" t="s">
        <v>525</v>
      </c>
    </row>
    <row r="89" spans="25:25" x14ac:dyDescent="0.2">
      <c r="Y89" s="32" t="s">
        <v>526</v>
      </c>
    </row>
    <row r="90" spans="25:25" x14ac:dyDescent="0.2">
      <c r="Y90" s="32" t="s">
        <v>527</v>
      </c>
    </row>
    <row r="91" spans="25:25" x14ac:dyDescent="0.2">
      <c r="Y91" s="32" t="s">
        <v>528</v>
      </c>
    </row>
    <row r="92" spans="25:25" x14ac:dyDescent="0.2">
      <c r="Y92" s="32" t="s">
        <v>529</v>
      </c>
    </row>
    <row r="93" spans="25:25" x14ac:dyDescent="0.2">
      <c r="Y93" s="32" t="s">
        <v>530</v>
      </c>
    </row>
    <row r="94" spans="25:25" x14ac:dyDescent="0.2">
      <c r="Y94" s="32" t="s">
        <v>531</v>
      </c>
    </row>
    <row r="95" spans="25:25" x14ac:dyDescent="0.2">
      <c r="Y95" s="32" t="s">
        <v>532</v>
      </c>
    </row>
    <row r="96" spans="25:25" x14ac:dyDescent="0.2">
      <c r="Y96" s="32" t="s">
        <v>424</v>
      </c>
    </row>
    <row r="97" spans="25:25" x14ac:dyDescent="0.2">
      <c r="Y97" s="32" t="s">
        <v>533</v>
      </c>
    </row>
    <row r="98" spans="25:25" x14ac:dyDescent="0.2">
      <c r="Y98" s="32" t="s">
        <v>534</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399</v>
      </c>
      <c r="AF2" s="248"/>
      <c r="AG2" s="248"/>
      <c r="AH2" s="248"/>
      <c r="AI2" s="248" t="s">
        <v>397</v>
      </c>
      <c r="AJ2" s="248"/>
      <c r="AK2" s="248"/>
      <c r="AL2" s="248"/>
      <c r="AM2" s="248" t="s">
        <v>426</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399</v>
      </c>
      <c r="AF9" s="248"/>
      <c r="AG9" s="248"/>
      <c r="AH9" s="248"/>
      <c r="AI9" s="248" t="s">
        <v>397</v>
      </c>
      <c r="AJ9" s="248"/>
      <c r="AK9" s="248"/>
      <c r="AL9" s="248"/>
      <c r="AM9" s="248" t="s">
        <v>426</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399</v>
      </c>
      <c r="AF16" s="248"/>
      <c r="AG16" s="248"/>
      <c r="AH16" s="248"/>
      <c r="AI16" s="248" t="s">
        <v>397</v>
      </c>
      <c r="AJ16" s="248"/>
      <c r="AK16" s="248"/>
      <c r="AL16" s="248"/>
      <c r="AM16" s="248" t="s">
        <v>426</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399</v>
      </c>
      <c r="AF23" s="248"/>
      <c r="AG23" s="248"/>
      <c r="AH23" s="248"/>
      <c r="AI23" s="248" t="s">
        <v>397</v>
      </c>
      <c r="AJ23" s="248"/>
      <c r="AK23" s="248"/>
      <c r="AL23" s="248"/>
      <c r="AM23" s="248" t="s">
        <v>426</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399</v>
      </c>
      <c r="AF30" s="248"/>
      <c r="AG30" s="248"/>
      <c r="AH30" s="248"/>
      <c r="AI30" s="248" t="s">
        <v>397</v>
      </c>
      <c r="AJ30" s="248"/>
      <c r="AK30" s="248"/>
      <c r="AL30" s="248"/>
      <c r="AM30" s="248" t="s">
        <v>426</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399</v>
      </c>
      <c r="AF37" s="248"/>
      <c r="AG37" s="248"/>
      <c r="AH37" s="248"/>
      <c r="AI37" s="248" t="s">
        <v>397</v>
      </c>
      <c r="AJ37" s="248"/>
      <c r="AK37" s="248"/>
      <c r="AL37" s="248"/>
      <c r="AM37" s="248" t="s">
        <v>426</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399</v>
      </c>
      <c r="AF44" s="248"/>
      <c r="AG44" s="248"/>
      <c r="AH44" s="248"/>
      <c r="AI44" s="248" t="s">
        <v>397</v>
      </c>
      <c r="AJ44" s="248"/>
      <c r="AK44" s="248"/>
      <c r="AL44" s="248"/>
      <c r="AM44" s="248" t="s">
        <v>426</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399</v>
      </c>
      <c r="AF51" s="248"/>
      <c r="AG51" s="248"/>
      <c r="AH51" s="248"/>
      <c r="AI51" s="248" t="s">
        <v>397</v>
      </c>
      <c r="AJ51" s="248"/>
      <c r="AK51" s="248"/>
      <c r="AL51" s="248"/>
      <c r="AM51" s="248" t="s">
        <v>426</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399</v>
      </c>
      <c r="AF58" s="248"/>
      <c r="AG58" s="248"/>
      <c r="AH58" s="248"/>
      <c r="AI58" s="248" t="s">
        <v>397</v>
      </c>
      <c r="AJ58" s="248"/>
      <c r="AK58" s="248"/>
      <c r="AL58" s="248"/>
      <c r="AM58" s="248" t="s">
        <v>426</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399</v>
      </c>
      <c r="AF65" s="248"/>
      <c r="AG65" s="248"/>
      <c r="AH65" s="248"/>
      <c r="AI65" s="248" t="s">
        <v>397</v>
      </c>
      <c r="AJ65" s="248"/>
      <c r="AK65" s="248"/>
      <c r="AL65" s="248"/>
      <c r="AM65" s="248" t="s">
        <v>426</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2">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x14ac:dyDescent="0.25"/>
    <row r="55" spans="1:50" ht="30" customHeight="1" x14ac:dyDescent="0.2">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x14ac:dyDescent="0.25"/>
    <row r="108" spans="1:50" ht="30" customHeight="1" x14ac:dyDescent="0.2">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x14ac:dyDescent="0.25"/>
    <row r="161" spans="1:50" ht="30" customHeight="1" x14ac:dyDescent="0.2">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x14ac:dyDescent="0.25"/>
    <row r="214" spans="1:50" ht="30" customHeight="1" x14ac:dyDescent="0.2">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2020-10-07T04:29:28Z</cp:lastPrinted>
  <dcterms:created xsi:type="dcterms:W3CDTF">2012-03-13T00:50:25Z</dcterms:created>
  <dcterms:modified xsi:type="dcterms:W3CDTF">2020-10-07T04:29:29Z</dcterms:modified>
</cp:coreProperties>
</file>