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３０１～４００\"/>
    </mc:Choice>
  </mc:AlternateContent>
  <bookViews>
    <workbookView xWindow="0" yWindow="0" windowWidth="14115" windowHeight="64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行政事業レビューシート!$A$1:$AX$855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<sst xmlns="http://schemas.openxmlformats.org/spreadsheetml/2006/main" count="2921" uniqueCount="636">
  <si>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</si>
  <si>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</si>
  <si>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</si>
  <si>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</si>
  <si>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</si>
  <si>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</si>
  <si>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</si>
  <si>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</si>
  <si>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</si>
  <si>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</si>
  <si>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</si>
  <si>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</si>
  <si>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</si>
  <si>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</si>
  <si>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</si>
  <si>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</si>
  <si>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</si>
  <si>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</si>
  <si>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</si>
  <si>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</si>
  <si>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</si>
  <si>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</si>
  <si>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</si>
  <si>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</si>
  <si>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</si>
  <si>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</si>
  <si>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</si>
  <si>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</si>
  <si>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</si>
  <si>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</si>
  <si>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</si>
  <si>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</si>
  <si>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</si>
  <si>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</si>
  <si>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</si>
  <si>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</si>
  <si>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</si>
  <si>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</si>
  <si>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</si>
  <si>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</si>
  <si>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</si>
  <si>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</si>
  <si>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</si>
  <si>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</si>
  <si>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</si>
  <si>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</si>
  <si>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</si>
  <si>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</si>
  <si>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</si>
  <si>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</si>
  <si>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</si>
  <si>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</si>
  <si>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</si>
  <si>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</si>
  <si>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</si>
  <si>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</si>
  <si>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</si>
  <si>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</si>
  <si>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</si>
  <si>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</si>
  <si>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</si>
  <si>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</si>
  <si>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</si>
  <si>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</si>
  <si>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</si>
  <si>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</si>
  <si>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</si>
  <si>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</si>
  <si>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</si>
  <si>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</si>
  <si>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</si>
  <si>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</si>
  <si>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</si>
  <si>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</si>
  <si>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</si>
  <si>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</si>
  <si>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</si>
  <si>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</si>
  <si>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</si>
  <si>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</si>
  <si>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</si>
  <si>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</si>
  <si>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</si>
  <si>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</si>
  <si>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</si>
  <si>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</si>
  <si>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</si>
  <si>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</si>
  <si>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</si>
  <si>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</si>
  <si>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</si>
  <si>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</si>
  <si>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</si>
  <si>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</si>
  <si>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</si>
  <si>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</si>
  <si>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</si>
  <si>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</si>
  <si>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</si>
  <si>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</si>
  <si>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</si>
  <si>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</si>
  <si>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</si>
  <si>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</si>
  <si>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</si>
  <si>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</si>
  <si>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</si>
  <si>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</si>
  <si>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</si>
  <si>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</si>
  <si>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</si>
  <si>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</si>
  <si>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</si>
  <si>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</si>
  <si>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</si>
  <si>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</si>
  <si>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</si>
  <si>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</si>
  <si>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</si>
  <si>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</si>
  <si>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</si>
  <si>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</si>
  <si>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</si>
  <si>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</si>
  <si>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</si>
  <si>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</si>
  <si>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</si>
  <si>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</si>
  <si>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</si>
  <si>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</si>
  <si>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</si>
  <si>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</si>
  <si>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</si>
  <si>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</si>
  <si>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</si>
  <si>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</si>
  <si>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</si>
  <si>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</si>
  <si>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</si>
  <si>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</si>
  <si>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</si>
  <si>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</si>
  <si>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</si>
  <si>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</si>
  <si>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</si>
  <si>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</si>
  <si>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</si>
  <si>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</si>
  <si>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</si>
  <si>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</si>
  <si>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</si>
  <si>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</si>
  <si>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</si>
  <si>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</si>
  <si>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</si>
  <si>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</si>
  <si>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</si>
  <si>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</si>
  <si>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</si>
  <si>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</si>
  <si>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</si>
  <si>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</si>
  <si>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</si>
  <si>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</si>
  <si>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</si>
  <si>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</si>
  <si>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</si>
  <si>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</si>
  <si>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</si>
  <si>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</si>
  <si>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</si>
  <si>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</si>
  <si>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</si>
  <si>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</si>
  <si>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</si>
  <si>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</si>
  <si>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</si>
  <si>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</si>
  <si>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</si>
  <si>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</si>
  <si>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</si>
  <si>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</si>
  <si>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</si>
  <si>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</si>
  <si>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</si>
  <si>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</si>
  <si>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</si>
  <si>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</si>
  <si>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</si>
  <si>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</si>
  <si>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</si>
  <si>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</si>
  <si>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</si>
  <si>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</si>
  <si>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</si>
  <si>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</si>
  <si>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</si>
  <si>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</si>
  <si>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</si>
  <si>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</si>
  <si>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</si>
  <si>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</si>
  <si>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</si>
  <si>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</si>
  <si>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</si>
  <si>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</si>
  <si>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</si>
  <si>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</si>
  <si>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</si>
  <si>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</si>
  <si>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</si>
  <si>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</si>
  <si>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</si>
  <si>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</si>
  <si>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</si>
  <si>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</si>
  <si>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</si>
  <si>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</si>
  <si>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</si>
  <si>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</si>
  <si>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</si>
  <si>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</si>
  <si>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</si>
  <si>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</si>
  <si>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</si>
  <si>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</si>
  <si>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</si>
  <si>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</si>
  <si>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</si>
  <si>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</si>
  <si>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</si>
  <si>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</si>
  <si>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</si>
  <si>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</si>
  <si>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</si>
  <si>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</si>
  <si>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</si>
  <si>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</si>
  <si>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</si>
  <si>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</si>
  <si>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</si>
  <si>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</si>
  <si>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</si>
  <si>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</si>
  <si>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</si>
  <si>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</si>
  <si>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</si>
  <si>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</si>
  <si>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</si>
  <si>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</si>
  <si>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</si>
  <si>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</si>
  <si>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</si>
  <si>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</si>
  <si>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</si>
  <si>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</si>
  <si>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</si>
  <si>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</si>
  <si>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</si>
  <si>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</si>
  <si>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</si>
  <si>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</si>
  <si>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</si>
  <si>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</si>
  <si>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</si>
  <si>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</si>
  <si>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</si>
  <si>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</si>
  <si>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</si>
  <si>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</si>
  <si>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</si>
  <si>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</si>
  <si>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</si>
  <si>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</si>
  <si>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</si>
  <si>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</si>
  <si>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</si>
  <si>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</si>
  <si>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</si>
  <si>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</si>
  <si>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</si>
  <si>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</si>
  <si>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</si>
  <si>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</si>
  <si>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</si>
  <si>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</si>
  <si>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</si>
  <si>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</si>
  <si>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</si>
  <si>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</si>
  <si>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</si>
  <si>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</si>
  <si>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</si>
  <si>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</si>
  <si>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</si>
  <si>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</si>
  <si>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</si>
  <si>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</si>
  <si>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</si>
  <si>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</si>
  <si>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</si>
  <si>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</si>
  <si>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</si>
  <si>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</si>
  <si>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</si>
  <si>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</si>
  <si>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</si>
  <si>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</si>
  <si>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</si>
  <si>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</si>
  <si>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</si>
  <si>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</si>
  <si>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</si>
  <si>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</si>
  <si>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</si>
  <si>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</si>
  <si>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</si>
  <si>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</si>
  <si>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</si>
  <si>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</si>
  <si>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</si>
  <si>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</si>
  <si>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</si>
  <si>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</si>
  <si>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</si>
  <si>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</si>
  <si>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</si>
  <si>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</si>
  <si>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</si>
  <si>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</si>
  <si>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</si>
  <si>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</si>
  <si>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</si>
  <si>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</si>
  <si>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</si>
  <si>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</si>
  <si>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</si>
  <si>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</si>
  <si>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</si>
  <si>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</si>
  <si>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</si>
  <si>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</si>
  <si>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</si>
  <si>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</si>
  <si>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</si>
  <si>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</si>
  <si>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</si>
  <si>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</si>
  <si>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</si>
  <si>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</si>
  <si>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</si>
  <si>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</si>
  <si>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</si>
  <si>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</si>
  <si>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</si>
  <si>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</si>
  <si>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</si>
  <si>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</si>
  <si>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</si>
  <si>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</si>
  <si>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</si>
  <si>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</si>
  <si>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</si>
  <si>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</si>
  <si>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</si>
  <si>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</si>
  <si>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</si>
  <si>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</si>
  <si>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</si>
  <si>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</si>
  <si>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</si>
  <si>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</si>
  <si>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</si>
  <si>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</si>
  <si>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</si>
  <si>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</si>
  <si>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</si>
  <si>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</si>
  <si>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</si>
  <si>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</si>
  <si>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</si>
  <si>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</si>
  <si>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</si>
  <si>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</si>
  <si>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</si>
  <si>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</si>
  <si>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</si>
  <si>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</si>
  <si>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</si>
  <si>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</si>
  <si>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</si>
  <si>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</si>
  <si>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</si>
  <si>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</si>
  <si>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</si>
  <si>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</si>
  <si>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</si>
  <si>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</si>
  <si>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</si>
  <si>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</si>
  <si>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</si>
  <si>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</si>
  <si>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</si>
  <si>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</si>
  <si>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</si>
  <si>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</si>
  <si>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</si>
  <si>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</si>
  <si>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</si>
  <si>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</si>
  <si>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</si>
  <si>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</si>
  <si>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</si>
  <si>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</si>
  <si>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</si>
  <si>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</si>
  <si>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</si>
  <si>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</si>
  <si>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</si>
  <si>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</si>
  <si>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</si>
  <si>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</si>
  <si>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</si>
  <si>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</si>
  <si>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</si>
  <si>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</si>
  <si>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</si>
  <si>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</si>
  <si>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</si>
  <si>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</si>
  <si>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</si>
  <si>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</si>
  <si>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</si>
  <si>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</si>
  <si>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</si>
  <si>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</si>
  <si>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</si>
  <si>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</si>
  <si>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</si>
  <si>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</si>
  <si>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</si>
  <si>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</si>
  <si>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</si>
  <si>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</si>
  <si>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</si>
  <si>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</si>
  <si>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</si>
  <si>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</si>
  <si>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</si>
  <si>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</si>
  <si>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</si>
  <si>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</si>
  <si>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</si>
  <si>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</si>
  <si>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</si>
  <si>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</si>
  <si>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</si>
  <si>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</si>
  <si>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</si>
  <si>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</si>
  <si>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</si>
  <si>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</si>
  <si>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</si>
  <si>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</si>
  <si>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</si>
  <si>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</si>
  <si>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</si>
  <si>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</si>
  <si>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</si>
  <si>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</si>
  <si>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</si>
  <si>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</si>
  <si>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</si>
  <si>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</si>
  <si>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</si>
  <si>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</si>
  <si>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</si>
  <si>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</si>
  <si>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</si>
  <si>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</si>
  <si>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</si>
  <si>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</si>
  <si>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</si>
  <si>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</si>
  <si>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</si>
  <si>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</si>
  <si>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</si>
  <si>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</si>
  <si>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</si>
  <si>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</si>
  <si>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</si>
  <si>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</si>
  <si>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</si>
  <si>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</si>
  <si>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</si>
  <si>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</si>
  <si>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</si>
  <si>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</si>
  <si>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</si>
  <si>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</si>
  <si>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</si>
  <si>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</si>
  <si>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</si>
  <si>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</si>
  <si>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</si>
  <si>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</si>
  <si>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</si>
  <si>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</si>
  <si>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</si>
  <si>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</si>
  <si>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</si>
  <si>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</si>
  <si>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</si>
  <si>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</si>
  <si>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</si>
  <si>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</si>
  <si>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</si>
  <si>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</si>
  <si>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</si>
  <si>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</si>
  <si>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</si>
  <si>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</si>
  <si>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</si>
  <si>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</si>
  <si>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</si>
  <si>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</si>
  <si>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</si>
  <si>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</si>
  <si>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</si>
  <si>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</si>
  <si>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</si>
  <si>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</si>
  <si>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</si>
  <si>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</si>
  <si>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</si>
  <si>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</si>
  <si>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</si>
  <si>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</si>
  <si>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</si>
  <si>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</si>
  <si>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</si>
  <si>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</si>
  <si>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</si>
  <si>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</si>
  <si>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</si>
  <si>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</si>
  <si>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</si>
  <si>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</si>
  <si>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</si>
  <si>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</si>
  <si>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</si>
  <si>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</si>
  <si>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</si>
  <si>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</si>
  <si>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</si>
  <si>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</si>
  <si>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</si>
  <si>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</si>
  <si>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</si>
  <si>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</si>
  <si>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</si>
  <si>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</si>
  <si>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</si>
  <si>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</si>
  <si>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災害時における生活環境の確保に資する天然ガス利用設備導入支援事業費補助金</t>
    <rPh sb="0" eb="3">
      <t>サイガイジ</t>
    </rPh>
    <rPh sb="7" eb="9">
      <t>セイカツ</t>
    </rPh>
    <rPh sb="9" eb="11">
      <t>カンキョウ</t>
    </rPh>
    <rPh sb="12" eb="14">
      <t>カクホ</t>
    </rPh>
    <rPh sb="15" eb="16">
      <t>シ</t>
    </rPh>
    <rPh sb="18" eb="20">
      <t>テンネン</t>
    </rPh>
    <rPh sb="22" eb="24">
      <t>リヨウ</t>
    </rPh>
    <rPh sb="24" eb="26">
      <t>セツビ</t>
    </rPh>
    <rPh sb="26" eb="28">
      <t>ドウニュウ</t>
    </rPh>
    <rPh sb="28" eb="30">
      <t>シエン</t>
    </rPh>
    <rPh sb="30" eb="33">
      <t>ジギョウヒ</t>
    </rPh>
    <rPh sb="33" eb="36">
      <t>ホジョキン</t>
    </rPh>
    <phoneticPr fontId="5"/>
  </si>
  <si>
    <t>ガス市場整備室</t>
    <rPh sb="2" eb="4">
      <t>シジョウ</t>
    </rPh>
    <rPh sb="4" eb="7">
      <t>セイビシツ</t>
    </rPh>
    <phoneticPr fontId="5"/>
  </si>
  <si>
    <t>資源エネルギー庁　電力・ガス事業部</t>
    <rPh sb="0" eb="2">
      <t>シゲン</t>
    </rPh>
    <rPh sb="7" eb="8">
      <t>チョウ</t>
    </rPh>
    <rPh sb="9" eb="11">
      <t>デンリョク</t>
    </rPh>
    <rPh sb="14" eb="17">
      <t>ジギョウブ</t>
    </rPh>
    <phoneticPr fontId="5"/>
  </si>
  <si>
    <t>室長　下堀　友数</t>
    <rPh sb="0" eb="2">
      <t>シツチョウ</t>
    </rPh>
    <rPh sb="3" eb="5">
      <t>シモホリ</t>
    </rPh>
    <rPh sb="6" eb="8">
      <t>トモカズ</t>
    </rPh>
    <phoneticPr fontId="5"/>
  </si>
  <si>
    <t>○</t>
  </si>
  <si>
    <t>法律：特別会計に関する法律第85条第3項第1号ホ
政令：特別会計に関する法律施行令第50条第7項第3号</t>
    <phoneticPr fontId="5"/>
  </si>
  <si>
    <t>エネルギー基本計画（平成30年7月3日閣議決定）</t>
    <phoneticPr fontId="5"/>
  </si>
  <si>
    <t>耐震性を向上させた低圧ガス導管でガスの供給を受けている、避難所や防災上中核となる施設等に、災害時にも対応可能な停電対応型の天然ガスコージェネレーションシステム及び停電対応型のガスエンジン・ヒートポンプ・エアコンの導入等を行う事業者に対し補助を行う。</t>
    <phoneticPr fontId="5"/>
  </si>
  <si>
    <t>-</t>
  </si>
  <si>
    <t>-</t>
    <phoneticPr fontId="5"/>
  </si>
  <si>
    <t>-</t>
    <phoneticPr fontId="5"/>
  </si>
  <si>
    <t>-</t>
    <phoneticPr fontId="5"/>
  </si>
  <si>
    <t>-</t>
    <phoneticPr fontId="5"/>
  </si>
  <si>
    <t>-</t>
    <phoneticPr fontId="5"/>
  </si>
  <si>
    <t>非化石エネルギー等導入促進対策費補助金</t>
    <phoneticPr fontId="5"/>
  </si>
  <si>
    <t>-</t>
    <phoneticPr fontId="5"/>
  </si>
  <si>
    <t>事業採択件数</t>
    <rPh sb="0" eb="2">
      <t>ジギョウ</t>
    </rPh>
    <rPh sb="2" eb="4">
      <t>サイタク</t>
    </rPh>
    <rPh sb="4" eb="6">
      <t>ケンスウ</t>
    </rPh>
    <phoneticPr fontId="5"/>
  </si>
  <si>
    <t>件</t>
    <rPh sb="0" eb="1">
      <t>ケン</t>
    </rPh>
    <phoneticPr fontId="5"/>
  </si>
  <si>
    <t>執行額（X）／補助件数（Y）　　</t>
    <phoneticPr fontId="5"/>
  </si>
  <si>
    <t>　　Ｘ/Ｙ</t>
    <phoneticPr fontId="5"/>
  </si>
  <si>
    <t>百万円/件</t>
    <rPh sb="0" eb="1">
      <t>ヒャク</t>
    </rPh>
    <rPh sb="1" eb="3">
      <t>マンエン</t>
    </rPh>
    <rPh sb="4" eb="5">
      <t>ケン</t>
    </rPh>
    <phoneticPr fontId="5"/>
  </si>
  <si>
    <t>1,901/179</t>
    <phoneticPr fontId="5"/>
  </si>
  <si>
    <t>-</t>
    <phoneticPr fontId="5"/>
  </si>
  <si>
    <t>-</t>
    <phoneticPr fontId="5"/>
  </si>
  <si>
    <t>-</t>
    <phoneticPr fontId="5"/>
  </si>
  <si>
    <t>-</t>
    <phoneticPr fontId="5"/>
  </si>
  <si>
    <t>本事業を実施することにより、停電対応型のガスコージェネレーションシステム及び停電対応型のガスエンジン・ヒートポンプ・エアコンの普及が進み、天然ガスシフト促進による省エネ及び災害時の強靭性の向上に資する。</t>
    <phoneticPr fontId="5"/>
  </si>
  <si>
    <t>6　エネルギー・環境</t>
    <phoneticPr fontId="5"/>
  </si>
  <si>
    <t>6-2　新エネルギー・省エネルギー</t>
    <phoneticPr fontId="5"/>
  </si>
  <si>
    <t>グローバルな新エネ・省エネの推進による我が国のエネルギー安全保障の強化</t>
    <phoneticPr fontId="5"/>
  </si>
  <si>
    <t>グローバルな新エネ・省エネの推進による我が国のエネルギー安全保障の強化</t>
    <phoneticPr fontId="5"/>
  </si>
  <si>
    <t>投資コストの回収期間が長く、事業者リスクが大きいことから、国による支援が必要である。</t>
    <phoneticPr fontId="5"/>
  </si>
  <si>
    <t>無</t>
  </si>
  <si>
    <t>採択先（事業者）の選定に当たっては、申請要件を設定の上、公募により多くの事業者からの申請を受け付けており、競争性は確保されている。</t>
    <phoneticPr fontId="5"/>
  </si>
  <si>
    <t>‐</t>
  </si>
  <si>
    <t>-</t>
    <phoneticPr fontId="5"/>
  </si>
  <si>
    <t>-</t>
    <phoneticPr fontId="5"/>
  </si>
  <si>
    <t>A.一般社団法人都市ガス振興センター</t>
    <rPh sb="2" eb="4">
      <t>イッパン</t>
    </rPh>
    <rPh sb="4" eb="6">
      <t>シャダン</t>
    </rPh>
    <rPh sb="6" eb="8">
      <t>ホウジン</t>
    </rPh>
    <rPh sb="8" eb="10">
      <t>トシ</t>
    </rPh>
    <rPh sb="12" eb="14">
      <t>シンコウ</t>
    </rPh>
    <phoneticPr fontId="5"/>
  </si>
  <si>
    <t>事業費</t>
    <rPh sb="0" eb="3">
      <t>ジギョウヒ</t>
    </rPh>
    <phoneticPr fontId="5"/>
  </si>
  <si>
    <t>管理費</t>
    <rPh sb="0" eb="3">
      <t>カンリヒ</t>
    </rPh>
    <phoneticPr fontId="5"/>
  </si>
  <si>
    <t>停電対応型の天然ガスコージェネレーションシステム及び停電対応型のガスエンジン・ヒートポンプ・エアコンの導入を行う事業者への補助</t>
    <phoneticPr fontId="5"/>
  </si>
  <si>
    <t>委員会費、人件費、ホームページ広告費、説明会費、旅費等</t>
    <phoneticPr fontId="5"/>
  </si>
  <si>
    <t>一般社団法人都市ガス振興センター</t>
    <rPh sb="0" eb="2">
      <t>イッパン</t>
    </rPh>
    <rPh sb="2" eb="4">
      <t>シャダン</t>
    </rPh>
    <rPh sb="4" eb="6">
      <t>ホウジン</t>
    </rPh>
    <rPh sb="6" eb="8">
      <t>トシ</t>
    </rPh>
    <rPh sb="10" eb="12">
      <t>シンコウ</t>
    </rPh>
    <phoneticPr fontId="5"/>
  </si>
  <si>
    <t>補助金交付等の手続</t>
    <rPh sb="0" eb="3">
      <t>ホジョキン</t>
    </rPh>
    <rPh sb="3" eb="5">
      <t>コウフ</t>
    </rPh>
    <rPh sb="5" eb="6">
      <t>トウ</t>
    </rPh>
    <rPh sb="7" eb="9">
      <t>テツヅ</t>
    </rPh>
    <phoneticPr fontId="5"/>
  </si>
  <si>
    <t>補助金等交付</t>
  </si>
  <si>
    <t>コストに比し、十分な省エネ・省CO2効果があり、妥当な水準である。</t>
    <phoneticPr fontId="5"/>
  </si>
  <si>
    <t>中間段階での支出は人件費等必要最小限のものとしている。</t>
    <phoneticPr fontId="5"/>
  </si>
  <si>
    <t>費目・使途は事業目的に即した真に必要な経費を精査した上で支出することとしている。</t>
    <phoneticPr fontId="5"/>
  </si>
  <si>
    <t>必要な経費を精査した上で支出することとしており、コスト削減、効率化を行っている。</t>
    <phoneticPr fontId="5"/>
  </si>
  <si>
    <t>当初計画の事業期間内において、近年多発する自然災害を踏まえた多様な緊急対策の実施が同時進行していることにより、設計者の確保、設計に時間を要すること、メーカーの機器製造能力を上回る需要の集中により、機器（受注生産）導入までに時間を要すること、加えて、災害復旧に係る工事等により、工事業者の確保、施工に時間を要すること等により、予算額を全額繰り越すこととなったため。</t>
    <rPh sb="15" eb="17">
      <t>キンネン</t>
    </rPh>
    <rPh sb="17" eb="19">
      <t>タハツ</t>
    </rPh>
    <rPh sb="21" eb="23">
      <t>シゼン</t>
    </rPh>
    <rPh sb="23" eb="25">
      <t>サイガイ</t>
    </rPh>
    <rPh sb="26" eb="27">
      <t>フ</t>
    </rPh>
    <rPh sb="124" eb="126">
      <t>サイガイ</t>
    </rPh>
    <rPh sb="126" eb="128">
      <t>フッキュウ</t>
    </rPh>
    <rPh sb="129" eb="130">
      <t>カカ</t>
    </rPh>
    <rPh sb="131" eb="133">
      <t>コウジ</t>
    </rPh>
    <rPh sb="133" eb="134">
      <t>トウ</t>
    </rPh>
    <phoneticPr fontId="5"/>
  </si>
  <si>
    <t>-</t>
    <phoneticPr fontId="5"/>
  </si>
  <si>
    <t>令和2年度までに、都市ガス供給区域内の50%以上の市区町村に災害時にも対応可能な天然ガス利用設備を導入する。</t>
    <rPh sb="0" eb="2">
      <t>レイワ</t>
    </rPh>
    <rPh sb="9" eb="11">
      <t>トシ</t>
    </rPh>
    <rPh sb="13" eb="15">
      <t>キョウキュウ</t>
    </rPh>
    <rPh sb="15" eb="17">
      <t>クイキ</t>
    </rPh>
    <rPh sb="17" eb="18">
      <t>ナイ</t>
    </rPh>
    <rPh sb="22" eb="24">
      <t>イジョウ</t>
    </rPh>
    <rPh sb="25" eb="29">
      <t>シクチョウソン</t>
    </rPh>
    <phoneticPr fontId="5"/>
  </si>
  <si>
    <t>災害時においても生活環境が確保される市区町村数</t>
    <rPh sb="0" eb="3">
      <t>サイガイジ</t>
    </rPh>
    <rPh sb="8" eb="10">
      <t>セイカツ</t>
    </rPh>
    <rPh sb="10" eb="12">
      <t>カンキョウ</t>
    </rPh>
    <rPh sb="13" eb="15">
      <t>カクホ</t>
    </rPh>
    <rPh sb="18" eb="22">
      <t>シクチョウソン</t>
    </rPh>
    <rPh sb="22" eb="23">
      <t>スウ</t>
    </rPh>
    <phoneticPr fontId="5"/>
  </si>
  <si>
    <t>箇所</t>
    <rPh sb="0" eb="2">
      <t>カショ</t>
    </rPh>
    <phoneticPr fontId="5"/>
  </si>
  <si>
    <t>令和2年度までに、約5千kW分の災害時にも対応可能な天然ガス利用設備を導入する。</t>
    <rPh sb="0" eb="2">
      <t>レイワ</t>
    </rPh>
    <rPh sb="11" eb="12">
      <t>セン</t>
    </rPh>
    <phoneticPr fontId="5"/>
  </si>
  <si>
    <t>kW</t>
    <phoneticPr fontId="5"/>
  </si>
  <si>
    <t>本事業は、災害時にも対応可能な天然ガス利用設備を導入する事業者に補助することで、社会的重要インフラの災害対応力を強化し、災害時における生活環境の確保及び平時からの環境対策を図ることを目的とする。</t>
    <rPh sb="74" eb="75">
      <t>オヨ</t>
    </rPh>
    <rPh sb="76" eb="78">
      <t>ヘイジ</t>
    </rPh>
    <rPh sb="81" eb="83">
      <t>カンキョウ</t>
    </rPh>
    <rPh sb="83" eb="85">
      <t>タイサク</t>
    </rPh>
    <rPh sb="86" eb="87">
      <t>ハカ</t>
    </rPh>
    <phoneticPr fontId="5"/>
  </si>
  <si>
    <t>特定業種向けの補助金ではないため、業種を問わず多くの事業者からニーズがある。</t>
    <phoneticPr fontId="5"/>
  </si>
  <si>
    <t>-</t>
    <phoneticPr fontId="5"/>
  </si>
  <si>
    <t>今後とも、引き続き、広く事業内容を周知の上、申請を受け付け、厳正な審査の上、採択案件を決定することにより、適切かつ効率的な予算執行に努めることとする。</t>
    <phoneticPr fontId="5"/>
  </si>
  <si>
    <t>本補助金は、災害時にも対応可能な天然ガス利用設備を導入する事業者に補助することで、社会的重要インフラの災害対応力を強化し、災害時における生活環境の確保及び平時からの環境対策を図る事業であり、申請要件を設定の上、公募により事業者からの申請を受け付け、厳正な審査の上、採択を行っており、適切かつ効率的な予算執行に努めている。</t>
    <rPh sb="1" eb="4">
      <t>ホジョキン</t>
    </rPh>
    <phoneticPr fontId="5"/>
  </si>
  <si>
    <t>受益者負担を対象経費の1/2又は1/3としており、妥当な負担関係であると思料される。</t>
    <phoneticPr fontId="5"/>
  </si>
  <si>
    <t>-</t>
    <phoneticPr fontId="5"/>
  </si>
  <si>
    <t>-</t>
    <phoneticPr fontId="5"/>
  </si>
  <si>
    <t>本事業は、災害時の強靭性向上及び省エネ・省CO2に寄与するものであり、政策上優先度の高い事業である。</t>
    <phoneticPr fontId="5"/>
  </si>
  <si>
    <t>-</t>
    <phoneticPr fontId="5"/>
  </si>
  <si>
    <t>災害時の電気供給可能量</t>
    <rPh sb="4" eb="6">
      <t>デンキ</t>
    </rPh>
    <phoneticPr fontId="5"/>
  </si>
  <si>
    <t>-</t>
    <phoneticPr fontId="5"/>
  </si>
  <si>
    <t>本事業は令和元年台風第15号の大規模停電をふまえて、災害時にも対応可能な停電対応型の天然ガス利用設備を導入する事業者に補助する事業である。本事業は平成元年度の補正予算で予算が計上され、令和2年度に事業実施を行う。これから実施されるものなので、補助を受けた事業者が天然ガス利用設備の導入を滞りなく進捗・完了しているのかをきちんと把握すること。</t>
    <phoneticPr fontId="5"/>
  </si>
  <si>
    <t>有識者のご指摘を踏まえて、所要の対応を行うこと。</t>
    <phoneticPr fontId="5"/>
  </si>
  <si>
    <t>終了予定</t>
  </si>
  <si>
    <t>本事業は執行団体を通じて天然ガス利用設備の導入等を行う事業者に対し補助を行うスキームとなっており、まず事業者が採択を受けることが決定した時点で執行団体がガス市場整備室に報告を行い、執行団体において事業期間中の進捗管理を行うとともに、事業終了後の確定検査については原則実地検査を実施し、計画どおりに設備の導入が完了しているか確認がなされる予定であるため、御指摘の点については把握できるものと考えている。</t>
    <rPh sb="51" eb="54">
      <t>ジギョウシャ</t>
    </rPh>
    <rPh sb="55" eb="57">
      <t>サイタク</t>
    </rPh>
    <rPh sb="58" eb="59">
      <t>ウ</t>
    </rPh>
    <rPh sb="64" eb="66">
      <t>ケッテイ</t>
    </rPh>
    <rPh sb="68" eb="70">
      <t>ジテン</t>
    </rPh>
    <rPh sb="71" eb="73">
      <t>シッコウ</t>
    </rPh>
    <rPh sb="73" eb="75">
      <t>ダンタイ</t>
    </rPh>
    <rPh sb="78" eb="80">
      <t>シジョウ</t>
    </rPh>
    <rPh sb="80" eb="83">
      <t>セイビシツ</t>
    </rPh>
    <rPh sb="84" eb="86">
      <t>ホウコク</t>
    </rPh>
    <rPh sb="87" eb="88">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</si>
</sst>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742</xdr:row>
      <xdr:rowOff>10281</xdr:rowOff>
    </xdr:from>
    <xdr:to>
      <xdr:col>32</xdr:col>
      <xdr:colOff>16934</xdr:colOff>
      <xdr:row>744</xdr:row>
      <xdr:rowOff>0</xdr:rowOff>
    </xdr:to>
    <xdr:sp macro="" textlink="">
      <xdr:nvSpPr>
        <xdr:cNvPr id="2" name="正方形/長方形 1"/>
        <xdr:cNvSpPr/>
      </xdr:nvSpPr>
      <xdr:spPr>
        <a:xfrm>
          <a:off x="4097867" y="51529948"/>
          <a:ext cx="1879600" cy="7009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en-US" altLang="ja-JP" sz="1100">
              <a:solidFill>
                <a:sysClr val="windowText" lastClr="000000"/>
              </a:solidFill>
            </a:rPr>
            <a:t>1,901</a:t>
          </a:r>
          <a:r>
            <a:rPr kumimoji="1" lang="ja-JP" altLang="en-US" sz="1100">
              <a:solidFill>
                <a:sysClr val="windowText" lastClr="000000"/>
              </a:solidFill>
            </a:rPr>
            <a:t>百万円</a:t>
          </a:r>
        </a:p>
      </xdr:txBody>
    </xdr:sp>
    <xdr:clientData/>
  </xdr:twoCellAnchor>
  <xdr:twoCellAnchor>
    <xdr:from>
      <xdr:col>14</xdr:col>
      <xdr:colOff>101601</xdr:colOff>
      <xdr:row>744</xdr:row>
      <xdr:rowOff>54232</xdr:rowOff>
    </xdr:from>
    <xdr:to>
      <xdr:col>39</xdr:col>
      <xdr:colOff>110067</xdr:colOff>
      <xdr:row>747</xdr:row>
      <xdr:rowOff>190500</xdr:rowOff>
    </xdr:to>
    <xdr:sp macro="" textlink="">
      <xdr:nvSpPr>
        <xdr:cNvPr id="3" name="大かっこ 2"/>
        <xdr:cNvSpPr/>
      </xdr:nvSpPr>
      <xdr:spPr>
        <a:xfrm>
          <a:off x="2901951" y="40516432"/>
          <a:ext cx="5009091" cy="1193543"/>
        </a:xfrm>
        <a:prstGeom prst="bracketPair">
          <a:avLst>
            <a:gd name="adj" fmla="val 1085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u="none" strike="noStrike" baseline="0" smtClean="0">
              <a:solidFill>
                <a:schemeClr val="tx1"/>
              </a:solidFill>
              <a:latin typeface="+mn-lt"/>
              <a:ea typeface="+mn-ea"/>
              <a:cs typeface="+mn-cs"/>
            </a:rPr>
            <a:t>災害時の電力供給停止にも対応可能な停電対応型の天然ガスコージェネレーションシステム及び停電対応型のガスエンジン・ヒートポンプ・エアコンの導入を行う</a:t>
          </a:r>
          <a:r>
            <a:rPr kumimoji="1" lang="ja-JP" altLang="en-US" sz="1100"/>
            <a:t>者に対し、設備導入に要する経費を補助する事業を行う民間団体等への補助を実施</a:t>
          </a:r>
        </a:p>
      </xdr:txBody>
    </xdr:sp>
    <xdr:clientData/>
  </xdr:twoCellAnchor>
  <xdr:twoCellAnchor>
    <xdr:from>
      <xdr:col>27</xdr:col>
      <xdr:colOff>0</xdr:colOff>
      <xdr:row>747</xdr:row>
      <xdr:rowOff>118532</xdr:rowOff>
    </xdr:from>
    <xdr:to>
      <xdr:col>27</xdr:col>
      <xdr:colOff>1</xdr:colOff>
      <xdr:row>749</xdr:row>
      <xdr:rowOff>16936</xdr:rowOff>
    </xdr:to>
    <xdr:cxnSp macro="">
      <xdr:nvCxnSpPr>
        <xdr:cNvPr id="4" name="直線矢印コネクタ 3"/>
        <xdr:cNvCxnSpPr/>
      </xdr:nvCxnSpPr>
      <xdr:spPr>
        <a:xfrm>
          <a:off x="5029200" y="53407732"/>
          <a:ext cx="1" cy="60113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85416</xdr:colOff>
      <xdr:row>749</xdr:row>
      <xdr:rowOff>69224</xdr:rowOff>
    </xdr:from>
    <xdr:ext cx="960519" cy="275717"/>
    <xdr:sp macro="" textlink="">
      <xdr:nvSpPr>
        <xdr:cNvPr id="5" name="テキスト ボックス 4"/>
        <xdr:cNvSpPr txBox="1"/>
      </xdr:nvSpPr>
      <xdr:spPr>
        <a:xfrm>
          <a:off x="4555816" y="54061157"/>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t>【</a:t>
          </a:r>
          <a:r>
            <a:rPr kumimoji="1" lang="ja-JP" altLang="en-US" sz="1100"/>
            <a:t>公募・補助</a:t>
          </a:r>
          <a:r>
            <a:rPr kumimoji="1" lang="en-US" altLang="ja-JP" sz="1100"/>
            <a:t>】</a:t>
          </a:r>
          <a:endParaRPr kumimoji="1" lang="ja-JP" altLang="en-US" sz="1100"/>
        </a:p>
      </xdr:txBody>
    </xdr:sp>
    <xdr:clientData/>
  </xdr:oneCellAnchor>
  <xdr:twoCellAnchor>
    <xdr:from>
      <xdr:col>20</xdr:col>
      <xdr:colOff>0</xdr:colOff>
      <xdr:row>750</xdr:row>
      <xdr:rowOff>7472</xdr:rowOff>
    </xdr:from>
    <xdr:to>
      <xdr:col>33</xdr:col>
      <xdr:colOff>177800</xdr:colOff>
      <xdr:row>752</xdr:row>
      <xdr:rowOff>8468</xdr:rowOff>
    </xdr:to>
    <xdr:sp macro="" textlink="">
      <xdr:nvSpPr>
        <xdr:cNvPr id="6" name="正方形/長方形 5"/>
        <xdr:cNvSpPr/>
      </xdr:nvSpPr>
      <xdr:spPr>
        <a:xfrm>
          <a:off x="3725333" y="54355005"/>
          <a:ext cx="2599267" cy="71219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en-US" altLang="ja-JP" sz="1100">
              <a:solidFill>
                <a:sysClr val="windowText" lastClr="000000"/>
              </a:solidFill>
            </a:rPr>
            <a:t>A.</a:t>
          </a:r>
          <a:r>
            <a:rPr kumimoji="1" lang="ja-JP" altLang="en-US" sz="1100">
              <a:solidFill>
                <a:sysClr val="windowText" lastClr="000000"/>
              </a:solidFill>
            </a:rPr>
            <a:t>一般社団法人都市ガス振興センター</a:t>
          </a:r>
          <a:endParaRPr kumimoji="1" lang="en-US" altLang="ja-JP" sz="1100">
            <a:solidFill>
              <a:sysClr val="windowText" lastClr="000000"/>
            </a:solidFill>
          </a:endParaRPr>
        </a:p>
        <a:p>
          <a:pPr algn="ctr"/>
          <a:r>
            <a:rPr kumimoji="1" lang="en-US" altLang="ja-JP" sz="1100">
              <a:solidFill>
                <a:sysClr val="windowText" lastClr="000000"/>
              </a:solidFill>
            </a:rPr>
            <a:t>1,901</a:t>
          </a:r>
          <a:r>
            <a:rPr kumimoji="1" lang="ja-JP" altLang="en-US" sz="1100">
              <a:solidFill>
                <a:sysClr val="windowText" lastClr="000000"/>
              </a:solidFill>
            </a:rPr>
            <a:t>百万円</a:t>
          </a:r>
        </a:p>
      </xdr:txBody>
    </xdr:sp>
    <xdr:clientData/>
  </xdr:twoCellAnchor>
  <xdr:twoCellAnchor>
    <xdr:from>
      <xdr:col>20</xdr:col>
      <xdr:colOff>38100</xdr:colOff>
      <xdr:row>752</xdr:row>
      <xdr:rowOff>67483</xdr:rowOff>
    </xdr:from>
    <xdr:to>
      <xdr:col>33</xdr:col>
      <xdr:colOff>161365</xdr:colOff>
      <xdr:row>753</xdr:row>
      <xdr:rowOff>33867</xdr:rowOff>
    </xdr:to>
    <xdr:sp macro="" textlink="">
      <xdr:nvSpPr>
        <xdr:cNvPr id="7" name="大かっこ 6"/>
        <xdr:cNvSpPr/>
      </xdr:nvSpPr>
      <xdr:spPr>
        <a:xfrm>
          <a:off x="3763433" y="55126216"/>
          <a:ext cx="2544732" cy="321984"/>
        </a:xfrm>
        <a:prstGeom prst="bracketPair">
          <a:avLst>
            <a:gd name="adj" fmla="val 26194"/>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補助金交付等の手続き</a:t>
          </a:r>
        </a:p>
      </xdr:txBody>
    </xdr:sp>
    <xdr:clientData/>
  </xdr:twoCellAnchor>
  <xdr:twoCellAnchor>
    <xdr:from>
      <xdr:col>27</xdr:col>
      <xdr:colOff>0</xdr:colOff>
      <xdr:row>753</xdr:row>
      <xdr:rowOff>126999</xdr:rowOff>
    </xdr:from>
    <xdr:to>
      <xdr:col>27</xdr:col>
      <xdr:colOff>1680</xdr:colOff>
      <xdr:row>755</xdr:row>
      <xdr:rowOff>104789</xdr:rowOff>
    </xdr:to>
    <xdr:cxnSp macro="">
      <xdr:nvCxnSpPr>
        <xdr:cNvPr id="8" name="直線矢印コネクタ 7"/>
        <xdr:cNvCxnSpPr/>
      </xdr:nvCxnSpPr>
      <xdr:spPr>
        <a:xfrm>
          <a:off x="5029200" y="55541332"/>
          <a:ext cx="1680" cy="68052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85417</xdr:colOff>
      <xdr:row>755</xdr:row>
      <xdr:rowOff>186259</xdr:rowOff>
    </xdr:from>
    <xdr:ext cx="960519" cy="275717"/>
    <xdr:sp macro="" textlink="">
      <xdr:nvSpPr>
        <xdr:cNvPr id="9" name="テキスト ボックス 8"/>
        <xdr:cNvSpPr txBox="1"/>
      </xdr:nvSpPr>
      <xdr:spPr>
        <a:xfrm>
          <a:off x="4555817" y="56303326"/>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t>【</a:t>
          </a:r>
          <a:r>
            <a:rPr kumimoji="1" lang="ja-JP" altLang="en-US" sz="1100"/>
            <a:t>公募・補助</a:t>
          </a:r>
          <a:r>
            <a:rPr kumimoji="1" lang="en-US" altLang="ja-JP" sz="1100"/>
            <a:t>】</a:t>
          </a:r>
          <a:endParaRPr kumimoji="1" lang="ja-JP" altLang="en-US" sz="1100"/>
        </a:p>
      </xdr:txBody>
    </xdr:sp>
    <xdr:clientData/>
  </xdr:oneCellAnchor>
  <xdr:twoCellAnchor>
    <xdr:from>
      <xdr:col>21</xdr:col>
      <xdr:colOff>8467</xdr:colOff>
      <xdr:row>756</xdr:row>
      <xdr:rowOff>139322</xdr:rowOff>
    </xdr:from>
    <xdr:to>
      <xdr:col>32</xdr:col>
      <xdr:colOff>177800</xdr:colOff>
      <xdr:row>757</xdr:row>
      <xdr:rowOff>499533</xdr:rowOff>
    </xdr:to>
    <xdr:sp macro="" textlink="">
      <xdr:nvSpPr>
        <xdr:cNvPr id="10" name="正方形/長方形 9"/>
        <xdr:cNvSpPr/>
      </xdr:nvSpPr>
      <xdr:spPr>
        <a:xfrm>
          <a:off x="3920067" y="56611989"/>
          <a:ext cx="2218266" cy="71581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100">
              <a:solidFill>
                <a:sysClr val="windowText" lastClr="000000"/>
              </a:solidFill>
            </a:rPr>
            <a:t>設備導入者</a:t>
          </a:r>
          <a:endParaRPr kumimoji="1" lang="en-US" altLang="ja-JP" sz="1100">
            <a:solidFill>
              <a:sysClr val="windowText" lastClr="000000"/>
            </a:solidFill>
          </a:endParaRPr>
        </a:p>
        <a:p>
          <a:pPr algn="ctr"/>
          <a:r>
            <a:rPr kumimoji="1" lang="en-US" altLang="ja-JP" sz="1100">
              <a:solidFill>
                <a:sysClr val="windowText" lastClr="000000"/>
              </a:solidFill>
            </a:rPr>
            <a:t>1,832</a:t>
          </a:r>
          <a:r>
            <a:rPr kumimoji="1" lang="ja-JP" altLang="en-US" sz="1100">
              <a:solidFill>
                <a:sysClr val="windowText" lastClr="000000"/>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1" zoomScaleNormal="75" zoomScaleSheetLayoutView="100" zoomScalePageLayoutView="85" workbookViewId="0">
      <selection activeCell="AE8" sqref="AE8:AX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305</v>
      </c>
      <c r="AT2" s="218"/>
      <c r="AU2" s="218"/>
      <c r="AV2" s="51" t="str">
        <f>IF(AW2="", "", "-")</f>
        <v/>
      </c>
      <c r="AW2" s="401"/>
      <c r="AX2" s="401"/>
    </row>
    <row r="3" spans="1:50" ht="21" customHeight="1" thickBot="1" x14ac:dyDescent="0.2">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564</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566</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423</v>
      </c>
      <c r="H5" s="560"/>
      <c r="I5" s="560"/>
      <c r="J5" s="560"/>
      <c r="K5" s="560"/>
      <c r="L5" s="560"/>
      <c r="M5" s="561" t="s">
        <v>66</v>
      </c>
      <c r="N5" s="562"/>
      <c r="O5" s="562"/>
      <c r="P5" s="562"/>
      <c r="Q5" s="562"/>
      <c r="R5" s="563"/>
      <c r="S5" s="564" t="s">
        <v>534</v>
      </c>
      <c r="T5" s="560"/>
      <c r="U5" s="560"/>
      <c r="V5" s="560"/>
      <c r="W5" s="560"/>
      <c r="X5" s="565"/>
      <c r="Y5" s="718" t="s">
        <v>3</v>
      </c>
      <c r="Z5" s="719"/>
      <c r="AA5" s="719"/>
      <c r="AB5" s="719"/>
      <c r="AC5" s="719"/>
      <c r="AD5" s="720"/>
      <c r="AE5" s="721" t="s">
        <v>565</v>
      </c>
      <c r="AF5" s="721"/>
      <c r="AG5" s="721"/>
      <c r="AH5" s="721"/>
      <c r="AI5" s="721"/>
      <c r="AJ5" s="721"/>
      <c r="AK5" s="721"/>
      <c r="AL5" s="721"/>
      <c r="AM5" s="721"/>
      <c r="AN5" s="721"/>
      <c r="AO5" s="721"/>
      <c r="AP5" s="722"/>
      <c r="AQ5" s="723" t="s">
        <v>567</v>
      </c>
      <c r="AR5" s="724"/>
      <c r="AS5" s="724"/>
      <c r="AT5" s="724"/>
      <c r="AU5" s="724"/>
      <c r="AV5" s="724"/>
      <c r="AW5" s="724"/>
      <c r="AX5" s="725"/>
    </row>
    <row r="6" spans="1:50" ht="39" customHeight="1" x14ac:dyDescent="0.15">
      <c r="A6" s="728" t="s">
        <v>4</v>
      </c>
      <c r="B6" s="729"/>
      <c r="C6" s="729"/>
      <c r="D6" s="729"/>
      <c r="E6" s="729"/>
      <c r="F6" s="729"/>
      <c r="G6" s="881" t="str">
        <f>入力規則等!F39</f>
        <v>エネルギー対策特別会計エネルギー需給勘定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569</v>
      </c>
      <c r="H7" s="834"/>
      <c r="I7" s="834"/>
      <c r="J7" s="834"/>
      <c r="K7" s="834"/>
      <c r="L7" s="834"/>
      <c r="M7" s="834"/>
      <c r="N7" s="834"/>
      <c r="O7" s="834"/>
      <c r="P7" s="834"/>
      <c r="Q7" s="834"/>
      <c r="R7" s="834"/>
      <c r="S7" s="834"/>
      <c r="T7" s="834"/>
      <c r="U7" s="834"/>
      <c r="V7" s="834"/>
      <c r="W7" s="834"/>
      <c r="X7" s="835"/>
      <c r="Y7" s="399" t="s">
        <v>395</v>
      </c>
      <c r="Z7" s="300"/>
      <c r="AA7" s="300"/>
      <c r="AB7" s="300"/>
      <c r="AC7" s="300"/>
      <c r="AD7" s="400"/>
      <c r="AE7" s="387" t="s">
        <v>570</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0" t="s">
        <v>259</v>
      </c>
      <c r="B8" s="831"/>
      <c r="C8" s="831"/>
      <c r="D8" s="831"/>
      <c r="E8" s="831"/>
      <c r="F8" s="832"/>
      <c r="G8" s="225" t="str">
        <f>入力規則等!A27</f>
        <v>国土強靱化施策</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エネルギー対策</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23</v>
      </c>
      <c r="B9" s="150"/>
      <c r="C9" s="150"/>
      <c r="D9" s="150"/>
      <c r="E9" s="150"/>
      <c r="F9" s="150"/>
      <c r="G9" s="573" t="s">
        <v>620</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3" t="s">
        <v>30</v>
      </c>
      <c r="B10" s="744"/>
      <c r="C10" s="744"/>
      <c r="D10" s="744"/>
      <c r="E10" s="744"/>
      <c r="F10" s="744"/>
      <c r="G10" s="676" t="s">
        <v>571</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6" t="s">
        <v>573</v>
      </c>
      <c r="Q13" s="117"/>
      <c r="R13" s="117"/>
      <c r="S13" s="117"/>
      <c r="T13" s="117"/>
      <c r="U13" s="117"/>
      <c r="V13" s="118"/>
      <c r="W13" s="116" t="s">
        <v>573</v>
      </c>
      <c r="X13" s="117"/>
      <c r="Y13" s="117"/>
      <c r="Z13" s="117"/>
      <c r="AA13" s="117"/>
      <c r="AB13" s="117"/>
      <c r="AC13" s="118"/>
      <c r="AD13" s="116" t="s">
        <v>573</v>
      </c>
      <c r="AE13" s="117"/>
      <c r="AF13" s="117"/>
      <c r="AG13" s="117"/>
      <c r="AH13" s="117"/>
      <c r="AI13" s="117"/>
      <c r="AJ13" s="118"/>
      <c r="AK13" s="116" t="s">
        <v>577</v>
      </c>
      <c r="AL13" s="117"/>
      <c r="AM13" s="117"/>
      <c r="AN13" s="117"/>
      <c r="AO13" s="117"/>
      <c r="AP13" s="117"/>
      <c r="AQ13" s="118"/>
      <c r="AR13" s="113" t="s">
        <v>573</v>
      </c>
      <c r="AS13" s="114"/>
      <c r="AT13" s="114"/>
      <c r="AU13" s="114"/>
      <c r="AV13" s="114"/>
      <c r="AW13" s="114"/>
      <c r="AX13" s="398"/>
    </row>
    <row r="14" spans="1:50" ht="21" customHeight="1" x14ac:dyDescent="0.15">
      <c r="A14" s="146"/>
      <c r="B14" s="147"/>
      <c r="C14" s="147"/>
      <c r="D14" s="147"/>
      <c r="E14" s="147"/>
      <c r="F14" s="148"/>
      <c r="G14" s="748"/>
      <c r="H14" s="749"/>
      <c r="I14" s="576" t="s">
        <v>8</v>
      </c>
      <c r="J14" s="630"/>
      <c r="K14" s="630"/>
      <c r="L14" s="630"/>
      <c r="M14" s="630"/>
      <c r="N14" s="630"/>
      <c r="O14" s="631"/>
      <c r="P14" s="116" t="s">
        <v>574</v>
      </c>
      <c r="Q14" s="117"/>
      <c r="R14" s="117"/>
      <c r="S14" s="117"/>
      <c r="T14" s="117"/>
      <c r="U14" s="117"/>
      <c r="V14" s="118"/>
      <c r="W14" s="116" t="s">
        <v>575</v>
      </c>
      <c r="X14" s="117"/>
      <c r="Y14" s="117"/>
      <c r="Z14" s="117"/>
      <c r="AA14" s="117"/>
      <c r="AB14" s="117"/>
      <c r="AC14" s="118"/>
      <c r="AD14" s="116">
        <v>1901</v>
      </c>
      <c r="AE14" s="117"/>
      <c r="AF14" s="117"/>
      <c r="AG14" s="117"/>
      <c r="AH14" s="117"/>
      <c r="AI14" s="117"/>
      <c r="AJ14" s="118"/>
      <c r="AK14" s="116" t="s">
        <v>575</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6" t="s">
        <v>51</v>
      </c>
      <c r="J15" s="577"/>
      <c r="K15" s="577"/>
      <c r="L15" s="577"/>
      <c r="M15" s="577"/>
      <c r="N15" s="577"/>
      <c r="O15" s="578"/>
      <c r="P15" s="116" t="s">
        <v>573</v>
      </c>
      <c r="Q15" s="117"/>
      <c r="R15" s="117"/>
      <c r="S15" s="117"/>
      <c r="T15" s="117"/>
      <c r="U15" s="117"/>
      <c r="V15" s="118"/>
      <c r="W15" s="116" t="s">
        <v>573</v>
      </c>
      <c r="X15" s="117"/>
      <c r="Y15" s="117"/>
      <c r="Z15" s="117"/>
      <c r="AA15" s="117"/>
      <c r="AB15" s="117"/>
      <c r="AC15" s="118"/>
      <c r="AD15" s="116" t="s">
        <v>576</v>
      </c>
      <c r="AE15" s="117"/>
      <c r="AF15" s="117"/>
      <c r="AG15" s="117"/>
      <c r="AH15" s="117"/>
      <c r="AI15" s="117"/>
      <c r="AJ15" s="118"/>
      <c r="AK15" s="116">
        <v>1901</v>
      </c>
      <c r="AL15" s="117"/>
      <c r="AM15" s="117"/>
      <c r="AN15" s="117"/>
      <c r="AO15" s="117"/>
      <c r="AP15" s="117"/>
      <c r="AQ15" s="118"/>
      <c r="AR15" s="116" t="s">
        <v>631</v>
      </c>
      <c r="AS15" s="117"/>
      <c r="AT15" s="117"/>
      <c r="AU15" s="117"/>
      <c r="AV15" s="117"/>
      <c r="AW15" s="117"/>
      <c r="AX15" s="629"/>
    </row>
    <row r="16" spans="1:50" ht="21" customHeight="1" x14ac:dyDescent="0.15">
      <c r="A16" s="146"/>
      <c r="B16" s="147"/>
      <c r="C16" s="147"/>
      <c r="D16" s="147"/>
      <c r="E16" s="147"/>
      <c r="F16" s="148"/>
      <c r="G16" s="748"/>
      <c r="H16" s="749"/>
      <c r="I16" s="576" t="s">
        <v>52</v>
      </c>
      <c r="J16" s="577"/>
      <c r="K16" s="577"/>
      <c r="L16" s="577"/>
      <c r="M16" s="577"/>
      <c r="N16" s="577"/>
      <c r="O16" s="578"/>
      <c r="P16" s="116" t="s">
        <v>573</v>
      </c>
      <c r="Q16" s="117"/>
      <c r="R16" s="117"/>
      <c r="S16" s="117"/>
      <c r="T16" s="117"/>
      <c r="U16" s="117"/>
      <c r="V16" s="118"/>
      <c r="W16" s="116" t="s">
        <v>573</v>
      </c>
      <c r="X16" s="117"/>
      <c r="Y16" s="117"/>
      <c r="Z16" s="117"/>
      <c r="AA16" s="117"/>
      <c r="AB16" s="117"/>
      <c r="AC16" s="118"/>
      <c r="AD16" s="116">
        <v>-1901</v>
      </c>
      <c r="AE16" s="117"/>
      <c r="AF16" s="117"/>
      <c r="AG16" s="117"/>
      <c r="AH16" s="117"/>
      <c r="AI16" s="117"/>
      <c r="AJ16" s="118"/>
      <c r="AK16" s="116" t="s">
        <v>573</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6" t="s">
        <v>50</v>
      </c>
      <c r="J17" s="630"/>
      <c r="K17" s="630"/>
      <c r="L17" s="630"/>
      <c r="M17" s="630"/>
      <c r="N17" s="630"/>
      <c r="O17" s="631"/>
      <c r="P17" s="116" t="s">
        <v>573</v>
      </c>
      <c r="Q17" s="117"/>
      <c r="R17" s="117"/>
      <c r="S17" s="117"/>
      <c r="T17" s="117"/>
      <c r="U17" s="117"/>
      <c r="V17" s="118"/>
      <c r="W17" s="116" t="s">
        <v>575</v>
      </c>
      <c r="X17" s="117"/>
      <c r="Y17" s="117"/>
      <c r="Z17" s="117"/>
      <c r="AA17" s="117"/>
      <c r="AB17" s="117"/>
      <c r="AC17" s="118"/>
      <c r="AD17" s="116" t="s">
        <v>573</v>
      </c>
      <c r="AE17" s="117"/>
      <c r="AF17" s="117"/>
      <c r="AG17" s="117"/>
      <c r="AH17" s="117"/>
      <c r="AI17" s="117"/>
      <c r="AJ17" s="118"/>
      <c r="AK17" s="116" t="s">
        <v>573</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0"/>
      <c r="H18" s="751"/>
      <c r="I18" s="738" t="s">
        <v>20</v>
      </c>
      <c r="J18" s="739"/>
      <c r="K18" s="739"/>
      <c r="L18" s="739"/>
      <c r="M18" s="739"/>
      <c r="N18" s="739"/>
      <c r="O18" s="740"/>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1901</v>
      </c>
      <c r="AL18" s="123"/>
      <c r="AM18" s="123"/>
      <c r="AN18" s="123"/>
      <c r="AO18" s="123"/>
      <c r="AP18" s="123"/>
      <c r="AQ18" s="124"/>
      <c r="AR18" s="122">
        <f>SUM(AR13:AX17)</f>
        <v>0</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0</v>
      </c>
      <c r="Q19" s="117"/>
      <c r="R19" s="117"/>
      <c r="S19" s="117"/>
      <c r="T19" s="117"/>
      <c r="U19" s="117"/>
      <c r="V19" s="118"/>
      <c r="W19" s="116">
        <v>0</v>
      </c>
      <c r="X19" s="117"/>
      <c r="Y19" s="117"/>
      <c r="Z19" s="117"/>
      <c r="AA19" s="117"/>
      <c r="AB19" s="117"/>
      <c r="AC19" s="118"/>
      <c r="AD19" s="116">
        <v>0</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1" t="s">
        <v>358</v>
      </c>
      <c r="H21" s="932"/>
      <c r="I21" s="932"/>
      <c r="J21" s="932"/>
      <c r="K21" s="932"/>
      <c r="L21" s="932"/>
      <c r="M21" s="932"/>
      <c r="N21" s="932"/>
      <c r="O21" s="932"/>
      <c r="P21" s="540" t="str">
        <f>IF(P19=0, "-", SUM(P19)/SUM(P13,P14))</f>
        <v>-</v>
      </c>
      <c r="Q21" s="540"/>
      <c r="R21" s="540"/>
      <c r="S21" s="540"/>
      <c r="T21" s="540"/>
      <c r="U21" s="540"/>
      <c r="V21" s="540"/>
      <c r="W21" s="540" t="str">
        <f t="shared" ref="W21" si="2">IF(W19=0, "-", SUM(W19)/SUM(W13,W14))</f>
        <v>-</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32.1" customHeight="1" x14ac:dyDescent="0.15">
      <c r="A23" s="199"/>
      <c r="B23" s="200"/>
      <c r="C23" s="200"/>
      <c r="D23" s="200"/>
      <c r="E23" s="200"/>
      <c r="F23" s="201"/>
      <c r="G23" s="190" t="s">
        <v>578</v>
      </c>
      <c r="H23" s="191"/>
      <c r="I23" s="191"/>
      <c r="J23" s="191"/>
      <c r="K23" s="191"/>
      <c r="L23" s="191"/>
      <c r="M23" s="191"/>
      <c r="N23" s="191"/>
      <c r="O23" s="192"/>
      <c r="P23" s="113" t="s">
        <v>575</v>
      </c>
      <c r="Q23" s="114"/>
      <c r="R23" s="114"/>
      <c r="S23" s="114"/>
      <c r="T23" s="114"/>
      <c r="U23" s="114"/>
      <c r="V23" s="115"/>
      <c r="W23" s="113" t="s">
        <v>575</v>
      </c>
      <c r="X23" s="114"/>
      <c r="Y23" s="114"/>
      <c r="Z23" s="114"/>
      <c r="AA23" s="114"/>
      <c r="AB23" s="114"/>
      <c r="AC23" s="115"/>
      <c r="AD23" s="207" t="s">
        <v>622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t="e">
        <f>P29-SUM(P23:P27)</f>
        <v>#VALUE!</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2" t="s">
        <v>235</v>
      </c>
      <c r="AR30" s="643"/>
      <c r="AS30" s="643"/>
      <c r="AT30" s="644"/>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587</v>
      </c>
      <c r="AR31" s="140"/>
      <c r="AS31" s="141" t="s">
        <v>236</v>
      </c>
      <c r="AT31" s="176"/>
      <c r="AU31" s="275">
        <v>2</v>
      </c>
      <c r="AV31" s="275"/>
      <c r="AW31" s="383" t="s">
        <v>181</v>
      </c>
      <c r="AX31" s="384"/>
    </row>
    <row r="32" spans="1:50" ht="23.25" customHeight="1" x14ac:dyDescent="0.15">
      <c r="A32" s="516"/>
      <c r="B32" s="514"/>
      <c r="C32" s="514"/>
      <c r="D32" s="514"/>
      <c r="E32" s="514"/>
      <c r="F32" s="515"/>
      <c r="G32" s="541" t="s">
        <v>615</v>
      </c>
      <c r="H32" s="542"/>
      <c r="I32" s="542"/>
      <c r="J32" s="542"/>
      <c r="K32" s="542"/>
      <c r="L32" s="542"/>
      <c r="M32" s="542"/>
      <c r="N32" s="542"/>
      <c r="O32" s="543"/>
      <c r="P32" s="165" t="s">
        <v>616</v>
      </c>
      <c r="Q32" s="165"/>
      <c r="R32" s="165"/>
      <c r="S32" s="165"/>
      <c r="T32" s="165"/>
      <c r="U32" s="165"/>
      <c r="V32" s="165"/>
      <c r="W32" s="165"/>
      <c r="X32" s="236"/>
      <c r="Y32" s="342" t="s">
        <v>12</v>
      </c>
      <c r="Z32" s="550"/>
      <c r="AA32" s="551"/>
      <c r="AB32" s="552" t="s">
        <v>617</v>
      </c>
      <c r="AC32" s="552"/>
      <c r="AD32" s="552"/>
      <c r="AE32" s="368" t="s">
        <v>573</v>
      </c>
      <c r="AF32" s="369"/>
      <c r="AG32" s="369"/>
      <c r="AH32" s="369"/>
      <c r="AI32" s="368" t="s">
        <v>573</v>
      </c>
      <c r="AJ32" s="369"/>
      <c r="AK32" s="369"/>
      <c r="AL32" s="369"/>
      <c r="AM32" s="368" t="s">
        <v>573</v>
      </c>
      <c r="AN32" s="369"/>
      <c r="AO32" s="369"/>
      <c r="AP32" s="369"/>
      <c r="AQ32" s="119" t="s">
        <v>573</v>
      </c>
      <c r="AR32" s="120"/>
      <c r="AS32" s="120"/>
      <c r="AT32" s="121"/>
      <c r="AU32" s="369" t="s">
        <v>573</v>
      </c>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617</v>
      </c>
      <c r="AC33" s="523"/>
      <c r="AD33" s="523"/>
      <c r="AE33" s="368" t="s">
        <v>573</v>
      </c>
      <c r="AF33" s="369"/>
      <c r="AG33" s="369"/>
      <c r="AH33" s="369"/>
      <c r="AI33" s="368" t="s">
        <v>573</v>
      </c>
      <c r="AJ33" s="369"/>
      <c r="AK33" s="369"/>
      <c r="AL33" s="369"/>
      <c r="AM33" s="368" t="s">
        <v>573</v>
      </c>
      <c r="AN33" s="369"/>
      <c r="AO33" s="369"/>
      <c r="AP33" s="369"/>
      <c r="AQ33" s="119" t="s">
        <v>573</v>
      </c>
      <c r="AR33" s="120"/>
      <c r="AS33" s="120"/>
      <c r="AT33" s="121"/>
      <c r="AU33" s="369">
        <v>101</v>
      </c>
      <c r="AV33" s="369"/>
      <c r="AW33" s="369"/>
      <c r="AX33" s="371"/>
    </row>
    <row r="34" spans="1:50" ht="23.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573</v>
      </c>
      <c r="AF34" s="369"/>
      <c r="AG34" s="369"/>
      <c r="AH34" s="369"/>
      <c r="AI34" s="368" t="s">
        <v>573</v>
      </c>
      <c r="AJ34" s="369"/>
      <c r="AK34" s="369"/>
      <c r="AL34" s="369"/>
      <c r="AM34" s="368" t="s">
        <v>573</v>
      </c>
      <c r="AN34" s="369"/>
      <c r="AO34" s="369"/>
      <c r="AP34" s="369"/>
      <c r="AQ34" s="119" t="s">
        <v>573</v>
      </c>
      <c r="AR34" s="120"/>
      <c r="AS34" s="120"/>
      <c r="AT34" s="121"/>
      <c r="AU34" s="369" t="s">
        <v>573</v>
      </c>
      <c r="AV34" s="369"/>
      <c r="AW34" s="369"/>
      <c r="AX34" s="371"/>
    </row>
    <row r="35" spans="1:50" ht="23.25" customHeight="1" x14ac:dyDescent="0.15">
      <c r="A35" s="901" t="s">
        <v>386</v>
      </c>
      <c r="B35" s="902"/>
      <c r="C35" s="902"/>
      <c r="D35" s="902"/>
      <c r="E35" s="902"/>
      <c r="F35" s="903"/>
      <c r="G35" s="907" t="s">
        <v>626</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customHeight="1" x14ac:dyDescent="0.15">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t="s">
        <v>575</v>
      </c>
      <c r="AR38" s="140"/>
      <c r="AS38" s="141" t="s">
        <v>236</v>
      </c>
      <c r="AT38" s="176"/>
      <c r="AU38" s="275">
        <v>2</v>
      </c>
      <c r="AV38" s="275"/>
      <c r="AW38" s="383" t="s">
        <v>181</v>
      </c>
      <c r="AX38" s="384"/>
    </row>
    <row r="39" spans="1:50" ht="23.25" customHeight="1" x14ac:dyDescent="0.15">
      <c r="A39" s="516"/>
      <c r="B39" s="514"/>
      <c r="C39" s="514"/>
      <c r="D39" s="514"/>
      <c r="E39" s="514"/>
      <c r="F39" s="515"/>
      <c r="G39" s="541" t="s">
        <v>618</v>
      </c>
      <c r="H39" s="542"/>
      <c r="I39" s="542"/>
      <c r="J39" s="542"/>
      <c r="K39" s="542"/>
      <c r="L39" s="542"/>
      <c r="M39" s="542"/>
      <c r="N39" s="542"/>
      <c r="O39" s="543"/>
      <c r="P39" s="165" t="s">
        <v>630</v>
      </c>
      <c r="Q39" s="165"/>
      <c r="R39" s="165"/>
      <c r="S39" s="165"/>
      <c r="T39" s="165"/>
      <c r="U39" s="165"/>
      <c r="V39" s="165"/>
      <c r="W39" s="165"/>
      <c r="X39" s="236"/>
      <c r="Y39" s="342" t="s">
        <v>12</v>
      </c>
      <c r="Z39" s="550"/>
      <c r="AA39" s="551"/>
      <c r="AB39" s="552" t="s">
        <v>619</v>
      </c>
      <c r="AC39" s="552"/>
      <c r="AD39" s="552"/>
      <c r="AE39" s="368" t="s">
        <v>577</v>
      </c>
      <c r="AF39" s="369"/>
      <c r="AG39" s="369"/>
      <c r="AH39" s="369"/>
      <c r="AI39" s="368" t="s">
        <v>573</v>
      </c>
      <c r="AJ39" s="369"/>
      <c r="AK39" s="369"/>
      <c r="AL39" s="369"/>
      <c r="AM39" s="368" t="s">
        <v>573</v>
      </c>
      <c r="AN39" s="369"/>
      <c r="AO39" s="369"/>
      <c r="AP39" s="369"/>
      <c r="AQ39" s="119" t="s">
        <v>573</v>
      </c>
      <c r="AR39" s="120"/>
      <c r="AS39" s="120"/>
      <c r="AT39" s="121"/>
      <c r="AU39" s="369" t="s">
        <v>573</v>
      </c>
      <c r="AV39" s="369"/>
      <c r="AW39" s="369"/>
      <c r="AX39" s="371"/>
    </row>
    <row r="40" spans="1:50" ht="23.25"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t="s">
        <v>619</v>
      </c>
      <c r="AC40" s="523"/>
      <c r="AD40" s="523"/>
      <c r="AE40" s="368" t="s">
        <v>573</v>
      </c>
      <c r="AF40" s="369"/>
      <c r="AG40" s="369"/>
      <c r="AH40" s="369"/>
      <c r="AI40" s="368" t="s">
        <v>575</v>
      </c>
      <c r="AJ40" s="369"/>
      <c r="AK40" s="369"/>
      <c r="AL40" s="369"/>
      <c r="AM40" s="368" t="s">
        <v>573</v>
      </c>
      <c r="AN40" s="369"/>
      <c r="AO40" s="369"/>
      <c r="AP40" s="369"/>
      <c r="AQ40" s="119" t="s">
        <v>573</v>
      </c>
      <c r="AR40" s="120"/>
      <c r="AS40" s="120"/>
      <c r="AT40" s="121"/>
      <c r="AU40" s="369">
        <v>5511</v>
      </c>
      <c r="AV40" s="369"/>
      <c r="AW40" s="369"/>
      <c r="AX40" s="371"/>
    </row>
    <row r="41" spans="1:50" ht="23.25"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t="s">
        <v>587</v>
      </c>
      <c r="AF41" s="369"/>
      <c r="AG41" s="369"/>
      <c r="AH41" s="369"/>
      <c r="AI41" s="368" t="s">
        <v>573</v>
      </c>
      <c r="AJ41" s="369"/>
      <c r="AK41" s="369"/>
      <c r="AL41" s="369"/>
      <c r="AM41" s="368" t="s">
        <v>573</v>
      </c>
      <c r="AN41" s="369"/>
      <c r="AO41" s="369"/>
      <c r="AP41" s="369"/>
      <c r="AQ41" s="119" t="s">
        <v>614</v>
      </c>
      <c r="AR41" s="120"/>
      <c r="AS41" s="120"/>
      <c r="AT41" s="121"/>
      <c r="AU41" s="369" t="s">
        <v>587</v>
      </c>
      <c r="AV41" s="369"/>
      <c r="AW41" s="369"/>
      <c r="AX41" s="371"/>
    </row>
    <row r="42" spans="1:50" ht="23.25" customHeight="1" x14ac:dyDescent="0.15">
      <c r="A42" s="901" t="s">
        <v>386</v>
      </c>
      <c r="B42" s="902"/>
      <c r="C42" s="902"/>
      <c r="D42" s="902"/>
      <c r="E42" s="902"/>
      <c r="F42" s="903"/>
      <c r="G42" s="907" t="s">
        <v>627</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thickBo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15">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15">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15">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15">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398</v>
      </c>
      <c r="AF65" s="373"/>
      <c r="AG65" s="373"/>
      <c r="AH65" s="374"/>
      <c r="AI65" s="372" t="s">
        <v>396</v>
      </c>
      <c r="AJ65" s="373"/>
      <c r="AK65" s="373"/>
      <c r="AL65" s="374"/>
      <c r="AM65" s="379" t="s">
        <v>425</v>
      </c>
      <c r="AN65" s="379"/>
      <c r="AO65" s="379"/>
      <c r="AP65" s="379"/>
      <c r="AQ65" s="871" t="s">
        <v>235</v>
      </c>
      <c r="AR65" s="867"/>
      <c r="AS65" s="867"/>
      <c r="AT65" s="868"/>
      <c r="AU65" s="981" t="s">
        <v>134</v>
      </c>
      <c r="AV65" s="981"/>
      <c r="AW65" s="981"/>
      <c r="AX65" s="982"/>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3"/>
    </row>
    <row r="67" spans="1:50" ht="23.25" hidden="1" customHeight="1" x14ac:dyDescent="0.15">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376</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376</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377</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15">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375</v>
      </c>
      <c r="X70" s="949"/>
      <c r="Y70" s="954" t="s">
        <v>12</v>
      </c>
      <c r="Z70" s="954"/>
      <c r="AA70" s="955"/>
      <c r="AB70" s="956" t="s">
        <v>376</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376</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thickBot="1" x14ac:dyDescent="0.2">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377</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15">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6" t="s">
        <v>389</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thickBot="1" x14ac:dyDescent="0.2">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x14ac:dyDescent="0.15">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4.25" hidden="1" thickBot="1" x14ac:dyDescent="0.2">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15">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idden="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15">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15">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15">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15">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15">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4.25" hidden="1" thickBot="1" x14ac:dyDescent="0.2">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0.6" customHeight="1" x14ac:dyDescent="0.15">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398</v>
      </c>
      <c r="AF100" s="828"/>
      <c r="AG100" s="828"/>
      <c r="AH100" s="829"/>
      <c r="AI100" s="827" t="s">
        <v>418</v>
      </c>
      <c r="AJ100" s="828"/>
      <c r="AK100" s="828"/>
      <c r="AL100" s="829"/>
      <c r="AM100" s="827" t="s">
        <v>425</v>
      </c>
      <c r="AN100" s="828"/>
      <c r="AO100" s="828"/>
      <c r="AP100" s="829"/>
      <c r="AQ100" s="933" t="s">
        <v>438</v>
      </c>
      <c r="AR100" s="934"/>
      <c r="AS100" s="934"/>
      <c r="AT100" s="935"/>
      <c r="AU100" s="933" t="s">
        <v>439</v>
      </c>
      <c r="AV100" s="934"/>
      <c r="AW100" s="934"/>
      <c r="AX100" s="936"/>
    </row>
    <row r="101" spans="1:60" ht="23.25" customHeight="1" x14ac:dyDescent="0.15">
      <c r="A101" s="492"/>
      <c r="B101" s="493"/>
      <c r="C101" s="493"/>
      <c r="D101" s="493"/>
      <c r="E101" s="493"/>
      <c r="F101" s="494"/>
      <c r="G101" s="165" t="s">
        <v>580</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581</v>
      </c>
      <c r="AC101" s="552"/>
      <c r="AD101" s="552"/>
      <c r="AE101" s="368" t="s">
        <v>575</v>
      </c>
      <c r="AF101" s="369"/>
      <c r="AG101" s="369"/>
      <c r="AH101" s="370"/>
      <c r="AI101" s="368" t="s">
        <v>573</v>
      </c>
      <c r="AJ101" s="369"/>
      <c r="AK101" s="369"/>
      <c r="AL101" s="370"/>
      <c r="AM101" s="368" t="s">
        <v>575</v>
      </c>
      <c r="AN101" s="369"/>
      <c r="AO101" s="369"/>
      <c r="AP101" s="370"/>
      <c r="AQ101" s="368" t="s">
        <v>577</v>
      </c>
      <c r="AR101" s="369"/>
      <c r="AS101" s="369"/>
      <c r="AT101" s="370"/>
      <c r="AU101" s="368" t="s">
        <v>573</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581</v>
      </c>
      <c r="AC102" s="552"/>
      <c r="AD102" s="552"/>
      <c r="AE102" s="362" t="s">
        <v>573</v>
      </c>
      <c r="AF102" s="362"/>
      <c r="AG102" s="362"/>
      <c r="AH102" s="362"/>
      <c r="AI102" s="362" t="s">
        <v>573</v>
      </c>
      <c r="AJ102" s="362"/>
      <c r="AK102" s="362"/>
      <c r="AL102" s="362"/>
      <c r="AM102" s="362" t="s">
        <v>573</v>
      </c>
      <c r="AN102" s="362"/>
      <c r="AO102" s="362"/>
      <c r="AP102" s="362"/>
      <c r="AQ102" s="818">
        <v>179</v>
      </c>
      <c r="AR102" s="819"/>
      <c r="AS102" s="819"/>
      <c r="AT102" s="820"/>
      <c r="AU102" s="818" t="s">
        <v>577</v>
      </c>
      <c r="AV102" s="819"/>
      <c r="AW102" s="819"/>
      <c r="AX102" s="820"/>
    </row>
    <row r="103" spans="1:60" ht="31.5" hidden="1" customHeight="1" x14ac:dyDescent="0.15">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x14ac:dyDescent="0.15">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15">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15">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15">
      <c r="A116" s="296"/>
      <c r="B116" s="297"/>
      <c r="C116" s="297"/>
      <c r="D116" s="297"/>
      <c r="E116" s="297"/>
      <c r="F116" s="298"/>
      <c r="G116" s="355" t="s">
        <v>582</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584</v>
      </c>
      <c r="AC116" s="305"/>
      <c r="AD116" s="306"/>
      <c r="AE116" s="362" t="s">
        <v>573</v>
      </c>
      <c r="AF116" s="362"/>
      <c r="AG116" s="362"/>
      <c r="AH116" s="362"/>
      <c r="AI116" s="362" t="s">
        <v>573</v>
      </c>
      <c r="AJ116" s="362"/>
      <c r="AK116" s="362"/>
      <c r="AL116" s="362"/>
      <c r="AM116" s="362" t="s">
        <v>573</v>
      </c>
      <c r="AN116" s="362"/>
      <c r="AO116" s="362"/>
      <c r="AP116" s="362"/>
      <c r="AQ116" s="368">
        <v>10.6</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583</v>
      </c>
      <c r="AC117" s="346"/>
      <c r="AD117" s="347"/>
      <c r="AE117" s="310" t="s">
        <v>575</v>
      </c>
      <c r="AF117" s="310"/>
      <c r="AG117" s="310"/>
      <c r="AH117" s="310"/>
      <c r="AI117" s="310" t="s">
        <v>573</v>
      </c>
      <c r="AJ117" s="310"/>
      <c r="AK117" s="310"/>
      <c r="AL117" s="310"/>
      <c r="AM117" s="310" t="s">
        <v>573</v>
      </c>
      <c r="AN117" s="310"/>
      <c r="AO117" s="310"/>
      <c r="AP117" s="310"/>
      <c r="AQ117" s="310" t="s">
        <v>585</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8" t="s">
        <v>413</v>
      </c>
      <c r="B130" s="996"/>
      <c r="C130" s="995" t="s">
        <v>239</v>
      </c>
      <c r="D130" s="996"/>
      <c r="E130" s="312" t="s">
        <v>268</v>
      </c>
      <c r="F130" s="313"/>
      <c r="G130" s="314" t="s">
        <v>591</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9"/>
      <c r="B131" s="256"/>
      <c r="C131" s="255"/>
      <c r="D131" s="256"/>
      <c r="E131" s="242" t="s">
        <v>267</v>
      </c>
      <c r="F131" s="243"/>
      <c r="G131" s="240" t="s">
        <v>592</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15">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hidden="1" customHeight="1" x14ac:dyDescent="0.15">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x14ac:dyDescent="0.15">
      <c r="A134" s="999"/>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x14ac:dyDescent="0.15">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x14ac:dyDescent="0.15">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x14ac:dyDescent="0.15">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999"/>
      <c r="B154" s="256"/>
      <c r="C154" s="255"/>
      <c r="D154" s="256"/>
      <c r="E154" s="255"/>
      <c r="F154" s="318"/>
      <c r="G154" s="235" t="s">
        <v>593</v>
      </c>
      <c r="H154" s="165"/>
      <c r="I154" s="165"/>
      <c r="J154" s="165"/>
      <c r="K154" s="165"/>
      <c r="L154" s="165"/>
      <c r="M154" s="165"/>
      <c r="N154" s="165"/>
      <c r="O154" s="165"/>
      <c r="P154" s="236"/>
      <c r="Q154" s="164" t="s">
        <v>594</v>
      </c>
      <c r="R154" s="165"/>
      <c r="S154" s="165"/>
      <c r="T154" s="165"/>
      <c r="U154" s="165"/>
      <c r="V154" s="165"/>
      <c r="W154" s="165"/>
      <c r="X154" s="165"/>
      <c r="Y154" s="165"/>
      <c r="Z154" s="165"/>
      <c r="AA154" s="928"/>
      <c r="AB154" s="259" t="s">
        <v>573</v>
      </c>
      <c r="AC154" s="260"/>
      <c r="AD154" s="260"/>
      <c r="AE154" s="265" t="s">
        <v>575</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t="s">
        <v>573</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15">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15">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999"/>
      <c r="B188" s="256"/>
      <c r="C188" s="255"/>
      <c r="D188" s="256"/>
      <c r="E188" s="164" t="s">
        <v>590</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customHeight="1" x14ac:dyDescent="0.15">
      <c r="A430" s="999"/>
      <c r="B430" s="256"/>
      <c r="C430" s="253" t="s">
        <v>428</v>
      </c>
      <c r="D430" s="254"/>
      <c r="E430" s="242" t="s">
        <v>406</v>
      </c>
      <c r="F430" s="452"/>
      <c r="G430" s="244" t="s">
        <v>255</v>
      </c>
      <c r="H430" s="162"/>
      <c r="I430" s="162"/>
      <c r="J430" s="245" t="s">
        <v>572</v>
      </c>
      <c r="K430" s="246"/>
      <c r="L430" s="246"/>
      <c r="M430" s="246"/>
      <c r="N430" s="246"/>
      <c r="O430" s="246"/>
      <c r="P430" s="246"/>
      <c r="Q430" s="246"/>
      <c r="R430" s="246"/>
      <c r="S430" s="246"/>
      <c r="T430" s="247"/>
      <c r="U430" s="248" t="s">
        <v>573</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573</v>
      </c>
      <c r="AF432" s="140"/>
      <c r="AG432" s="141" t="s">
        <v>236</v>
      </c>
      <c r="AH432" s="176"/>
      <c r="AI432" s="186"/>
      <c r="AJ432" s="186"/>
      <c r="AK432" s="186"/>
      <c r="AL432" s="181"/>
      <c r="AM432" s="186"/>
      <c r="AN432" s="186"/>
      <c r="AO432" s="186"/>
      <c r="AP432" s="181"/>
      <c r="AQ432" s="215" t="s">
        <v>573</v>
      </c>
      <c r="AR432" s="140"/>
      <c r="AS432" s="141" t="s">
        <v>236</v>
      </c>
      <c r="AT432" s="176"/>
      <c r="AU432" s="140" t="s">
        <v>573</v>
      </c>
      <c r="AV432" s="140"/>
      <c r="AW432" s="141" t="s">
        <v>181</v>
      </c>
      <c r="AX432" s="142"/>
    </row>
    <row r="433" spans="1:50" ht="23.25" customHeight="1" x14ac:dyDescent="0.15">
      <c r="A433" s="999"/>
      <c r="B433" s="256"/>
      <c r="C433" s="255"/>
      <c r="D433" s="256"/>
      <c r="E433" s="170"/>
      <c r="F433" s="171"/>
      <c r="G433" s="235" t="s">
        <v>573</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573</v>
      </c>
      <c r="AC433" s="137"/>
      <c r="AD433" s="137"/>
      <c r="AE433" s="119" t="s">
        <v>573</v>
      </c>
      <c r="AF433" s="120"/>
      <c r="AG433" s="120"/>
      <c r="AH433" s="120"/>
      <c r="AI433" s="119" t="s">
        <v>573</v>
      </c>
      <c r="AJ433" s="120"/>
      <c r="AK433" s="120"/>
      <c r="AL433" s="120"/>
      <c r="AM433" s="119" t="s">
        <v>573</v>
      </c>
      <c r="AN433" s="120"/>
      <c r="AO433" s="120"/>
      <c r="AP433" s="121"/>
      <c r="AQ433" s="119" t="s">
        <v>573</v>
      </c>
      <c r="AR433" s="120"/>
      <c r="AS433" s="120"/>
      <c r="AT433" s="121"/>
      <c r="AU433" s="120" t="s">
        <v>573</v>
      </c>
      <c r="AV433" s="120"/>
      <c r="AW433" s="120"/>
      <c r="AX433" s="219"/>
    </row>
    <row r="434" spans="1:50" ht="23.25" customHeight="1" x14ac:dyDescent="0.15">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573</v>
      </c>
      <c r="AC434" s="228"/>
      <c r="AD434" s="228"/>
      <c r="AE434" s="119" t="s">
        <v>573</v>
      </c>
      <c r="AF434" s="120"/>
      <c r="AG434" s="120"/>
      <c r="AH434" s="121"/>
      <c r="AI434" s="119" t="s">
        <v>573</v>
      </c>
      <c r="AJ434" s="120"/>
      <c r="AK434" s="120"/>
      <c r="AL434" s="120"/>
      <c r="AM434" s="119" t="s">
        <v>575</v>
      </c>
      <c r="AN434" s="120"/>
      <c r="AO434" s="120"/>
      <c r="AP434" s="121"/>
      <c r="AQ434" s="119" t="s">
        <v>573</v>
      </c>
      <c r="AR434" s="120"/>
      <c r="AS434" s="120"/>
      <c r="AT434" s="121"/>
      <c r="AU434" s="120" t="s">
        <v>587</v>
      </c>
      <c r="AV434" s="120"/>
      <c r="AW434" s="120"/>
      <c r="AX434" s="219"/>
    </row>
    <row r="435" spans="1:50" ht="23.25" customHeight="1" x14ac:dyDescent="0.15">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575</v>
      </c>
      <c r="AF435" s="120"/>
      <c r="AG435" s="120"/>
      <c r="AH435" s="121"/>
      <c r="AI435" s="119" t="s">
        <v>573</v>
      </c>
      <c r="AJ435" s="120"/>
      <c r="AK435" s="120"/>
      <c r="AL435" s="120"/>
      <c r="AM435" s="119" t="s">
        <v>573</v>
      </c>
      <c r="AN435" s="120"/>
      <c r="AO435" s="120"/>
      <c r="AP435" s="121"/>
      <c r="AQ435" s="119" t="s">
        <v>573</v>
      </c>
      <c r="AR435" s="120"/>
      <c r="AS435" s="120"/>
      <c r="AT435" s="121"/>
      <c r="AU435" s="120" t="s">
        <v>573</v>
      </c>
      <c r="AV435" s="120"/>
      <c r="AW435" s="120"/>
      <c r="AX435" s="219"/>
    </row>
    <row r="436" spans="1:50" ht="18.75" hidden="1" customHeight="1" x14ac:dyDescent="0.15">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15">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573</v>
      </c>
      <c r="AF457" s="140"/>
      <c r="AG457" s="141" t="s">
        <v>236</v>
      </c>
      <c r="AH457" s="176"/>
      <c r="AI457" s="186"/>
      <c r="AJ457" s="186"/>
      <c r="AK457" s="186"/>
      <c r="AL457" s="181"/>
      <c r="AM457" s="186"/>
      <c r="AN457" s="186"/>
      <c r="AO457" s="186"/>
      <c r="AP457" s="181"/>
      <c r="AQ457" s="215" t="s">
        <v>573</v>
      </c>
      <c r="AR457" s="140"/>
      <c r="AS457" s="141" t="s">
        <v>236</v>
      </c>
      <c r="AT457" s="176"/>
      <c r="AU457" s="140" t="s">
        <v>586</v>
      </c>
      <c r="AV457" s="140"/>
      <c r="AW457" s="141" t="s">
        <v>181</v>
      </c>
      <c r="AX457" s="142"/>
    </row>
    <row r="458" spans="1:50" ht="23.25" customHeight="1" x14ac:dyDescent="0.15">
      <c r="A458" s="999"/>
      <c r="B458" s="256"/>
      <c r="C458" s="255"/>
      <c r="D458" s="256"/>
      <c r="E458" s="170"/>
      <c r="F458" s="171"/>
      <c r="G458" s="235" t="s">
        <v>586</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573</v>
      </c>
      <c r="AC458" s="137"/>
      <c r="AD458" s="137"/>
      <c r="AE458" s="119" t="s">
        <v>573</v>
      </c>
      <c r="AF458" s="120"/>
      <c r="AG458" s="120"/>
      <c r="AH458" s="120"/>
      <c r="AI458" s="119" t="s">
        <v>573</v>
      </c>
      <c r="AJ458" s="120"/>
      <c r="AK458" s="120"/>
      <c r="AL458" s="120"/>
      <c r="AM458" s="119" t="s">
        <v>573</v>
      </c>
      <c r="AN458" s="120"/>
      <c r="AO458" s="120"/>
      <c r="AP458" s="121"/>
      <c r="AQ458" s="119" t="s">
        <v>588</v>
      </c>
      <c r="AR458" s="120"/>
      <c r="AS458" s="120"/>
      <c r="AT458" s="121"/>
      <c r="AU458" s="120" t="s">
        <v>573</v>
      </c>
      <c r="AV458" s="120"/>
      <c r="AW458" s="120"/>
      <c r="AX458" s="219"/>
    </row>
    <row r="459" spans="1:50" ht="23.25" customHeight="1" x14ac:dyDescent="0.15">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589</v>
      </c>
      <c r="AC459" s="228"/>
      <c r="AD459" s="228"/>
      <c r="AE459" s="119" t="s">
        <v>574</v>
      </c>
      <c r="AF459" s="120"/>
      <c r="AG459" s="120"/>
      <c r="AH459" s="121"/>
      <c r="AI459" s="119" t="s">
        <v>577</v>
      </c>
      <c r="AJ459" s="120"/>
      <c r="AK459" s="120"/>
      <c r="AL459" s="120"/>
      <c r="AM459" s="119" t="s">
        <v>573</v>
      </c>
      <c r="AN459" s="120"/>
      <c r="AO459" s="120"/>
      <c r="AP459" s="121"/>
      <c r="AQ459" s="119" t="s">
        <v>573</v>
      </c>
      <c r="AR459" s="120"/>
      <c r="AS459" s="120"/>
      <c r="AT459" s="121"/>
      <c r="AU459" s="120" t="s">
        <v>573</v>
      </c>
      <c r="AV459" s="120"/>
      <c r="AW459" s="120"/>
      <c r="AX459" s="219"/>
    </row>
    <row r="460" spans="1:50" ht="23.25" customHeight="1" x14ac:dyDescent="0.15">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573</v>
      </c>
      <c r="AF460" s="120"/>
      <c r="AG460" s="120"/>
      <c r="AH460" s="121"/>
      <c r="AI460" s="119" t="s">
        <v>575</v>
      </c>
      <c r="AJ460" s="120"/>
      <c r="AK460" s="120"/>
      <c r="AL460" s="120"/>
      <c r="AM460" s="119" t="s">
        <v>573</v>
      </c>
      <c r="AN460" s="120"/>
      <c r="AO460" s="120"/>
      <c r="AP460" s="121"/>
      <c r="AQ460" s="119" t="s">
        <v>573</v>
      </c>
      <c r="AR460" s="120"/>
      <c r="AS460" s="120"/>
      <c r="AT460" s="121"/>
      <c r="AU460" s="120" t="s">
        <v>573</v>
      </c>
      <c r="AV460" s="120"/>
      <c r="AW460" s="120"/>
      <c r="AX460" s="219"/>
    </row>
    <row r="461" spans="1:50" ht="18.75" hidden="1" customHeight="1" x14ac:dyDescent="0.15">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999"/>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999"/>
      <c r="B482" s="256"/>
      <c r="C482" s="255"/>
      <c r="D482" s="256"/>
      <c r="E482" s="164" t="s">
        <v>573</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9"/>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9"/>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9"/>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9"/>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9"/>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9"/>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9"/>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99"/>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568</v>
      </c>
      <c r="AE702" s="900"/>
      <c r="AF702" s="900"/>
      <c r="AG702" s="889" t="s">
        <v>621</v>
      </c>
      <c r="AH702" s="890"/>
      <c r="AI702" s="890"/>
      <c r="AJ702" s="890"/>
      <c r="AK702" s="890"/>
      <c r="AL702" s="890"/>
      <c r="AM702" s="890"/>
      <c r="AN702" s="890"/>
      <c r="AO702" s="890"/>
      <c r="AP702" s="890"/>
      <c r="AQ702" s="890"/>
      <c r="AR702" s="890"/>
      <c r="AS702" s="890"/>
      <c r="AT702" s="890"/>
      <c r="AU702" s="890"/>
      <c r="AV702" s="890"/>
      <c r="AW702" s="890"/>
      <c r="AX702" s="891"/>
    </row>
    <row r="703" spans="1:50" ht="32.450000000000003"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568</v>
      </c>
      <c r="AE703" s="159"/>
      <c r="AF703" s="159"/>
      <c r="AG703" s="668" t="s">
        <v>595</v>
      </c>
      <c r="AH703" s="669"/>
      <c r="AI703" s="669"/>
      <c r="AJ703" s="669"/>
      <c r="AK703" s="669"/>
      <c r="AL703" s="669"/>
      <c r="AM703" s="669"/>
      <c r="AN703" s="669"/>
      <c r="AO703" s="669"/>
      <c r="AP703" s="669"/>
      <c r="AQ703" s="669"/>
      <c r="AR703" s="669"/>
      <c r="AS703" s="669"/>
      <c r="AT703" s="669"/>
      <c r="AU703" s="669"/>
      <c r="AV703" s="669"/>
      <c r="AW703" s="669"/>
      <c r="AX703" s="670"/>
    </row>
    <row r="704" spans="1:50" ht="32.450000000000003"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568</v>
      </c>
      <c r="AE704" s="587"/>
      <c r="AF704" s="587"/>
      <c r="AG704" s="432" t="s">
        <v>628</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568</v>
      </c>
      <c r="AE705" s="737"/>
      <c r="AF705" s="737"/>
      <c r="AG705" s="164" t="s">
        <v>597</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4"/>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596</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596</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36"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568</v>
      </c>
      <c r="AE708" s="672"/>
      <c r="AF708" s="672"/>
      <c r="AG708" s="527" t="s">
        <v>625</v>
      </c>
      <c r="AH708" s="528"/>
      <c r="AI708" s="528"/>
      <c r="AJ708" s="528"/>
      <c r="AK708" s="528"/>
      <c r="AL708" s="528"/>
      <c r="AM708" s="528"/>
      <c r="AN708" s="528"/>
      <c r="AO708" s="528"/>
      <c r="AP708" s="528"/>
      <c r="AQ708" s="528"/>
      <c r="AR708" s="528"/>
      <c r="AS708" s="528"/>
      <c r="AT708" s="528"/>
      <c r="AU708" s="528"/>
      <c r="AV708" s="528"/>
      <c r="AW708" s="528"/>
      <c r="AX708" s="529"/>
    </row>
    <row r="709" spans="1:50" ht="28.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568</v>
      </c>
      <c r="AE709" s="159"/>
      <c r="AF709" s="159"/>
      <c r="AG709" s="668" t="s">
        <v>609</v>
      </c>
      <c r="AH709" s="669"/>
      <c r="AI709" s="669"/>
      <c r="AJ709" s="669"/>
      <c r="AK709" s="669"/>
      <c r="AL709" s="669"/>
      <c r="AM709" s="669"/>
      <c r="AN709" s="669"/>
      <c r="AO709" s="669"/>
      <c r="AP709" s="669"/>
      <c r="AQ709" s="669"/>
      <c r="AR709" s="669"/>
      <c r="AS709" s="669"/>
      <c r="AT709" s="669"/>
      <c r="AU709" s="669"/>
      <c r="AV709" s="669"/>
      <c r="AW709" s="669"/>
      <c r="AX709" s="670"/>
    </row>
    <row r="710" spans="1:50" ht="30"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568</v>
      </c>
      <c r="AE710" s="159"/>
      <c r="AF710" s="159"/>
      <c r="AG710" s="668" t="s">
        <v>610</v>
      </c>
      <c r="AH710" s="669"/>
      <c r="AI710" s="669"/>
      <c r="AJ710" s="669"/>
      <c r="AK710" s="669"/>
      <c r="AL710" s="669"/>
      <c r="AM710" s="669"/>
      <c r="AN710" s="669"/>
      <c r="AO710" s="669"/>
      <c r="AP710" s="669"/>
      <c r="AQ710" s="669"/>
      <c r="AR710" s="669"/>
      <c r="AS710" s="669"/>
      <c r="AT710" s="669"/>
      <c r="AU710" s="669"/>
      <c r="AV710" s="669"/>
      <c r="AW710" s="669"/>
      <c r="AX710" s="670"/>
    </row>
    <row r="711" spans="1:50" ht="33.950000000000003"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568</v>
      </c>
      <c r="AE711" s="159"/>
      <c r="AF711" s="159"/>
      <c r="AG711" s="668" t="s">
        <v>611</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598</v>
      </c>
      <c r="AE712" s="587"/>
      <c r="AF712" s="587"/>
      <c r="AG712" s="595" t="s">
        <v>573</v>
      </c>
      <c r="AH712" s="596"/>
      <c r="AI712" s="596"/>
      <c r="AJ712" s="596"/>
      <c r="AK712" s="596"/>
      <c r="AL712" s="596"/>
      <c r="AM712" s="596"/>
      <c r="AN712" s="596"/>
      <c r="AO712" s="596"/>
      <c r="AP712" s="596"/>
      <c r="AQ712" s="596"/>
      <c r="AR712" s="596"/>
      <c r="AS712" s="596"/>
      <c r="AT712" s="596"/>
      <c r="AU712" s="596"/>
      <c r="AV712" s="596"/>
      <c r="AW712" s="596"/>
      <c r="AX712" s="597"/>
    </row>
    <row r="713" spans="1:50" ht="109.5" customHeight="1" x14ac:dyDescent="0.15">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568</v>
      </c>
      <c r="AE713" s="159"/>
      <c r="AF713" s="160"/>
      <c r="AG713" s="668" t="s">
        <v>613</v>
      </c>
      <c r="AH713" s="669"/>
      <c r="AI713" s="669"/>
      <c r="AJ713" s="669"/>
      <c r="AK713" s="669"/>
      <c r="AL713" s="669"/>
      <c r="AM713" s="669"/>
      <c r="AN713" s="669"/>
      <c r="AO713" s="669"/>
      <c r="AP713" s="669"/>
      <c r="AQ713" s="669"/>
      <c r="AR713" s="669"/>
      <c r="AS713" s="669"/>
      <c r="AT713" s="669"/>
      <c r="AU713" s="669"/>
      <c r="AV713" s="669"/>
      <c r="AW713" s="669"/>
      <c r="AX713" s="670"/>
    </row>
    <row r="714" spans="1:50" ht="30" customHeight="1" x14ac:dyDescent="0.15">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568</v>
      </c>
      <c r="AE714" s="593"/>
      <c r="AF714" s="594"/>
      <c r="AG714" s="693" t="s">
        <v>612</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598</v>
      </c>
      <c r="AE715" s="672"/>
      <c r="AF715" s="781"/>
      <c r="AG715" s="527" t="s">
        <v>579</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598</v>
      </c>
      <c r="AE716" s="763"/>
      <c r="AF716" s="763"/>
      <c r="AG716" s="668" t="s">
        <v>587</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598</v>
      </c>
      <c r="AE717" s="159"/>
      <c r="AF717" s="159"/>
      <c r="AG717" s="668" t="s">
        <v>599</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598</v>
      </c>
      <c r="AE718" s="159"/>
      <c r="AF718" s="159"/>
      <c r="AG718" s="167" t="s">
        <v>573</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598</v>
      </c>
      <c r="AE719" s="672"/>
      <c r="AF719" s="672"/>
      <c r="AG719" s="164" t="s">
        <v>573</v>
      </c>
      <c r="AH719" s="165"/>
      <c r="AI719" s="165"/>
      <c r="AJ719" s="165"/>
      <c r="AK719" s="165"/>
      <c r="AL719" s="165"/>
      <c r="AM719" s="165"/>
      <c r="AN719" s="165"/>
      <c r="AO719" s="165"/>
      <c r="AP719" s="165"/>
      <c r="AQ719" s="165"/>
      <c r="AR719" s="165"/>
      <c r="AS719" s="165"/>
      <c r="AT719" s="165"/>
      <c r="AU719" s="165"/>
      <c r="AV719" s="165"/>
      <c r="AW719" s="165"/>
      <c r="AX719" s="166"/>
    </row>
    <row r="720" spans="1:50" ht="19.7" hidden="1" customHeight="1" x14ac:dyDescent="0.15">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hidden="1" customHeight="1" x14ac:dyDescent="0.15">
      <c r="A721" s="654"/>
      <c r="B721" s="655"/>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22" t="s">
        <v>48</v>
      </c>
      <c r="B726" s="623"/>
      <c r="C726" s="447" t="s">
        <v>53</v>
      </c>
      <c r="D726" s="582"/>
      <c r="E726" s="582"/>
      <c r="F726" s="583"/>
      <c r="G726" s="801" t="s">
        <v>624</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7.95" customHeight="1" thickBot="1" x14ac:dyDescent="0.2">
      <c r="A727" s="624"/>
      <c r="B727" s="625"/>
      <c r="C727" s="699" t="s">
        <v>57</v>
      </c>
      <c r="D727" s="700"/>
      <c r="E727" s="700"/>
      <c r="F727" s="701"/>
      <c r="G727" s="799" t="s">
        <v>623</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3.5" customHeight="1" thickBot="1" x14ac:dyDescent="0.2">
      <c r="A729" s="769" t="s">
        <v>632</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5.450000000000003" customHeight="1" thickBot="1" x14ac:dyDescent="0.2">
      <c r="A731" s="619" t="s">
        <v>634</v>
      </c>
      <c r="B731" s="620"/>
      <c r="C731" s="620"/>
      <c r="D731" s="620"/>
      <c r="E731" s="621"/>
      <c r="F731" s="684" t="s">
        <v>633</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56.45" customHeight="1" thickBot="1" x14ac:dyDescent="0.2">
      <c r="A733" s="753" t="s">
        <v>388</v>
      </c>
      <c r="B733" s="754"/>
      <c r="C733" s="754"/>
      <c r="D733" s="754"/>
      <c r="E733" s="755"/>
      <c r="F733" s="770" t="s">
        <v>635</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2" t="s">
        <v>631</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409</v>
      </c>
      <c r="B737" s="101"/>
      <c r="C737" s="101"/>
      <c r="D737" s="102"/>
      <c r="E737" s="103" t="s">
        <v>579</v>
      </c>
      <c r="F737" s="103"/>
      <c r="G737" s="103"/>
      <c r="H737" s="103"/>
      <c r="I737" s="103"/>
      <c r="J737" s="103"/>
      <c r="K737" s="103"/>
      <c r="L737" s="103"/>
      <c r="M737" s="103"/>
      <c r="N737" s="109" t="s">
        <v>404</v>
      </c>
      <c r="O737" s="109"/>
      <c r="P737" s="109"/>
      <c r="Q737" s="109"/>
      <c r="R737" s="103" t="s">
        <v>573</v>
      </c>
      <c r="S737" s="103"/>
      <c r="T737" s="103"/>
      <c r="U737" s="103"/>
      <c r="V737" s="103"/>
      <c r="W737" s="103"/>
      <c r="X737" s="103"/>
      <c r="Y737" s="103"/>
      <c r="Z737" s="103"/>
      <c r="AA737" s="109" t="s">
        <v>403</v>
      </c>
      <c r="AB737" s="109"/>
      <c r="AC737" s="109"/>
      <c r="AD737" s="109"/>
      <c r="AE737" s="103" t="s">
        <v>589</v>
      </c>
      <c r="AF737" s="103"/>
      <c r="AG737" s="103"/>
      <c r="AH737" s="103"/>
      <c r="AI737" s="103"/>
      <c r="AJ737" s="103"/>
      <c r="AK737" s="103"/>
      <c r="AL737" s="103"/>
      <c r="AM737" s="103"/>
      <c r="AN737" s="109" t="s">
        <v>402</v>
      </c>
      <c r="AO737" s="109"/>
      <c r="AP737" s="109"/>
      <c r="AQ737" s="109"/>
      <c r="AR737" s="110" t="s">
        <v>573</v>
      </c>
      <c r="AS737" s="111"/>
      <c r="AT737" s="111"/>
      <c r="AU737" s="111"/>
      <c r="AV737" s="111"/>
      <c r="AW737" s="111"/>
      <c r="AX737" s="112"/>
      <c r="AY737" s="88"/>
      <c r="AZ737" s="88"/>
    </row>
    <row r="738" spans="1:52" ht="24.75" customHeight="1" x14ac:dyDescent="0.15">
      <c r="A738" s="100" t="s">
        <v>401</v>
      </c>
      <c r="B738" s="101"/>
      <c r="C738" s="101"/>
      <c r="D738" s="102"/>
      <c r="E738" s="103" t="s">
        <v>579</v>
      </c>
      <c r="F738" s="103"/>
      <c r="G738" s="103"/>
      <c r="H738" s="103"/>
      <c r="I738" s="103"/>
      <c r="J738" s="103"/>
      <c r="K738" s="103"/>
      <c r="L738" s="103"/>
      <c r="M738" s="103"/>
      <c r="N738" s="109" t="s">
        <v>400</v>
      </c>
      <c r="O738" s="109"/>
      <c r="P738" s="109"/>
      <c r="Q738" s="109"/>
      <c r="R738" s="103" t="s">
        <v>573</v>
      </c>
      <c r="S738" s="103"/>
      <c r="T738" s="103"/>
      <c r="U738" s="103"/>
      <c r="V738" s="103"/>
      <c r="W738" s="103"/>
      <c r="X738" s="103"/>
      <c r="Y738" s="103"/>
      <c r="Z738" s="103"/>
      <c r="AA738" s="109" t="s">
        <v>399</v>
      </c>
      <c r="AB738" s="109"/>
      <c r="AC738" s="109"/>
      <c r="AD738" s="109"/>
      <c r="AE738" s="103" t="s">
        <v>600</v>
      </c>
      <c r="AF738" s="103"/>
      <c r="AG738" s="103"/>
      <c r="AH738" s="103"/>
      <c r="AI738" s="103"/>
      <c r="AJ738" s="103"/>
      <c r="AK738" s="103"/>
      <c r="AL738" s="103"/>
      <c r="AM738" s="103"/>
      <c r="AN738" s="109" t="s">
        <v>398</v>
      </c>
      <c r="AO738" s="109"/>
      <c r="AP738" s="109"/>
      <c r="AQ738" s="109"/>
      <c r="AR738" s="110" t="s">
        <v>579</v>
      </c>
      <c r="AS738" s="111"/>
      <c r="AT738" s="111"/>
      <c r="AU738" s="111"/>
      <c r="AV738" s="111"/>
      <c r="AW738" s="111"/>
      <c r="AX738" s="112"/>
    </row>
    <row r="739" spans="1:52" ht="24.75" customHeight="1" x14ac:dyDescent="0.15">
      <c r="A739" s="100" t="s">
        <v>397</v>
      </c>
      <c r="B739" s="101"/>
      <c r="C739" s="101"/>
      <c r="D739" s="102"/>
      <c r="E739" s="103" t="s">
        <v>575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c r="F740" s="125"/>
      <c r="G740" s="125"/>
      <c r="H740" s="92" t="str">
        <f>IF(E740="", "", "(")</f>
        <v/>
      </c>
      <c r="I740" s="125"/>
      <c r="J740" s="125"/>
      <c r="K740" s="92" t="str">
        <f>IF(OR(I740="　", I740=""), "", "-")</f>
        <v/>
      </c>
      <c r="L740" s="126"/>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4" t="s">
        <v>392</v>
      </c>
      <c r="B780" s="765"/>
      <c r="C780" s="765"/>
      <c r="D780" s="765"/>
      <c r="E780" s="765"/>
      <c r="F780" s="766"/>
      <c r="G780" s="443" t="s">
        <v>601</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61.5" customHeight="1" x14ac:dyDescent="0.15">
      <c r="A782" s="557"/>
      <c r="B782" s="767"/>
      <c r="C782" s="767"/>
      <c r="D782" s="767"/>
      <c r="E782" s="767"/>
      <c r="F782" s="768"/>
      <c r="G782" s="453" t="s">
        <v>602</v>
      </c>
      <c r="H782" s="454"/>
      <c r="I782" s="454"/>
      <c r="J782" s="454"/>
      <c r="K782" s="455"/>
      <c r="L782" s="456" t="s">
        <v>604</v>
      </c>
      <c r="M782" s="457"/>
      <c r="N782" s="457"/>
      <c r="O782" s="457"/>
      <c r="P782" s="457"/>
      <c r="Q782" s="457"/>
      <c r="R782" s="457"/>
      <c r="S782" s="457"/>
      <c r="T782" s="457"/>
      <c r="U782" s="457"/>
      <c r="V782" s="457"/>
      <c r="W782" s="457"/>
      <c r="X782" s="458"/>
      <c r="Y782" s="459">
        <v>1832</v>
      </c>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customHeight="1" x14ac:dyDescent="0.15">
      <c r="A783" s="557"/>
      <c r="B783" s="767"/>
      <c r="C783" s="767"/>
      <c r="D783" s="767"/>
      <c r="E783" s="767"/>
      <c r="F783" s="768"/>
      <c r="G783" s="352" t="s">
        <v>603</v>
      </c>
      <c r="H783" s="353"/>
      <c r="I783" s="353"/>
      <c r="J783" s="353"/>
      <c r="K783" s="354"/>
      <c r="L783" s="405" t="s">
        <v>605</v>
      </c>
      <c r="M783" s="406"/>
      <c r="N783" s="406"/>
      <c r="O783" s="406"/>
      <c r="P783" s="406"/>
      <c r="Q783" s="406"/>
      <c r="R783" s="406"/>
      <c r="S783" s="406"/>
      <c r="T783" s="406"/>
      <c r="U783" s="406"/>
      <c r="V783" s="406"/>
      <c r="W783" s="406"/>
      <c r="X783" s="407"/>
      <c r="Y783" s="402">
        <v>69</v>
      </c>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1901</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72.9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47.25" customHeight="1" x14ac:dyDescent="0.15">
      <c r="A838" s="408">
        <v>1</v>
      </c>
      <c r="B838" s="408">
        <v>1</v>
      </c>
      <c r="C838" s="428" t="s">
        <v>606</v>
      </c>
      <c r="D838" s="422"/>
      <c r="E838" s="422"/>
      <c r="F838" s="422"/>
      <c r="G838" s="422"/>
      <c r="H838" s="422"/>
      <c r="I838" s="422"/>
      <c r="J838" s="423">
        <v>1010405006012</v>
      </c>
      <c r="K838" s="424"/>
      <c r="L838" s="424"/>
      <c r="M838" s="424"/>
      <c r="N838" s="424"/>
      <c r="O838" s="424"/>
      <c r="P838" s="429" t="s">
        <v>607</v>
      </c>
      <c r="Q838" s="321"/>
      <c r="R838" s="321"/>
      <c r="S838" s="321"/>
      <c r="T838" s="321"/>
      <c r="U838" s="321"/>
      <c r="V838" s="321"/>
      <c r="W838" s="321"/>
      <c r="X838" s="321"/>
      <c r="Y838" s="322" t="s">
        <v>575</v>
      </c>
      <c r="Z838" s="323"/>
      <c r="AA838" s="323"/>
      <c r="AB838" s="324"/>
      <c r="AC838" s="332" t="s">
        <v>608</v>
      </c>
      <c r="AD838" s="427"/>
      <c r="AE838" s="427"/>
      <c r="AF838" s="427"/>
      <c r="AG838" s="427"/>
      <c r="AH838" s="425" t="s">
        <v>629</v>
      </c>
      <c r="AI838" s="426"/>
      <c r="AJ838" s="426"/>
      <c r="AK838" s="426"/>
      <c r="AL838" s="329" t="s">
        <v>573</v>
      </c>
      <c r="AM838" s="330"/>
      <c r="AN838" s="330"/>
      <c r="AO838" s="331"/>
      <c r="AP838" s="325" t="s">
        <v>573</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15">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hidden="1" customHeight="1" x14ac:dyDescent="0.15">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64" max="49" man="1"/>
    <brk id="699" max="49" man="1"/>
    <brk id="735" max="49" man="1"/>
    <brk id="868" max="49" man="1"/>
    <brk id="901" max="49" man="1"/>
    <brk id="934" max="49" man="1"/>
    <brk id="967" max="49" man="1"/>
    <brk id="1000" max="49" man="1"/>
    <brk id="1033" max="49" man="1"/>
    <brk id="1066" max="49" man="1"/>
    <brk id="1100" max="49" man="1"/>
  </rowBreaks>
  <colBreaks count="1" manualBreakCount="1">
    <brk id="6" max="854"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0" sqref="B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568</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t="s">
        <v>568</v>
      </c>
      <c r="M9" s="13" t="str">
        <f t="shared" si="2"/>
        <v>エネルギー対策</v>
      </c>
      <c r="N9" s="13" t="str">
        <f t="shared" si="6"/>
        <v>エネルギー対策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t="s">
        <v>568</v>
      </c>
      <c r="C10" s="13" t="str">
        <f t="shared" si="0"/>
        <v>国土強靱化施策</v>
      </c>
      <c r="D10" s="13" t="str">
        <f t="shared" si="8"/>
        <v>国土強靱化施策</v>
      </c>
      <c r="F10" s="18" t="s">
        <v>117</v>
      </c>
      <c r="G10" s="17" t="s">
        <v>568</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国土強靱化施策</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国土強靱化施策</v>
      </c>
      <c r="F12" s="18" t="s">
        <v>119</v>
      </c>
      <c r="G12" s="17"/>
      <c r="H12" s="13" t="str">
        <f t="shared" si="1"/>
        <v/>
      </c>
      <c r="I12" s="13" t="str">
        <f t="shared" si="5"/>
        <v>エネルギー対策特別会計エネルギー需給勘定</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国土強靱化施策</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国土強靱化施策</v>
      </c>
      <c r="F14" s="18" t="s">
        <v>121</v>
      </c>
      <c r="G14" s="17"/>
      <c r="H14" s="13" t="str">
        <f t="shared" si="1"/>
        <v/>
      </c>
      <c r="I14" s="13" t="str">
        <f t="shared" si="5"/>
        <v>エネルギー対策特別会計エネルギー需給勘定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国土強靱化施策</v>
      </c>
      <c r="F15" s="18" t="s">
        <v>122</v>
      </c>
      <c r="G15" s="17"/>
      <c r="H15" s="13" t="str">
        <f t="shared" si="1"/>
        <v/>
      </c>
      <c r="I15" s="13" t="str">
        <f t="shared" si="5"/>
        <v>エネルギー対策特別会計エネルギー需給勘定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国土強靱化施策</v>
      </c>
      <c r="F16" s="18" t="s">
        <v>123</v>
      </c>
      <c r="G16" s="17"/>
      <c r="H16" s="13" t="str">
        <f t="shared" si="1"/>
        <v/>
      </c>
      <c r="I16" s="13" t="str">
        <f t="shared" si="5"/>
        <v>エネルギー対策特別会計エネルギー需給勘定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国土強靱化施策</v>
      </c>
      <c r="F17" s="18" t="s">
        <v>124</v>
      </c>
      <c r="G17" s="17"/>
      <c r="H17" s="13" t="str">
        <f t="shared" si="1"/>
        <v/>
      </c>
      <c r="I17" s="13" t="str">
        <f t="shared" si="5"/>
        <v>エネルギー対策特別会計エネルギー需給勘定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国土強靱化施策</v>
      </c>
      <c r="F18" s="18" t="s">
        <v>125</v>
      </c>
      <c r="G18" s="17"/>
      <c r="H18" s="13" t="str">
        <f t="shared" si="1"/>
        <v/>
      </c>
      <c r="I18" s="13" t="str">
        <f t="shared" si="5"/>
        <v>エネルギー対策特別会計エネルギー需給勘定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国土強靱化施策</v>
      </c>
      <c r="F19" s="18" t="s">
        <v>126</v>
      </c>
      <c r="G19" s="17"/>
      <c r="H19" s="13" t="str">
        <f t="shared" si="1"/>
        <v/>
      </c>
      <c r="I19" s="13" t="str">
        <f t="shared" si="5"/>
        <v>エネルギー対策特別会計エネルギー需給勘定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国土強靱化施策</v>
      </c>
      <c r="F20" s="18" t="s">
        <v>313</v>
      </c>
      <c r="G20" s="17"/>
      <c r="H20" s="13" t="str">
        <f t="shared" si="1"/>
        <v/>
      </c>
      <c r="I20" s="13" t="str">
        <f t="shared" si="5"/>
        <v>エネルギー対策特別会計エネルギー需給勘定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国土強靱化施策</v>
      </c>
      <c r="F21" s="18" t="s">
        <v>127</v>
      </c>
      <c r="G21" s="17"/>
      <c r="H21" s="13" t="str">
        <f t="shared" si="1"/>
        <v/>
      </c>
      <c r="I21" s="13" t="str">
        <f t="shared" si="5"/>
        <v>エネルギー対策特別会計エネルギー需給勘定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国土強靱化施策</v>
      </c>
      <c r="F22" s="18" t="s">
        <v>128</v>
      </c>
      <c r="G22" s="17"/>
      <c r="H22" s="13" t="str">
        <f t="shared" si="1"/>
        <v/>
      </c>
      <c r="I22" s="13" t="str">
        <f t="shared" si="5"/>
        <v>エネルギー対策特別会計エネルギー需給勘定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国土強靱化施策</v>
      </c>
      <c r="F23" s="18" t="s">
        <v>129</v>
      </c>
      <c r="G23" s="17"/>
      <c r="H23" s="13" t="str">
        <f t="shared" si="1"/>
        <v/>
      </c>
      <c r="I23" s="13" t="str">
        <f t="shared" si="5"/>
        <v>エネルギー対策特別会計エネルギー需給勘定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国土強靱化施策</v>
      </c>
      <c r="F24" s="18" t="s">
        <v>417</v>
      </c>
      <c r="G24" s="17"/>
      <c r="H24" s="13" t="str">
        <f t="shared" si="1"/>
        <v/>
      </c>
      <c r="I24" s="13" t="str">
        <f t="shared" si="5"/>
        <v>エネルギー対策特別会計エネルギー需給勘定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国土強靱化施策</v>
      </c>
      <c r="B27" s="13"/>
      <c r="F27" s="18" t="s">
        <v>132</v>
      </c>
      <c r="G27" s="17"/>
      <c r="H27" s="13" t="str">
        <f t="shared" si="1"/>
        <v/>
      </c>
      <c r="I27" s="13" t="str">
        <f t="shared" si="5"/>
        <v>エネルギー対策特別会計エネルギー需給勘定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エネルギー対策特別会計エネルギー需給勘定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エネルギー対策特別会計エネルギー需給勘定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エネルギー対策特別会計エネルギー需給勘定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エネルギー対策特別会計エネルギー需給勘定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エネルギー対策特別会計エネルギー需給勘定</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エネルギー対策特別会計エネルギー需給勘定</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エネルギー対策特別会計エネルギー需給勘定</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エネルギー対策特別会計エネルギー需給勘定</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1" t="s">
        <v>386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15">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1" t="s">
        <v>386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15">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1" t="s">
        <v>386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15">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1" t="s">
        <v>386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15">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15">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15">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15">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15">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15">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1" t="s">
        <v>386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28</v>
      </c>
      <c r="B2" s="1038"/>
      <c r="C2" s="1038"/>
      <c r="D2" s="1038"/>
      <c r="E2" s="1038"/>
      <c r="F2" s="1039"/>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A65621-5EF0-4C2F-AA5C-92314B554EDA}">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2d5f1945-286f-4658-a685-0dc25831e22f"/>
    <ds:schemaRef ds:uri="C99ED752-4EAC-482C-AFBC-D2601CB2E742"/>
    <ds:schemaRef ds:uri="http://www.w3.org/XML/1998/namespace"/>
    <ds:schemaRef ds:uri="http://purl.org/dc/elements/1.1/"/>
  </ds:schemaRefs>
</ds:datastoreItem>
</file>

<file path=customXml/itemProps2.xml><?xml version="1.0" encoding="utf-8"?>
<ds:datastoreItem xmlns:ds="http://schemas.openxmlformats.org/officeDocument/2006/customXml" ds:itemID="{409E8D21-8813-48DE-829C-602B10083D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ECC437D-E22B-4C48-B8ED-3EC26D9BDA7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Naoto Watanabe</cp:lastModifiedBy>
  <cp:lastPrinted>2020-09-25T13:11:23Z</cp:lastPrinted>
  <dcterms:created xsi:type="dcterms:W3CDTF">2012-03-13T00:50:25Z</dcterms:created>
  <dcterms:modified xsi:type="dcterms:W3CDTF">2020-10-06T12:35:57Z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