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予算・技術・JAEA等\01 予算要求\3FY要求\201006_谷主査\⑤行政レビューシート\"/>
    </mc:Choice>
  </mc:AlternateContent>
  <bookViews>
    <workbookView xWindow="0" yWindow="0" windowWidth="20730" windowHeight="9170" tabRatio="72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c r="AI34" i="3"/>
  <c r="AI116" i="3" l="1"/>
  <c r="AE116"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<sst xmlns="http://schemas.openxmlformats.org/spreadsheetml/2006/main" count="2878" uniqueCount="635">
  <si>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</si>
  <si>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</si>
  <si>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</si>
  <si>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</si>
  <si>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</si>
  <si>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</si>
  <si>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</si>
  <si>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</si>
  <si>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</si>
  <si>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</si>
  <si>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</si>
  <si>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</si>
  <si>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</si>
  <si>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</si>
  <si>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</si>
  <si>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</si>
  <si>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</si>
  <si>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</si>
  <si>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</si>
  <si>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</si>
  <si>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</si>
  <si>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</si>
  <si>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</si>
  <si>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</si>
  <si>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</si>
  <si>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</si>
  <si>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</si>
  <si>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</si>
  <si>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</si>
  <si>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</si>
  <si>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</si>
  <si>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</si>
  <si>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</si>
  <si>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</si>
  <si>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</si>
  <si>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</si>
  <si>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</si>
  <si>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</si>
  <si>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</si>
  <si>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</si>
  <si>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</si>
  <si>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</si>
  <si>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</si>
  <si>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</si>
  <si>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</si>
  <si>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</si>
  <si>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</si>
  <si>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</si>
  <si>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</si>
  <si>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</si>
  <si>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</si>
  <si>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</si>
  <si>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</si>
  <si>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</si>
  <si>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</si>
  <si>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</si>
  <si>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</si>
  <si>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</si>
  <si>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</si>
  <si>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</si>
  <si>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</si>
  <si>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</si>
  <si>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</si>
  <si>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</si>
  <si>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</si>
  <si>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</si>
  <si>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</si>
  <si>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</si>
  <si>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</si>
  <si>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</si>
  <si>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</si>
  <si>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</si>
  <si>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</si>
  <si>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</si>
  <si>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</si>
  <si>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</si>
  <si>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</si>
  <si>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</si>
  <si>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</si>
  <si>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</si>
  <si>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</si>
  <si>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</si>
  <si>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</si>
  <si>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</si>
  <si>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</si>
  <si>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</si>
  <si>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</si>
  <si>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</si>
  <si>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</si>
  <si>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</si>
  <si>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</si>
  <si>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</si>
  <si>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</si>
  <si>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</si>
  <si>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</si>
  <si>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</si>
  <si>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</si>
  <si>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</si>
  <si>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</si>
  <si>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</si>
  <si>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</si>
  <si>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</si>
  <si>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</si>
  <si>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</si>
  <si>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</si>
  <si>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</si>
  <si>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</si>
  <si>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</si>
  <si>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</si>
  <si>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</si>
  <si>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</si>
  <si>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</si>
  <si>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</si>
  <si>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</si>
  <si>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</si>
  <si>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</si>
  <si>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</si>
  <si>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</si>
  <si>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</si>
  <si>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</si>
  <si>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</si>
  <si>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</si>
  <si>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</si>
  <si>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</si>
  <si>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</si>
  <si>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</si>
  <si>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</si>
  <si>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</si>
  <si>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</si>
  <si>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</si>
  <si>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</si>
  <si>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</si>
  <si>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</si>
  <si>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</si>
  <si>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</si>
  <si>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</si>
  <si>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</si>
  <si>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</si>
  <si>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</si>
  <si>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</si>
  <si>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</si>
  <si>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</si>
  <si>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</si>
  <si>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</si>
  <si>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</si>
  <si>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</si>
  <si>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</si>
  <si>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</si>
  <si>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</si>
  <si>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</si>
  <si>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</si>
  <si>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</si>
  <si>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</si>
  <si>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</si>
  <si>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</si>
  <si>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</si>
  <si>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</si>
  <si>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</si>
  <si>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</si>
  <si>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</si>
  <si>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</si>
  <si>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</si>
  <si>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</si>
  <si>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</si>
  <si>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</si>
  <si>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</si>
  <si>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</si>
  <si>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</si>
  <si>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</si>
  <si>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</si>
  <si>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</si>
  <si>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</si>
  <si>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</si>
  <si>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</si>
  <si>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</si>
  <si>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</si>
  <si>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</si>
  <si>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</si>
  <si>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</si>
  <si>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</si>
  <si>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</si>
  <si>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</si>
  <si>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</si>
  <si>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</si>
  <si>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</si>
  <si>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</si>
  <si>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</si>
  <si>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</si>
  <si>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</si>
  <si>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</si>
  <si>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</si>
  <si>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</si>
  <si>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</si>
  <si>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</si>
  <si>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</si>
  <si>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</si>
  <si>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</si>
  <si>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</si>
  <si>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</si>
  <si>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</si>
  <si>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</si>
  <si>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</si>
  <si>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</si>
  <si>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</si>
  <si>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</si>
  <si>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</si>
  <si>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</si>
  <si>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</si>
  <si>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</si>
  <si>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</si>
  <si>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</si>
  <si>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</si>
  <si>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</si>
  <si>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</si>
  <si>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</si>
  <si>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</si>
  <si>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</si>
  <si>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</si>
  <si>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</si>
  <si>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</si>
  <si>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</si>
  <si>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</si>
  <si>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</si>
  <si>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</si>
  <si>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</si>
  <si>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</si>
  <si>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</si>
  <si>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</si>
  <si>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</si>
  <si>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</si>
  <si>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</si>
  <si>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</si>
  <si>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</si>
  <si>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</si>
  <si>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</si>
  <si>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</si>
  <si>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</si>
  <si>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</si>
  <si>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</si>
  <si>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</si>
  <si>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</si>
  <si>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</si>
  <si>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</si>
  <si>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</si>
  <si>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</si>
  <si>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</si>
  <si>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</si>
  <si>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</si>
  <si>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</si>
  <si>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</si>
  <si>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</si>
  <si>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</si>
  <si>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</si>
  <si>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</si>
  <si>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</si>
  <si>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</si>
  <si>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</si>
  <si>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</si>
  <si>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</si>
  <si>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</si>
  <si>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</si>
  <si>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</si>
  <si>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</si>
  <si>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</si>
  <si>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</si>
  <si>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</si>
  <si>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</si>
  <si>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</si>
  <si>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</si>
  <si>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</si>
  <si>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</si>
  <si>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</si>
  <si>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</si>
  <si>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</si>
  <si>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</si>
  <si>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</si>
  <si>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</si>
  <si>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</si>
  <si>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</si>
  <si>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</si>
  <si>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</si>
  <si>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</si>
  <si>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</si>
  <si>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</si>
  <si>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</si>
  <si>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</si>
  <si>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</si>
  <si>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</si>
  <si>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</si>
  <si>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</si>
  <si>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</si>
  <si>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</si>
  <si>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</si>
  <si>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</si>
  <si>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</si>
  <si>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</si>
  <si>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</si>
  <si>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</si>
  <si>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</si>
  <si>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</si>
  <si>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</si>
  <si>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</si>
  <si>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</si>
  <si>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</si>
  <si>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</si>
  <si>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</si>
  <si>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</si>
  <si>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</si>
  <si>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</si>
  <si>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</si>
  <si>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</si>
  <si>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</si>
  <si>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</si>
  <si>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</si>
  <si>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</si>
  <si>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</si>
  <si>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</si>
  <si>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</si>
  <si>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</si>
  <si>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</si>
  <si>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</si>
  <si>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</si>
  <si>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</si>
  <si>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</si>
  <si>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</si>
  <si>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</si>
  <si>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</si>
  <si>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</si>
  <si>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</si>
  <si>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</si>
  <si>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</si>
  <si>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</si>
  <si>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</si>
  <si>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</si>
  <si>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</si>
  <si>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</si>
  <si>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</si>
  <si>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</si>
  <si>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</si>
  <si>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</si>
  <si>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</si>
  <si>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</si>
  <si>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</si>
  <si>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</si>
  <si>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</si>
  <si>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</si>
  <si>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</si>
  <si>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</si>
  <si>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</si>
  <si>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</si>
  <si>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</si>
  <si>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</si>
  <si>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</si>
  <si>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</si>
  <si>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</si>
  <si>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</si>
  <si>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</si>
  <si>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</si>
  <si>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</si>
  <si>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</si>
  <si>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</si>
  <si>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</si>
  <si>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</si>
  <si>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</si>
  <si>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</si>
  <si>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</si>
  <si>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</si>
  <si>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</si>
  <si>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</si>
  <si>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</si>
  <si>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</si>
  <si>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</si>
  <si>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</si>
  <si>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</si>
  <si>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</si>
  <si>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</si>
  <si>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</si>
  <si>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</si>
  <si>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</si>
  <si>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</si>
  <si>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</si>
  <si>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</si>
  <si>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</si>
  <si>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</si>
  <si>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</si>
  <si>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</si>
  <si>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</si>
  <si>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</si>
  <si>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</si>
  <si>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</si>
  <si>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</si>
  <si>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</si>
  <si>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</si>
  <si>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</si>
  <si>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</si>
  <si>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</si>
  <si>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</si>
  <si>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</si>
  <si>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</si>
  <si>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</si>
  <si>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</si>
  <si>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</si>
  <si>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</si>
  <si>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</si>
  <si>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</si>
  <si>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</si>
  <si>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</si>
  <si>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</si>
  <si>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</si>
  <si>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</si>
  <si>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</si>
  <si>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</si>
  <si>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</si>
  <si>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</si>
  <si>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</si>
  <si>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</si>
  <si>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</si>
  <si>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</si>
  <si>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</si>
  <si>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</si>
  <si>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</si>
  <si>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</si>
  <si>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</si>
  <si>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</si>
  <si>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</si>
  <si>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</si>
  <si>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</si>
  <si>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</si>
  <si>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</si>
  <si>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</si>
  <si>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</si>
  <si>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</si>
  <si>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</si>
  <si>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</si>
  <si>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</si>
  <si>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</si>
  <si>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</si>
  <si>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</si>
  <si>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</si>
  <si>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</si>
  <si>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</si>
  <si>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</si>
  <si>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</si>
  <si>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</si>
  <si>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</si>
  <si>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</si>
  <si>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</si>
  <si>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</si>
  <si>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</si>
  <si>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</si>
  <si>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</si>
  <si>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</si>
  <si>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</si>
  <si>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</si>
  <si>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</si>
  <si>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</si>
  <si>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</si>
  <si>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</si>
  <si>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</si>
  <si>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</si>
  <si>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</si>
  <si>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</si>
  <si>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</si>
  <si>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</si>
  <si>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</si>
  <si>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</si>
  <si>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</si>
  <si>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</si>
  <si>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</si>
  <si>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</si>
  <si>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</si>
  <si>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</si>
  <si>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</si>
  <si>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</si>
  <si>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</si>
  <si>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</si>
  <si>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</si>
  <si>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</si>
  <si>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</si>
  <si>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</si>
  <si>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</si>
  <si>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</si>
  <si>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</si>
  <si>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</si>
  <si>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</si>
  <si>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</si>
  <si>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</si>
  <si>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</si>
  <si>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</si>
  <si>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</si>
  <si>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</si>
  <si>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</si>
  <si>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</si>
  <si>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</si>
  <si>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</si>
  <si>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</si>
  <si>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</si>
  <si>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</si>
  <si>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</si>
  <si>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</si>
  <si>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</si>
  <si>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</si>
  <si>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</si>
  <si>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</si>
  <si>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</si>
  <si>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</si>
  <si>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</si>
  <si>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</si>
  <si>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</si>
  <si>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</si>
  <si>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</si>
  <si>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</si>
  <si>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</si>
  <si>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</si>
  <si>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</si>
  <si>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</si>
  <si>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</si>
  <si>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</si>
  <si>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</si>
  <si>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</si>
  <si>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</si>
  <si>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</si>
  <si>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</si>
  <si>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</si>
  <si>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</si>
  <si>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</si>
  <si>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</si>
  <si>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</si>
  <si>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</si>
  <si>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</si>
  <si>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</si>
  <si>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</si>
  <si>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</si>
  <si>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</si>
  <si>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</si>
  <si>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</si>
  <si>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</si>
  <si>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</si>
  <si>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</si>
  <si>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</si>
  <si>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</si>
  <si>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</si>
  <si>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</si>
  <si>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</si>
  <si>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</si>
  <si>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</si>
  <si>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</si>
  <si>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</si>
  <si>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</si>
  <si>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</si>
  <si>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</si>
  <si>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</si>
  <si>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</si>
  <si>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</si>
  <si>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</si>
  <si>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</si>
  <si>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</si>
  <si>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</si>
  <si>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</si>
  <si>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</si>
  <si>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</si>
  <si>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</si>
  <si>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</si>
  <si>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</si>
  <si>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国際原子力機関知識管理プロジェクト拠出金</t>
    <rPh sb="19" eb="20">
      <t>キン</t>
    </rPh>
    <phoneticPr fontId="5"/>
  </si>
  <si>
    <t>資源エネルギー庁</t>
    <phoneticPr fontId="5"/>
  </si>
  <si>
    <t>特別会計に関する法律第85条第5項第3号
特別会計に関する法律施行令第51条第6項第13号</t>
    <phoneticPr fontId="5"/>
  </si>
  <si>
    <t>○</t>
  </si>
  <si>
    <t>エネルギー基本計画（平成30年7月3日閣議決定）</t>
    <phoneticPr fontId="5"/>
  </si>
  <si>
    <t>近年、原子力に関係する人材の高齢化が進む中で、原子力に関する様々な知識や技術を適切に継承していくことが課題となっている。また、新たに原子力発電に乗り出す国が増える中、原子力先進国から新興国への知見の共有も課題。このため、国際原子力機関（IAEA）の加盟国が有する原子力発電及びそれに関連する様々な知識を国際的に蓄積し、これらの知識を効果的に活用するシステムを構築する等の措置を講じ、原子力技術を継承する。さらにそうした知識集約の中で、世界の原子力に関する安全規制の動向を把握し、わが国の原子力政策との整合を図る。</t>
    <phoneticPr fontId="5"/>
  </si>
  <si>
    <t>IAEAへの特別拠出を通じ、各加盟国が有する原子力発電及びそれに関連する様々な知識を国際的に蓄積し、これらの知識を効果的に活用するシステムを構築するなどの、国際的な原子力発電等の利用に資するIAEAの事業に支援を行う。その際、我が国よりコスト・フリー・エキスパートを派遣することで、その事業を管理させると共に、当該コスト・フリー・エキスパートを中心として、セミナーやワークショップの開催、出版物の作成等を行う。</t>
    <phoneticPr fontId="5"/>
  </si>
  <si>
    <t>-</t>
  </si>
  <si>
    <t>-</t>
    <phoneticPr fontId="5"/>
  </si>
  <si>
    <t>-</t>
    <phoneticPr fontId="5"/>
  </si>
  <si>
    <t>国際原子力機関等拠出金</t>
    <rPh sb="0" eb="2">
      <t>コクサイ</t>
    </rPh>
    <rPh sb="2" eb="5">
      <t>ゲンシリョク</t>
    </rPh>
    <rPh sb="5" eb="7">
      <t>キカン</t>
    </rPh>
    <rPh sb="7" eb="8">
      <t>トウ</t>
    </rPh>
    <rPh sb="8" eb="11">
      <t>キョシュツキン</t>
    </rPh>
    <phoneticPr fontId="5"/>
  </si>
  <si>
    <t>原子力の知識管理に資するプログラムによって得られた成果物の件数</t>
    <phoneticPr fontId="5"/>
  </si>
  <si>
    <t>件</t>
    <rPh sb="0" eb="1">
      <t>ケン</t>
    </rPh>
    <phoneticPr fontId="5"/>
  </si>
  <si>
    <t>-</t>
    <phoneticPr fontId="5"/>
  </si>
  <si>
    <t>-</t>
    <phoneticPr fontId="5"/>
  </si>
  <si>
    <t>コスト・フリー・エキスパートへのヒアリング調査</t>
    <phoneticPr fontId="5"/>
  </si>
  <si>
    <t>一事業年度における原子力の知識管理に資するプログラム※実施件数
※専門家派遣や技術会合・専門家会合の開催等、成果物形成に必要となる各種準備活動</t>
    <phoneticPr fontId="5"/>
  </si>
  <si>
    <t>-</t>
    <phoneticPr fontId="5"/>
  </si>
  <si>
    <t>費用／原子力の知識管理に資するプログラム実施件数　　　　　　　　</t>
    <phoneticPr fontId="5"/>
  </si>
  <si>
    <t>百万円/件</t>
    <rPh sb="0" eb="2">
      <t>ヒャクマン</t>
    </rPh>
    <rPh sb="2" eb="3">
      <t>エン</t>
    </rPh>
    <rPh sb="4" eb="5">
      <t>ケン</t>
    </rPh>
    <phoneticPr fontId="5"/>
  </si>
  <si>
    <t>51/9</t>
    <phoneticPr fontId="5"/>
  </si>
  <si>
    <t>51/8</t>
    <phoneticPr fontId="5"/>
  </si>
  <si>
    <t>6 エネルギー・環境</t>
    <phoneticPr fontId="5"/>
  </si>
  <si>
    <t>6-3 電力・ガス</t>
    <phoneticPr fontId="5"/>
  </si>
  <si>
    <t>エネルギーミックスの実現に向けた施策の実施</t>
    <phoneticPr fontId="5"/>
  </si>
  <si>
    <t>本事業によるIAEAとの協力強化を通じ、我が国の原子力政策の基盤を強化することにより、エネルギーミックスの実現に寄与する。</t>
    <phoneticPr fontId="5"/>
  </si>
  <si>
    <t>-</t>
    <phoneticPr fontId="5"/>
  </si>
  <si>
    <t>-</t>
    <phoneticPr fontId="5"/>
  </si>
  <si>
    <t>-</t>
    <phoneticPr fontId="5"/>
  </si>
  <si>
    <t>我が国を含む世界の原子力人材・技術の継承を図ることは、我が国の原子力安全の向上という社会的ニーズにも合致する。</t>
    <phoneticPr fontId="5"/>
  </si>
  <si>
    <t>国際機関への拠出金であるため、国が実施すべき事業。</t>
    <phoneticPr fontId="5"/>
  </si>
  <si>
    <t>原子力分野で実績のある国際機関の活用により、効果的な原子力の平和利用等に資する。</t>
    <phoneticPr fontId="5"/>
  </si>
  <si>
    <t>‐</t>
  </si>
  <si>
    <t>-</t>
    <phoneticPr fontId="5"/>
  </si>
  <si>
    <t>セミナーやワークショップの開催、国際的な専門家グループによるレビューミッションの派遣等の実施（事前準備も含め）に係る費用水準として妥当。各年のばらつきは、プログラムの多くが複数年に亘り準備され、またプログラムの実施時期が各国関係機関との調整を通じて変更になる等の事情変化があるため。</t>
    <phoneticPr fontId="5"/>
  </si>
  <si>
    <t>知見伝承のためのワークショップやセミナーの開催、出版物の作成等に支出されている。</t>
    <phoneticPr fontId="5"/>
  </si>
  <si>
    <t>IAEAにおいてワークショップ等への参加者のフィードバックを踏まえた見直しを行い、コスト削減・効率化に努めている。</t>
    <phoneticPr fontId="5"/>
  </si>
  <si>
    <t>原子力の知識管理に資するプログラムの着実な実施によって目標件数に見合う成果実績を得ている。</t>
    <rPh sb="18" eb="20">
      <t>チャクジツ</t>
    </rPh>
    <rPh sb="21" eb="23">
      <t>ジッシ</t>
    </rPh>
    <phoneticPr fontId="5"/>
  </si>
  <si>
    <t>原子力分野で実績のある国際機関への拠出であり、効果的である。</t>
    <phoneticPr fontId="5"/>
  </si>
  <si>
    <t>プログラムの実施時期が各国関係機関との調整を通じて変更になる等の事情変化はあるものの、原子力の知識管理に資するプログラムを着実に実施し、目標件数に概ね見合う活動実績を得ている。</t>
    <rPh sb="47" eb="49">
      <t>チシキ</t>
    </rPh>
    <rPh sb="49" eb="51">
      <t>カンリ</t>
    </rPh>
    <phoneticPr fontId="5"/>
  </si>
  <si>
    <t>セミナーの開催や専門家ミッションの派遣を行うとともに、各国が有する原子力教材等のデータベースを構築している。</t>
    <phoneticPr fontId="5"/>
  </si>
  <si>
    <t>我が国が単独で支援を行うにはリソースが限られている。可能な限り多くの国を支援するためには、171の加盟国を有するIAEAの事業を支援することが効果的。</t>
    <phoneticPr fontId="5"/>
  </si>
  <si>
    <t>引き続き、IAEAのリソースを効率的に活用すべく、当省、コスト・フリー・エキスパート及びIAEAの連携を密にし、一元的な事業の実施を目指す。</t>
    <phoneticPr fontId="5"/>
  </si>
  <si>
    <t>（参考）邦人職員数：47名（2019年12月時点）</t>
    <phoneticPr fontId="5"/>
  </si>
  <si>
    <t>0580</t>
    <phoneticPr fontId="5"/>
  </si>
  <si>
    <t>0606</t>
    <phoneticPr fontId="5"/>
  </si>
  <si>
    <t>0525</t>
    <phoneticPr fontId="5"/>
  </si>
  <si>
    <t>0506</t>
    <phoneticPr fontId="5"/>
  </si>
  <si>
    <t>0471</t>
    <phoneticPr fontId="5"/>
  </si>
  <si>
    <t>0407</t>
    <phoneticPr fontId="5"/>
  </si>
  <si>
    <t>0351</t>
    <phoneticPr fontId="5"/>
  </si>
  <si>
    <t>0326</t>
    <phoneticPr fontId="5"/>
  </si>
  <si>
    <t>A.国際原子力機関</t>
    <rPh sb="2" eb="4">
      <t>コクサイ</t>
    </rPh>
    <rPh sb="4" eb="7">
      <t>ゲンシリョク</t>
    </rPh>
    <rPh sb="7" eb="9">
      <t>キカン</t>
    </rPh>
    <phoneticPr fontId="5"/>
  </si>
  <si>
    <t>特別拠出金</t>
    <rPh sb="0" eb="2">
      <t>トクベツ</t>
    </rPh>
    <rPh sb="2" eb="5">
      <t>キョシュツキン</t>
    </rPh>
    <phoneticPr fontId="5"/>
  </si>
  <si>
    <t>-</t>
    <phoneticPr fontId="5"/>
  </si>
  <si>
    <t>国際原子力機関</t>
    <rPh sb="0" eb="2">
      <t>コクサイ</t>
    </rPh>
    <rPh sb="2" eb="5">
      <t>ゲンシリョク</t>
    </rPh>
    <rPh sb="5" eb="7">
      <t>キカン</t>
    </rPh>
    <phoneticPr fontId="5"/>
  </si>
  <si>
    <t>-</t>
    <phoneticPr fontId="5"/>
  </si>
  <si>
    <t>原子力発電及び関連する様々な知識を国際的に蓄積し、効果的に活用するシステムを構築するためのセミナーやワークショップの開催、出版物の作成等</t>
    <phoneticPr fontId="5"/>
  </si>
  <si>
    <t>-</t>
    <phoneticPr fontId="5"/>
  </si>
  <si>
    <t>39/9</t>
    <phoneticPr fontId="5"/>
  </si>
  <si>
    <t>30/7</t>
    <phoneticPr fontId="5"/>
  </si>
  <si>
    <t>-</t>
    <phoneticPr fontId="5"/>
  </si>
  <si>
    <t>原子力の知識管理に資するプログラムの着実な実施により令和２年度において３件の成果物の獲得を目指す。</t>
    <rPh sb="26" eb="28">
      <t>レイワ</t>
    </rPh>
    <phoneticPr fontId="5"/>
  </si>
  <si>
    <t>-</t>
    <phoneticPr fontId="5"/>
  </si>
  <si>
    <t>-</t>
    <phoneticPr fontId="5"/>
  </si>
  <si>
    <t>原子力政策課</t>
    <phoneticPr fontId="5"/>
  </si>
  <si>
    <t>課長　松野　大輔</t>
    <rPh sb="0" eb="2">
      <t>カチョウ</t>
    </rPh>
    <rPh sb="3" eb="5">
      <t>マツノ</t>
    </rPh>
    <rPh sb="6" eb="8">
      <t>ダイスケ</t>
    </rPh>
    <phoneticPr fontId="5"/>
  </si>
  <si>
    <t>-</t>
    <phoneticPr fontId="5"/>
  </si>
  <si>
    <t>我が国は東京電力福島原子力発電所事故という大きな経験・知見があり、本事業によって国際貢献を果たす意義は大きい。アウトプットやアウトカムの目標が明確であり、成果が期待できる。</t>
    <phoneticPr fontId="5"/>
  </si>
  <si>
    <t>有識者のご指摘を踏まえて、所要の対応を行うこと。</t>
    <phoneticPr fontId="5"/>
  </si>
  <si>
    <t>外部有識者のご所見を踏まえ、例年通りアウトプットやアウトカムの目標に基づき適切に事業を執行した。</t>
    <rPh sb="0" eb="5">
      <t>ガイブユウシキシャ</t>
    </rPh>
    <rPh sb="7" eb="9">
      <t>ショケン</t>
    </rPh>
    <rPh sb="10" eb="11">
      <t>フ</t>
    </rPh>
    <rPh sb="14" eb="16">
      <t>レイネン</t>
    </rPh>
    <rPh sb="16" eb="17">
      <t>ドオ</t>
    </rPh>
    <rPh sb="31" eb="33">
      <t>モクヒョウ</t>
    </rPh>
    <rPh sb="34" eb="35">
      <t>モト</t>
    </rPh>
    <rPh sb="37" eb="39">
      <t>テキセツ</t>
    </rPh>
    <rPh sb="40" eb="42">
      <t>ジギョウ</t>
    </rPh>
    <rPh sb="43" eb="4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</si>
</sst>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82153</xdr:colOff>
      <xdr:row>741</xdr:row>
      <xdr:rowOff>57150</xdr:rowOff>
    </xdr:from>
    <xdr:to>
      <xdr:col>34</xdr:col>
      <xdr:colOff>90923</xdr:colOff>
      <xdr:row>747</xdr:row>
      <xdr:rowOff>288150</xdr:rowOff>
    </xdr:to>
    <xdr:grpSp>
      <xdr:nvGrpSpPr>
        <xdr:cNvPr id="2"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3949303" y="37719000"/>
          <a:ext cx="2402720" cy="2358250"/>
          <a:chOff x="4749391" y="59609692"/>
          <a:chExt cx="1702375" cy="2937893"/>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39</a:t>
            </a: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00000000-0008-0000-0000-00001D000000}"/>
              </a:ext>
            </a:extLst>
          </xdr:cNvPr>
          <xdr:cNvSpPr/>
        </xdr:nvSpPr>
        <xdr:spPr>
          <a:xfrm>
            <a:off x="4749391" y="61652931"/>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39</a:t>
            </a:r>
            <a:r>
              <a:rPr kumimoji="1" lang="ja-JP" altLang="en-US" sz="16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00000000-0008-0000-0000-00001E000000}"/>
              </a:ext>
            </a:extLst>
          </xdr:cNvPr>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38100</xdr:colOff>
      <xdr:row>747</xdr:row>
      <xdr:rowOff>341842</xdr:rowOff>
    </xdr:from>
    <xdr:to>
      <xdr:col>34</xdr:col>
      <xdr:colOff>172242</xdr:colOff>
      <xdr:row>751</xdr:row>
      <xdr:rowOff>248296</xdr:rowOff>
    </xdr:to>
    <xdr:sp macro="" textlink="">
      <xdr:nvSpPr>
        <xdr:cNvPr id="6" name="大かっこ 5">
          <a:extLst>
            <a:ext uri="{FF2B5EF4-FFF2-40B4-BE49-F238E27FC236}">
              <a16:creationId xmlns:a16="http://schemas.microsoft.com/office/drawing/2014/main" id="{00000000-0008-0000-0000-000021000000}"/>
            </a:ext>
          </a:extLst>
        </xdr:cNvPr>
        <xdr:cNvSpPr/>
      </xdr:nvSpPr>
      <xdr:spPr bwMode="auto">
        <a:xfrm>
          <a:off x="4238625" y="42242317"/>
          <a:ext cx="2734467" cy="1316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・知見伝承のためのセミナー、ワークショップ開催</a:t>
          </a:r>
          <a:endParaRPr lang="ja-JP" altLang="ja-JP">
            <a:effectLst/>
          </a:endParaRPr>
        </a:p>
        <a:p>
          <a:r>
            <a:rPr kumimoji="1" lang="ja-JP" altLang="ja-JP" sz="1100">
              <a:solidFill>
                <a:schemeClr val="tx1"/>
              </a:solidFill>
              <a:effectLst/>
              <a:latin typeface="+mn-lt"/>
              <a:ea typeface="+mn-ea"/>
              <a:cs typeface="+mn-cs"/>
            </a:rPr>
            <a:t>・専門家ミッションの各国への派遣</a:t>
          </a:r>
          <a:endParaRPr lang="ja-JP" altLang="ja-JP">
            <a:effectLst/>
          </a:endParaRPr>
        </a:p>
        <a:p>
          <a:r>
            <a:rPr kumimoji="1" lang="ja-JP" altLang="ja-JP" sz="1100">
              <a:solidFill>
                <a:schemeClr val="tx1"/>
              </a:solidFill>
              <a:effectLst/>
              <a:latin typeface="+mn-lt"/>
              <a:ea typeface="+mn-ea"/>
              <a:cs typeface="+mn-cs"/>
            </a:rPr>
            <a:t>・原子力教材データベース構築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Normal="75" zoomScaleSheetLayoutView="100"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313</v>
      </c>
      <c r="AT2" s="968"/>
      <c r="AU2" s="968"/>
      <c r="AV2" s="51" t="str">
        <f>IF(AW2="", "", "-")</f>
        <v/>
      </c>
      <c r="AW2" s="916"/>
      <c r="AX2" s="916"/>
    </row>
    <row r="3" spans="1:50" ht="21" customHeight="1" thickBot="1" x14ac:dyDescent="0.25">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4" t="s">
        <v>523</v>
      </c>
      <c r="H5" s="845"/>
      <c r="I5" s="845"/>
      <c r="J5" s="845"/>
      <c r="K5" s="845"/>
      <c r="L5" s="845"/>
      <c r="M5" s="846" t="s">
        <v>66</v>
      </c>
      <c r="N5" s="847"/>
      <c r="O5" s="847"/>
      <c r="P5" s="847"/>
      <c r="Q5" s="847"/>
      <c r="R5" s="848"/>
      <c r="S5" s="849" t="s">
        <v>534</v>
      </c>
      <c r="T5" s="845"/>
      <c r="U5" s="845"/>
      <c r="V5" s="845"/>
      <c r="W5" s="845"/>
      <c r="X5" s="850"/>
      <c r="Y5" s="703" t="s">
        <v>3</v>
      </c>
      <c r="Z5" s="548"/>
      <c r="AA5" s="548"/>
      <c r="AB5" s="548"/>
      <c r="AC5" s="548"/>
      <c r="AD5" s="549"/>
      <c r="AE5" s="704" t="s">
        <v>629</v>
      </c>
      <c r="AF5" s="704"/>
      <c r="AG5" s="704"/>
      <c r="AH5" s="704"/>
      <c r="AI5" s="704"/>
      <c r="AJ5" s="704"/>
      <c r="AK5" s="704"/>
      <c r="AL5" s="704"/>
      <c r="AM5" s="704"/>
      <c r="AN5" s="704"/>
      <c r="AO5" s="704"/>
      <c r="AP5" s="705"/>
      <c r="AQ5" s="706" t="s">
        <v>630</v>
      </c>
      <c r="AR5" s="707"/>
      <c r="AS5" s="707"/>
      <c r="AT5" s="707"/>
      <c r="AU5" s="707"/>
      <c r="AV5" s="707"/>
      <c r="AW5" s="707"/>
      <c r="AX5" s="708"/>
    </row>
    <row r="6" spans="1:50" ht="39" customHeight="1" x14ac:dyDescent="0.2">
      <c r="A6" s="711" t="s">
        <v>4</v>
      </c>
      <c r="B6" s="712"/>
      <c r="C6" s="712"/>
      <c r="D6" s="712"/>
      <c r="E6" s="712"/>
      <c r="F6" s="712"/>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25" t="s">
        <v>395</v>
      </c>
      <c r="Z7" s="448"/>
      <c r="AA7" s="448"/>
      <c r="AB7" s="448"/>
      <c r="AC7" s="448"/>
      <c r="AD7" s="926"/>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0" t="s">
        <v>259</v>
      </c>
      <c r="B8" s="501"/>
      <c r="C8" s="501"/>
      <c r="D8" s="501"/>
      <c r="E8" s="501"/>
      <c r="F8" s="502"/>
      <c r="G8" s="936" t="str">
        <f>入力規則等!A27</f>
        <v>-</v>
      </c>
      <c r="H8" s="728"/>
      <c r="I8" s="728"/>
      <c r="J8" s="728"/>
      <c r="K8" s="728"/>
      <c r="L8" s="728"/>
      <c r="M8" s="728"/>
      <c r="N8" s="728"/>
      <c r="O8" s="728"/>
      <c r="P8" s="728"/>
      <c r="Q8" s="728"/>
      <c r="R8" s="728"/>
      <c r="S8" s="728"/>
      <c r="T8" s="728"/>
      <c r="U8" s="728"/>
      <c r="V8" s="728"/>
      <c r="W8" s="728"/>
      <c r="X8" s="937"/>
      <c r="Y8" s="851" t="s">
        <v>260</v>
      </c>
      <c r="Z8" s="852"/>
      <c r="AA8" s="852"/>
      <c r="AB8" s="852"/>
      <c r="AC8" s="852"/>
      <c r="AD8" s="853"/>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4" t="s">
        <v>23</v>
      </c>
      <c r="B9" s="855"/>
      <c r="C9" s="855"/>
      <c r="D9" s="855"/>
      <c r="E9" s="855"/>
      <c r="F9" s="855"/>
      <c r="G9" s="856" t="s">
        <v>569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5" t="s">
        <v>30</v>
      </c>
      <c r="B10" s="666"/>
      <c r="C10" s="666"/>
      <c r="D10" s="666"/>
      <c r="E10" s="666"/>
      <c r="F10" s="666"/>
      <c r="G10" s="762" t="s">
        <v>570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78" t="s">
        <v>24</v>
      </c>
      <c r="B12" s="979"/>
      <c r="C12" s="979"/>
      <c r="D12" s="979"/>
      <c r="E12" s="979"/>
      <c r="F12" s="980"/>
      <c r="G12" s="768"/>
      <c r="H12" s="769"/>
      <c r="I12" s="769"/>
      <c r="J12" s="769"/>
      <c r="K12" s="769"/>
      <c r="L12" s="769"/>
      <c r="M12" s="769"/>
      <c r="N12" s="769"/>
      <c r="O12" s="769"/>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30"/>
    </row>
    <row r="13" spans="1:50" ht="21" customHeight="1" x14ac:dyDescent="0.2">
      <c r="A13" s="619"/>
      <c r="B13" s="620"/>
      <c r="C13" s="620"/>
      <c r="D13" s="620"/>
      <c r="E13" s="620"/>
      <c r="F13" s="621"/>
      <c r="G13" s="731" t="s">
        <v>6</v>
      </c>
      <c r="H13" s="732"/>
      <c r="I13" s="772" t="s">
        <v>7</v>
      </c>
      <c r="J13" s="773"/>
      <c r="K13" s="773"/>
      <c r="L13" s="773"/>
      <c r="M13" s="773"/>
      <c r="N13" s="773"/>
      <c r="O13" s="774"/>
      <c r="P13" s="662">
        <v>51</v>
      </c>
      <c r="Q13" s="663"/>
      <c r="R13" s="663"/>
      <c r="S13" s="663"/>
      <c r="T13" s="663"/>
      <c r="U13" s="663"/>
      <c r="V13" s="664"/>
      <c r="W13" s="662">
        <v>51</v>
      </c>
      <c r="X13" s="663"/>
      <c r="Y13" s="663"/>
      <c r="Z13" s="663"/>
      <c r="AA13" s="663"/>
      <c r="AB13" s="663"/>
      <c r="AC13" s="664"/>
      <c r="AD13" s="662">
        <v>39</v>
      </c>
      <c r="AE13" s="663"/>
      <c r="AF13" s="663"/>
      <c r="AG13" s="663"/>
      <c r="AH13" s="663"/>
      <c r="AI13" s="663"/>
      <c r="AJ13" s="664"/>
      <c r="AK13" s="713">
        <v>30</v>
      </c>
      <c r="AL13" s="714"/>
      <c r="AM13" s="714"/>
      <c r="AN13" s="714"/>
      <c r="AO13" s="714"/>
      <c r="AP13" s="714"/>
      <c r="AQ13" s="715"/>
      <c r="AR13" s="662" t="s">
        <v>627</v>
      </c>
      <c r="AS13" s="663"/>
      <c r="AT13" s="663"/>
      <c r="AU13" s="663"/>
      <c r="AV13" s="663"/>
      <c r="AW13" s="663"/>
      <c r="AX13" s="924"/>
    </row>
    <row r="14" spans="1:50" ht="21" customHeight="1" x14ac:dyDescent="0.2">
      <c r="A14" s="619"/>
      <c r="B14" s="620"/>
      <c r="C14" s="620"/>
      <c r="D14" s="620"/>
      <c r="E14" s="620"/>
      <c r="F14" s="621"/>
      <c r="G14" s="733"/>
      <c r="H14" s="734"/>
      <c r="I14" s="719" t="s">
        <v>8</v>
      </c>
      <c r="J14" s="770"/>
      <c r="K14" s="770"/>
      <c r="L14" s="770"/>
      <c r="M14" s="770"/>
      <c r="N14" s="770"/>
      <c r="O14" s="771"/>
      <c r="P14" s="713" t="s">
        <v>572</v>
      </c>
      <c r="Q14" s="714"/>
      <c r="R14" s="714"/>
      <c r="S14" s="714"/>
      <c r="T14" s="714"/>
      <c r="U14" s="714"/>
      <c r="V14" s="715"/>
      <c r="W14" s="713" t="s">
        <v>572</v>
      </c>
      <c r="X14" s="714"/>
      <c r="Y14" s="714"/>
      <c r="Z14" s="714"/>
      <c r="AA14" s="714"/>
      <c r="AB14" s="714"/>
      <c r="AC14" s="715"/>
      <c r="AD14" s="713" t="s">
        <v>572</v>
      </c>
      <c r="AE14" s="714"/>
      <c r="AF14" s="714"/>
      <c r="AG14" s="714"/>
      <c r="AH14" s="714"/>
      <c r="AI14" s="714"/>
      <c r="AJ14" s="715"/>
      <c r="AK14" s="713" t="s">
        <v>572</v>
      </c>
      <c r="AL14" s="714"/>
      <c r="AM14" s="714"/>
      <c r="AN14" s="714"/>
      <c r="AO14" s="714"/>
      <c r="AP14" s="714"/>
      <c r="AQ14" s="715"/>
      <c r="AR14" s="796"/>
      <c r="AS14" s="796"/>
      <c r="AT14" s="796"/>
      <c r="AU14" s="796"/>
      <c r="AV14" s="796"/>
      <c r="AW14" s="796"/>
      <c r="AX14" s="797"/>
    </row>
    <row r="15" spans="1:50" ht="21" customHeight="1" x14ac:dyDescent="0.2">
      <c r="A15" s="619"/>
      <c r="B15" s="620"/>
      <c r="C15" s="620"/>
      <c r="D15" s="620"/>
      <c r="E15" s="620"/>
      <c r="F15" s="621"/>
      <c r="G15" s="733"/>
      <c r="H15" s="734"/>
      <c r="I15" s="719" t="s">
        <v>51</v>
      </c>
      <c r="J15" s="720"/>
      <c r="K15" s="720"/>
      <c r="L15" s="720"/>
      <c r="M15" s="720"/>
      <c r="N15" s="720"/>
      <c r="O15" s="721"/>
      <c r="P15" s="713" t="s">
        <v>572</v>
      </c>
      <c r="Q15" s="714"/>
      <c r="R15" s="714"/>
      <c r="S15" s="714"/>
      <c r="T15" s="714"/>
      <c r="U15" s="714"/>
      <c r="V15" s="715"/>
      <c r="W15" s="713" t="s">
        <v>572</v>
      </c>
      <c r="X15" s="714"/>
      <c r="Y15" s="714"/>
      <c r="Z15" s="714"/>
      <c r="AA15" s="714"/>
      <c r="AB15" s="714"/>
      <c r="AC15" s="715"/>
      <c r="AD15" s="713" t="s">
        <v>572</v>
      </c>
      <c r="AE15" s="714"/>
      <c r="AF15" s="714"/>
      <c r="AG15" s="714"/>
      <c r="AH15" s="714"/>
      <c r="AI15" s="714"/>
      <c r="AJ15" s="715"/>
      <c r="AK15" s="713" t="s">
        <v>572</v>
      </c>
      <c r="AL15" s="714"/>
      <c r="AM15" s="714"/>
      <c r="AN15" s="714"/>
      <c r="AO15" s="714"/>
      <c r="AP15" s="714"/>
      <c r="AQ15" s="715"/>
      <c r="AR15" s="713" t="s">
        <v>631</v>
      </c>
      <c r="AS15" s="714"/>
      <c r="AT15" s="714"/>
      <c r="AU15" s="714"/>
      <c r="AV15" s="714"/>
      <c r="AW15" s="714"/>
      <c r="AX15" s="814"/>
    </row>
    <row r="16" spans="1:50" ht="21" customHeight="1" x14ac:dyDescent="0.2">
      <c r="A16" s="619"/>
      <c r="B16" s="620"/>
      <c r="C16" s="620"/>
      <c r="D16" s="620"/>
      <c r="E16" s="620"/>
      <c r="F16" s="621"/>
      <c r="G16" s="733"/>
      <c r="H16" s="734"/>
      <c r="I16" s="719" t="s">
        <v>52</v>
      </c>
      <c r="J16" s="720"/>
      <c r="K16" s="720"/>
      <c r="L16" s="720"/>
      <c r="M16" s="720"/>
      <c r="N16" s="720"/>
      <c r="O16" s="721"/>
      <c r="P16" s="713" t="s">
        <v>572</v>
      </c>
      <c r="Q16" s="714"/>
      <c r="R16" s="714"/>
      <c r="S16" s="714"/>
      <c r="T16" s="714"/>
      <c r="U16" s="714"/>
      <c r="V16" s="715"/>
      <c r="W16" s="713" t="s">
        <v>572</v>
      </c>
      <c r="X16" s="714"/>
      <c r="Y16" s="714"/>
      <c r="Z16" s="714"/>
      <c r="AA16" s="714"/>
      <c r="AB16" s="714"/>
      <c r="AC16" s="715"/>
      <c r="AD16" s="713" t="s">
        <v>572</v>
      </c>
      <c r="AE16" s="714"/>
      <c r="AF16" s="714"/>
      <c r="AG16" s="714"/>
      <c r="AH16" s="714"/>
      <c r="AI16" s="714"/>
      <c r="AJ16" s="715"/>
      <c r="AK16" s="713" t="s">
        <v>572</v>
      </c>
      <c r="AL16" s="714"/>
      <c r="AM16" s="714"/>
      <c r="AN16" s="714"/>
      <c r="AO16" s="714"/>
      <c r="AP16" s="714"/>
      <c r="AQ16" s="715"/>
      <c r="AR16" s="765"/>
      <c r="AS16" s="766"/>
      <c r="AT16" s="766"/>
      <c r="AU16" s="766"/>
      <c r="AV16" s="766"/>
      <c r="AW16" s="766"/>
      <c r="AX16" s="767"/>
    </row>
    <row r="17" spans="1:50" ht="24.75" customHeight="1" x14ac:dyDescent="0.2">
      <c r="A17" s="619"/>
      <c r="B17" s="620"/>
      <c r="C17" s="620"/>
      <c r="D17" s="620"/>
      <c r="E17" s="620"/>
      <c r="F17" s="621"/>
      <c r="G17" s="733"/>
      <c r="H17" s="734"/>
      <c r="I17" s="719" t="s">
        <v>50</v>
      </c>
      <c r="J17" s="770"/>
      <c r="K17" s="770"/>
      <c r="L17" s="770"/>
      <c r="M17" s="770"/>
      <c r="N17" s="770"/>
      <c r="O17" s="771"/>
      <c r="P17" s="713" t="s">
        <v>573</v>
      </c>
      <c r="Q17" s="714"/>
      <c r="R17" s="714"/>
      <c r="S17" s="714"/>
      <c r="T17" s="714"/>
      <c r="U17" s="714"/>
      <c r="V17" s="715"/>
      <c r="W17" s="713" t="s">
        <v>573</v>
      </c>
      <c r="X17" s="714"/>
      <c r="Y17" s="714"/>
      <c r="Z17" s="714"/>
      <c r="AA17" s="714"/>
      <c r="AB17" s="714"/>
      <c r="AC17" s="715"/>
      <c r="AD17" s="713" t="s">
        <v>573</v>
      </c>
      <c r="AE17" s="714"/>
      <c r="AF17" s="714"/>
      <c r="AG17" s="714"/>
      <c r="AH17" s="714"/>
      <c r="AI17" s="714"/>
      <c r="AJ17" s="715"/>
      <c r="AK17" s="713" t="s">
        <v>573</v>
      </c>
      <c r="AL17" s="714"/>
      <c r="AM17" s="714"/>
      <c r="AN17" s="714"/>
      <c r="AO17" s="714"/>
      <c r="AP17" s="714"/>
      <c r="AQ17" s="715"/>
      <c r="AR17" s="922"/>
      <c r="AS17" s="922"/>
      <c r="AT17" s="922"/>
      <c r="AU17" s="922"/>
      <c r="AV17" s="922"/>
      <c r="AW17" s="922"/>
      <c r="AX17" s="923"/>
    </row>
    <row r="18" spans="1:50" ht="24.75" customHeight="1" x14ac:dyDescent="0.2">
      <c r="A18" s="619"/>
      <c r="B18" s="620"/>
      <c r="C18" s="620"/>
      <c r="D18" s="620"/>
      <c r="E18" s="620"/>
      <c r="F18" s="621"/>
      <c r="G18" s="735"/>
      <c r="H18" s="736"/>
      <c r="I18" s="724" t="s">
        <v>20</v>
      </c>
      <c r="J18" s="725"/>
      <c r="K18" s="725"/>
      <c r="L18" s="725"/>
      <c r="M18" s="725"/>
      <c r="N18" s="725"/>
      <c r="O18" s="726"/>
      <c r="P18" s="883">
        <f>SUM(P13:V17)</f>
        <v>51</v>
      </c>
      <c r="Q18" s="884"/>
      <c r="R18" s="884"/>
      <c r="S18" s="884"/>
      <c r="T18" s="884"/>
      <c r="U18" s="884"/>
      <c r="V18" s="885"/>
      <c r="W18" s="883">
        <f>SUM(W13:AC17)</f>
        <v>51</v>
      </c>
      <c r="X18" s="884"/>
      <c r="Y18" s="884"/>
      <c r="Z18" s="884"/>
      <c r="AA18" s="884"/>
      <c r="AB18" s="884"/>
      <c r="AC18" s="885"/>
      <c r="AD18" s="883">
        <f>SUM(AD13:AJ17)</f>
        <v>39</v>
      </c>
      <c r="AE18" s="884"/>
      <c r="AF18" s="884"/>
      <c r="AG18" s="884"/>
      <c r="AH18" s="884"/>
      <c r="AI18" s="884"/>
      <c r="AJ18" s="885"/>
      <c r="AK18" s="883">
        <f>SUM(AK13:AQ17)</f>
        <v>30</v>
      </c>
      <c r="AL18" s="884"/>
      <c r="AM18" s="884"/>
      <c r="AN18" s="884"/>
      <c r="AO18" s="884"/>
      <c r="AP18" s="884"/>
      <c r="AQ18" s="885"/>
      <c r="AR18" s="883">
        <f>SUM(AR13:AX17)</f>
        <v>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713">
        <v>51</v>
      </c>
      <c r="Q19" s="714"/>
      <c r="R19" s="714"/>
      <c r="S19" s="714"/>
      <c r="T19" s="714"/>
      <c r="U19" s="714"/>
      <c r="V19" s="715"/>
      <c r="W19" s="713">
        <v>51</v>
      </c>
      <c r="X19" s="714"/>
      <c r="Y19" s="714"/>
      <c r="Z19" s="714"/>
      <c r="AA19" s="714"/>
      <c r="AB19" s="714"/>
      <c r="AC19" s="715"/>
      <c r="AD19" s="713">
        <v>39</v>
      </c>
      <c r="AE19" s="714"/>
      <c r="AF19" s="714"/>
      <c r="AG19" s="714"/>
      <c r="AH19" s="714"/>
      <c r="AI19" s="714"/>
      <c r="AJ19" s="715"/>
      <c r="AK19" s="331"/>
      <c r="AL19" s="331"/>
      <c r="AM19" s="331"/>
      <c r="AN19" s="331"/>
      <c r="AO19" s="331"/>
      <c r="AP19" s="331"/>
      <c r="AQ19" s="331"/>
      <c r="AR19" s="331"/>
      <c r="AS19" s="331"/>
      <c r="AT19" s="331"/>
      <c r="AU19" s="331"/>
      <c r="AV19" s="331"/>
      <c r="AW19" s="331"/>
      <c r="AX19" s="333"/>
    </row>
    <row r="20" spans="1:50" ht="24.75" customHeight="1" x14ac:dyDescent="0.2">
      <c r="A20" s="619"/>
      <c r="B20" s="620"/>
      <c r="C20" s="620"/>
      <c r="D20" s="620"/>
      <c r="E20" s="620"/>
      <c r="F20" s="621"/>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4"/>
      <c r="B21" s="855"/>
      <c r="C21" s="855"/>
      <c r="D21" s="855"/>
      <c r="E21" s="855"/>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48" t="s">
        <v>434</v>
      </c>
      <c r="B22" s="949"/>
      <c r="C22" s="949"/>
      <c r="D22" s="949"/>
      <c r="E22" s="949"/>
      <c r="F22" s="950"/>
      <c r="G22" s="986"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2">
      <c r="A23" s="951"/>
      <c r="B23" s="952"/>
      <c r="C23" s="952"/>
      <c r="D23" s="952"/>
      <c r="E23" s="952"/>
      <c r="F23" s="953"/>
      <c r="G23" s="987" t="s">
        <v>574</v>
      </c>
      <c r="H23" s="988"/>
      <c r="I23" s="988"/>
      <c r="J23" s="988"/>
      <c r="K23" s="988"/>
      <c r="L23" s="988"/>
      <c r="M23" s="988"/>
      <c r="N23" s="988"/>
      <c r="O23" s="989"/>
      <c r="P23" s="662">
        <v>30</v>
      </c>
      <c r="Q23" s="663"/>
      <c r="R23" s="663"/>
      <c r="S23" s="663"/>
      <c r="T23" s="663"/>
      <c r="U23" s="663"/>
      <c r="V23" s="664"/>
      <c r="W23" s="662" t="s">
        <v>628</v>
      </c>
      <c r="X23" s="663"/>
      <c r="Y23" s="663"/>
      <c r="Z23" s="663"/>
      <c r="AA23" s="663"/>
      <c r="AB23" s="663"/>
      <c r="AC23" s="664"/>
      <c r="AD23" s="958" t="s">
        <v>414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2">
      <c r="A24" s="951"/>
      <c r="B24" s="952"/>
      <c r="C24" s="952"/>
      <c r="D24" s="952"/>
      <c r="E24" s="952"/>
      <c r="F24" s="953"/>
      <c r="G24" s="939"/>
      <c r="H24" s="940"/>
      <c r="I24" s="940"/>
      <c r="J24" s="940"/>
      <c r="K24" s="940"/>
      <c r="L24" s="940"/>
      <c r="M24" s="940"/>
      <c r="N24" s="940"/>
      <c r="O24" s="941"/>
      <c r="P24" s="713"/>
      <c r="Q24" s="714"/>
      <c r="R24" s="714"/>
      <c r="S24" s="714"/>
      <c r="T24" s="714"/>
      <c r="U24" s="714"/>
      <c r="V24" s="715"/>
      <c r="W24" s="713"/>
      <c r="X24" s="714"/>
      <c r="Y24" s="714"/>
      <c r="Z24" s="714"/>
      <c r="AA24" s="714"/>
      <c r="AB24" s="714"/>
      <c r="AC24" s="715"/>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2">
      <c r="A25" s="951"/>
      <c r="B25" s="952"/>
      <c r="C25" s="952"/>
      <c r="D25" s="952"/>
      <c r="E25" s="952"/>
      <c r="F25" s="953"/>
      <c r="G25" s="939"/>
      <c r="H25" s="940"/>
      <c r="I25" s="940"/>
      <c r="J25" s="940"/>
      <c r="K25" s="940"/>
      <c r="L25" s="940"/>
      <c r="M25" s="940"/>
      <c r="N25" s="940"/>
      <c r="O25" s="941"/>
      <c r="P25" s="713"/>
      <c r="Q25" s="714"/>
      <c r="R25" s="714"/>
      <c r="S25" s="714"/>
      <c r="T25" s="714"/>
      <c r="U25" s="714"/>
      <c r="V25" s="715"/>
      <c r="W25" s="713"/>
      <c r="X25" s="714"/>
      <c r="Y25" s="714"/>
      <c r="Z25" s="714"/>
      <c r="AA25" s="714"/>
      <c r="AB25" s="714"/>
      <c r="AC25" s="715"/>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2">
      <c r="A26" s="951"/>
      <c r="B26" s="952"/>
      <c r="C26" s="952"/>
      <c r="D26" s="952"/>
      <c r="E26" s="952"/>
      <c r="F26" s="953"/>
      <c r="G26" s="939"/>
      <c r="H26" s="940"/>
      <c r="I26" s="940"/>
      <c r="J26" s="940"/>
      <c r="K26" s="940"/>
      <c r="L26" s="940"/>
      <c r="M26" s="940"/>
      <c r="N26" s="940"/>
      <c r="O26" s="941"/>
      <c r="P26" s="713"/>
      <c r="Q26" s="714"/>
      <c r="R26" s="714"/>
      <c r="S26" s="714"/>
      <c r="T26" s="714"/>
      <c r="U26" s="714"/>
      <c r="V26" s="715"/>
      <c r="W26" s="713"/>
      <c r="X26" s="714"/>
      <c r="Y26" s="714"/>
      <c r="Z26" s="714"/>
      <c r="AA26" s="714"/>
      <c r="AB26" s="714"/>
      <c r="AC26" s="715"/>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2">
      <c r="A27" s="951"/>
      <c r="B27" s="952"/>
      <c r="C27" s="952"/>
      <c r="D27" s="952"/>
      <c r="E27" s="952"/>
      <c r="F27" s="953"/>
      <c r="G27" s="939"/>
      <c r="H27" s="940"/>
      <c r="I27" s="940"/>
      <c r="J27" s="940"/>
      <c r="K27" s="940"/>
      <c r="L27" s="940"/>
      <c r="M27" s="940"/>
      <c r="N27" s="940"/>
      <c r="O27" s="941"/>
      <c r="P27" s="713"/>
      <c r="Q27" s="714"/>
      <c r="R27" s="714"/>
      <c r="S27" s="714"/>
      <c r="T27" s="714"/>
      <c r="U27" s="714"/>
      <c r="V27" s="715"/>
      <c r="W27" s="713"/>
      <c r="X27" s="714"/>
      <c r="Y27" s="714"/>
      <c r="Z27" s="714"/>
      <c r="AA27" s="714"/>
      <c r="AB27" s="714"/>
      <c r="AC27" s="715"/>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2">
      <c r="A28" s="951"/>
      <c r="B28" s="952"/>
      <c r="C28" s="952"/>
      <c r="D28" s="952"/>
      <c r="E28" s="952"/>
      <c r="F28" s="953"/>
      <c r="G28" s="942" t="s">
        <v>341</v>
      </c>
      <c r="H28" s="943"/>
      <c r="I28" s="943"/>
      <c r="J28" s="943"/>
      <c r="K28" s="943"/>
      <c r="L28" s="943"/>
      <c r="M28" s="943"/>
      <c r="N28" s="943"/>
      <c r="O28" s="944"/>
      <c r="P28" s="883">
        <f>P29-SUM(P23:P27)</f>
        <v>0</v>
      </c>
      <c r="Q28" s="884"/>
      <c r="R28" s="884"/>
      <c r="S28" s="884"/>
      <c r="T28" s="884"/>
      <c r="U28" s="884"/>
      <c r="V28" s="885"/>
      <c r="W28" s="883" t="e">
        <f>W29-SUM(W23:W27)</f>
        <v>#VALUE!</v>
      </c>
      <c r="X28" s="884"/>
      <c r="Y28" s="884"/>
      <c r="Z28" s="884"/>
      <c r="AA28" s="884"/>
      <c r="AB28" s="884"/>
      <c r="AC28" s="885"/>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5">
      <c r="A29" s="954"/>
      <c r="B29" s="955"/>
      <c r="C29" s="955"/>
      <c r="D29" s="955"/>
      <c r="E29" s="955"/>
      <c r="F29" s="956"/>
      <c r="G29" s="945" t="s">
        <v>338</v>
      </c>
      <c r="H29" s="946"/>
      <c r="I29" s="946"/>
      <c r="J29" s="946"/>
      <c r="K29" s="946"/>
      <c r="L29" s="946"/>
      <c r="M29" s="946"/>
      <c r="N29" s="946"/>
      <c r="O29" s="947"/>
      <c r="P29" s="713">
        <f>AK13</f>
        <v>30</v>
      </c>
      <c r="Q29" s="714"/>
      <c r="R29" s="714"/>
      <c r="S29" s="714"/>
      <c r="T29" s="714"/>
      <c r="U29" s="714"/>
      <c r="V29" s="715"/>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2">
      <c r="A30" s="866" t="s">
        <v>353</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75" t="s">
        <v>235</v>
      </c>
      <c r="AR30" s="776"/>
      <c r="AS30" s="776"/>
      <c r="AT30" s="777"/>
      <c r="AU30" s="782" t="s">
        <v>134</v>
      </c>
      <c r="AV30" s="782"/>
      <c r="AW30" s="782"/>
      <c r="AX30" s="921"/>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t="s">
        <v>572</v>
      </c>
      <c r="AR31" s="199"/>
      <c r="AS31" s="132" t="s">
        <v>236</v>
      </c>
      <c r="AT31" s="133"/>
      <c r="AU31" s="198">
        <v>2</v>
      </c>
      <c r="AV31" s="198"/>
      <c r="AW31" s="400" t="s">
        <v>181</v>
      </c>
      <c r="AX31" s="401"/>
    </row>
    <row r="32" spans="1:50" ht="23.25" customHeight="1" x14ac:dyDescent="0.2">
      <c r="A32" s="405"/>
      <c r="B32" s="403"/>
      <c r="C32" s="403"/>
      <c r="D32" s="403"/>
      <c r="E32" s="403"/>
      <c r="F32" s="404"/>
      <c r="G32" s="569" t="s">
        <v>626</v>
      </c>
      <c r="H32" s="570"/>
      <c r="I32" s="570"/>
      <c r="J32" s="570"/>
      <c r="K32" s="570"/>
      <c r="L32" s="570"/>
      <c r="M32" s="570"/>
      <c r="N32" s="570"/>
      <c r="O32" s="571"/>
      <c r="P32" s="104" t="s">
        <v>575</v>
      </c>
      <c r="Q32" s="104"/>
      <c r="R32" s="104"/>
      <c r="S32" s="104"/>
      <c r="T32" s="104"/>
      <c r="U32" s="104"/>
      <c r="V32" s="104"/>
      <c r="W32" s="104"/>
      <c r="X32" s="105"/>
      <c r="Y32" s="476" t="s">
        <v>12</v>
      </c>
      <c r="Z32" s="536"/>
      <c r="AA32" s="537"/>
      <c r="AB32" s="466" t="s">
        <v>576</v>
      </c>
      <c r="AC32" s="466"/>
      <c r="AD32" s="466"/>
      <c r="AE32" s="216">
        <v>2</v>
      </c>
      <c r="AF32" s="217"/>
      <c r="AG32" s="217"/>
      <c r="AH32" s="217"/>
      <c r="AI32" s="216">
        <v>4</v>
      </c>
      <c r="AJ32" s="217"/>
      <c r="AK32" s="217"/>
      <c r="AL32" s="217"/>
      <c r="AM32" s="216">
        <v>6</v>
      </c>
      <c r="AN32" s="217"/>
      <c r="AO32" s="217"/>
      <c r="AP32" s="217"/>
      <c r="AQ32" s="342" t="s">
        <v>572</v>
      </c>
      <c r="AR32" s="206"/>
      <c r="AS32" s="206"/>
      <c r="AT32" s="343"/>
      <c r="AU32" s="217" t="s">
        <v>577</v>
      </c>
      <c r="AV32" s="217"/>
      <c r="AW32" s="217"/>
      <c r="AX32" s="219"/>
    </row>
    <row r="33" spans="1:50" ht="23.25" customHeight="1" x14ac:dyDescent="0.2">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576</v>
      </c>
      <c r="AC33" s="528"/>
      <c r="AD33" s="528"/>
      <c r="AE33" s="216">
        <v>4</v>
      </c>
      <c r="AF33" s="217"/>
      <c r="AG33" s="217"/>
      <c r="AH33" s="217"/>
      <c r="AI33" s="216">
        <v>4</v>
      </c>
      <c r="AJ33" s="217"/>
      <c r="AK33" s="217"/>
      <c r="AL33" s="217"/>
      <c r="AM33" s="216">
        <v>5</v>
      </c>
      <c r="AN33" s="217"/>
      <c r="AO33" s="217"/>
      <c r="AP33" s="217"/>
      <c r="AQ33" s="342" t="s">
        <v>572</v>
      </c>
      <c r="AR33" s="206"/>
      <c r="AS33" s="206"/>
      <c r="AT33" s="343"/>
      <c r="AU33" s="217">
        <v>3</v>
      </c>
      <c r="AV33" s="217"/>
      <c r="AW33" s="217"/>
      <c r="AX33" s="219"/>
    </row>
    <row r="34" spans="1:50" ht="23.25" customHeight="1" x14ac:dyDescent="0.2">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f>AE32/AE33*100</f>
        <v>50</v>
      </c>
      <c r="AF34" s="217"/>
      <c r="AG34" s="217"/>
      <c r="AH34" s="217"/>
      <c r="AI34" s="216">
        <f>AI32/AI33*100</f>
        <v>100</v>
      </c>
      <c r="AJ34" s="217"/>
      <c r="AK34" s="217"/>
      <c r="AL34" s="217"/>
      <c r="AM34" s="216">
        <f>AM32/AM33*100</f>
        <v>120</v>
      </c>
      <c r="AN34" s="217"/>
      <c r="AO34" s="217"/>
      <c r="AP34" s="217"/>
      <c r="AQ34" s="342" t="s">
        <v>572</v>
      </c>
      <c r="AR34" s="206"/>
      <c r="AS34" s="206"/>
      <c r="AT34" s="343"/>
      <c r="AU34" s="217" t="s">
        <v>578</v>
      </c>
      <c r="AV34" s="217"/>
      <c r="AW34" s="217"/>
      <c r="AX34" s="219"/>
    </row>
    <row r="35" spans="1:50" ht="23.25" customHeight="1" x14ac:dyDescent="0.2">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2.1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8" t="s">
        <v>353</v>
      </c>
      <c r="B37" s="779"/>
      <c r="C37" s="779"/>
      <c r="D37" s="779"/>
      <c r="E37" s="779"/>
      <c r="F37" s="780"/>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5"/>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2">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353</v>
      </c>
      <c r="B44" s="779"/>
      <c r="C44" s="779"/>
      <c r="D44" s="779"/>
      <c r="E44" s="779"/>
      <c r="F44" s="780"/>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5"/>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2">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2">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2">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2">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2"/>
    </row>
    <row r="80" spans="1:50" ht="18.75" hidden="1" customHeight="1" x14ac:dyDescent="0.2">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idden="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71"/>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27"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30" customHeight="1" x14ac:dyDescent="0.2">
      <c r="A101" s="427"/>
      <c r="B101" s="428"/>
      <c r="C101" s="428"/>
      <c r="D101" s="428"/>
      <c r="E101" s="428"/>
      <c r="F101" s="429"/>
      <c r="G101" s="104" t="s">
        <v>580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576</v>
      </c>
      <c r="AC101" s="466"/>
      <c r="AD101" s="466"/>
      <c r="AE101" s="216">
        <v>9</v>
      </c>
      <c r="AF101" s="217"/>
      <c r="AG101" s="217"/>
      <c r="AH101" s="218"/>
      <c r="AI101" s="216">
        <v>8</v>
      </c>
      <c r="AJ101" s="217"/>
      <c r="AK101" s="217"/>
      <c r="AL101" s="218"/>
      <c r="AM101" s="216">
        <v>9</v>
      </c>
      <c r="AN101" s="217"/>
      <c r="AO101" s="217"/>
      <c r="AP101" s="218"/>
      <c r="AQ101" s="216" t="s">
        <v>625</v>
      </c>
      <c r="AR101" s="217"/>
      <c r="AS101" s="217"/>
      <c r="AT101" s="218"/>
      <c r="AU101" s="216" t="s">
        <v>581</v>
      </c>
      <c r="AV101" s="217"/>
      <c r="AW101" s="217"/>
      <c r="AX101" s="218"/>
    </row>
    <row r="102" spans="1:60" ht="30"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576</v>
      </c>
      <c r="AC102" s="466"/>
      <c r="AD102" s="466"/>
      <c r="AE102" s="423">
        <v>11</v>
      </c>
      <c r="AF102" s="423"/>
      <c r="AG102" s="423"/>
      <c r="AH102" s="423"/>
      <c r="AI102" s="271">
        <v>8</v>
      </c>
      <c r="AJ102" s="272"/>
      <c r="AK102" s="272"/>
      <c r="AL102" s="317"/>
      <c r="AM102" s="423">
        <v>8</v>
      </c>
      <c r="AN102" s="423"/>
      <c r="AO102" s="423"/>
      <c r="AP102" s="423"/>
      <c r="AQ102" s="271">
        <v>7</v>
      </c>
      <c r="AR102" s="272"/>
      <c r="AS102" s="272"/>
      <c r="AT102" s="317"/>
      <c r="AU102" s="271" t="s">
        <v>572</v>
      </c>
      <c r="AV102" s="272"/>
      <c r="AW102" s="272"/>
      <c r="AX102" s="317"/>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398</v>
      </c>
      <c r="AF115" s="421"/>
      <c r="AG115" s="421"/>
      <c r="AH115" s="422"/>
      <c r="AI115" s="420" t="s">
        <v>396</v>
      </c>
      <c r="AJ115" s="421"/>
      <c r="AK115" s="421"/>
      <c r="AL115" s="422"/>
      <c r="AM115" s="420" t="s">
        <v>425</v>
      </c>
      <c r="AN115" s="421"/>
      <c r="AO115" s="421"/>
      <c r="AP115" s="422"/>
      <c r="AQ115" s="596" t="s">
        <v>440</v>
      </c>
      <c r="AR115" s="597"/>
      <c r="AS115" s="597"/>
      <c r="AT115" s="597"/>
      <c r="AU115" s="597"/>
      <c r="AV115" s="597"/>
      <c r="AW115" s="597"/>
      <c r="AX115" s="598"/>
    </row>
    <row r="116" spans="1:50" ht="23.25" customHeight="1" x14ac:dyDescent="0.2">
      <c r="A116" s="444"/>
      <c r="B116" s="445"/>
      <c r="C116" s="445"/>
      <c r="D116" s="445"/>
      <c r="E116" s="445"/>
      <c r="F116" s="446"/>
      <c r="G116" s="395" t="s">
        <v>582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583</v>
      </c>
      <c r="AC116" s="551"/>
      <c r="AD116" s="552"/>
      <c r="AE116" s="423">
        <f>P19/AE101</f>
        <v>5.666666666666667</v>
      </c>
      <c r="AF116" s="423"/>
      <c r="AG116" s="423"/>
      <c r="AH116" s="423"/>
      <c r="AI116" s="423">
        <f>W19/AI101</f>
        <v>6.375</v>
      </c>
      <c r="AJ116" s="423"/>
      <c r="AK116" s="423"/>
      <c r="AL116" s="423"/>
      <c r="AM116" s="423">
        <f>AD19/AM101</f>
        <v>4.333333333333333</v>
      </c>
      <c r="AN116" s="423"/>
      <c r="AO116" s="423"/>
      <c r="AP116" s="423"/>
      <c r="AQ116" s="216">
        <f>AK18/AQ102</f>
        <v>4.2857142857142856</v>
      </c>
      <c r="AR116" s="217"/>
      <c r="AS116" s="217"/>
      <c r="AT116" s="217"/>
      <c r="AU116" s="217"/>
      <c r="AV116" s="217"/>
      <c r="AW116" s="217"/>
      <c r="AX116" s="219"/>
    </row>
    <row r="117" spans="1:50" ht="47.2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9" t="s">
        <v>584</v>
      </c>
      <c r="AF117" s="559"/>
      <c r="AG117" s="559"/>
      <c r="AH117" s="559"/>
      <c r="AI117" s="559" t="s">
        <v>585</v>
      </c>
      <c r="AJ117" s="559"/>
      <c r="AK117" s="559"/>
      <c r="AL117" s="559"/>
      <c r="AM117" s="559" t="s">
        <v>623</v>
      </c>
      <c r="AN117" s="559"/>
      <c r="AO117" s="559"/>
      <c r="AP117" s="559"/>
      <c r="AQ117" s="559" t="s">
        <v>624</v>
      </c>
      <c r="AR117" s="559"/>
      <c r="AS117" s="559"/>
      <c r="AT117" s="559"/>
      <c r="AU117" s="559"/>
      <c r="AV117" s="559"/>
      <c r="AW117" s="559"/>
      <c r="AX117" s="560"/>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398</v>
      </c>
      <c r="AF118" s="421"/>
      <c r="AG118" s="421"/>
      <c r="AH118" s="422"/>
      <c r="AI118" s="420" t="s">
        <v>396</v>
      </c>
      <c r="AJ118" s="421"/>
      <c r="AK118" s="421"/>
      <c r="AL118" s="422"/>
      <c r="AM118" s="420" t="s">
        <v>425</v>
      </c>
      <c r="AN118" s="421"/>
      <c r="AO118" s="421"/>
      <c r="AP118" s="422"/>
      <c r="AQ118" s="596" t="s">
        <v>440</v>
      </c>
      <c r="AR118" s="597"/>
      <c r="AS118" s="597"/>
      <c r="AT118" s="597"/>
      <c r="AU118" s="597"/>
      <c r="AV118" s="597"/>
      <c r="AW118" s="597"/>
      <c r="AX118" s="598"/>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398</v>
      </c>
      <c r="AF121" s="421"/>
      <c r="AG121" s="421"/>
      <c r="AH121" s="422"/>
      <c r="AI121" s="420" t="s">
        <v>396</v>
      </c>
      <c r="AJ121" s="421"/>
      <c r="AK121" s="421"/>
      <c r="AL121" s="422"/>
      <c r="AM121" s="420" t="s">
        <v>425</v>
      </c>
      <c r="AN121" s="421"/>
      <c r="AO121" s="421"/>
      <c r="AP121" s="422"/>
      <c r="AQ121" s="596" t="s">
        <v>440</v>
      </c>
      <c r="AR121" s="597"/>
      <c r="AS121" s="597"/>
      <c r="AT121" s="597"/>
      <c r="AU121" s="597"/>
      <c r="AV121" s="597"/>
      <c r="AW121" s="597"/>
      <c r="AX121" s="598"/>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398</v>
      </c>
      <c r="AF124" s="421"/>
      <c r="AG124" s="421"/>
      <c r="AH124" s="422"/>
      <c r="AI124" s="420" t="s">
        <v>396</v>
      </c>
      <c r="AJ124" s="421"/>
      <c r="AK124" s="421"/>
      <c r="AL124" s="422"/>
      <c r="AM124" s="420" t="s">
        <v>425</v>
      </c>
      <c r="AN124" s="421"/>
      <c r="AO124" s="421"/>
      <c r="AP124" s="422"/>
      <c r="AQ124" s="596" t="s">
        <v>440</v>
      </c>
      <c r="AR124" s="597"/>
      <c r="AS124" s="597"/>
      <c r="AT124" s="597"/>
      <c r="AU124" s="597"/>
      <c r="AV124" s="597"/>
      <c r="AW124" s="597"/>
      <c r="AX124" s="598"/>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3"/>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0" t="s">
        <v>398</v>
      </c>
      <c r="AF127" s="421"/>
      <c r="AG127" s="421"/>
      <c r="AH127" s="422"/>
      <c r="AI127" s="420" t="s">
        <v>396</v>
      </c>
      <c r="AJ127" s="421"/>
      <c r="AK127" s="421"/>
      <c r="AL127" s="422"/>
      <c r="AM127" s="420" t="s">
        <v>425</v>
      </c>
      <c r="AN127" s="421"/>
      <c r="AO127" s="421"/>
      <c r="AP127" s="422"/>
      <c r="AQ127" s="596" t="s">
        <v>440</v>
      </c>
      <c r="AR127" s="597"/>
      <c r="AS127" s="597"/>
      <c r="AT127" s="597"/>
      <c r="AU127" s="597"/>
      <c r="AV127" s="597"/>
      <c r="AW127" s="597"/>
      <c r="AX127" s="598"/>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4"/>
      <c r="E430" s="173" t="s">
        <v>406</v>
      </c>
      <c r="F430" s="903"/>
      <c r="G430" s="904" t="s">
        <v>255</v>
      </c>
      <c r="H430" s="122"/>
      <c r="I430" s="122"/>
      <c r="J430" s="905" t="s">
        <v>571</v>
      </c>
      <c r="K430" s="906"/>
      <c r="L430" s="906"/>
      <c r="M430" s="906"/>
      <c r="N430" s="906"/>
      <c r="O430" s="906"/>
      <c r="P430" s="906"/>
      <c r="Q430" s="906"/>
      <c r="R430" s="906"/>
      <c r="S430" s="906"/>
      <c r="T430" s="907"/>
      <c r="U430" s="593" t="s">
        <v>590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5" t="s">
        <v>572</v>
      </c>
      <c r="AR432" s="199"/>
      <c r="AS432" s="132" t="s">
        <v>236</v>
      </c>
      <c r="AT432" s="133"/>
      <c r="AU432" s="199" t="s">
        <v>572</v>
      </c>
      <c r="AV432" s="199"/>
      <c r="AW432" s="132" t="s">
        <v>181</v>
      </c>
      <c r="AX432" s="194"/>
    </row>
    <row r="433" spans="1:50" ht="23.25" customHeight="1" x14ac:dyDescent="0.2">
      <c r="A433" s="188"/>
      <c r="B433" s="185"/>
      <c r="C433" s="179"/>
      <c r="D433" s="185"/>
      <c r="E433" s="344"/>
      <c r="F433" s="345"/>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2" t="s">
        <v>581</v>
      </c>
      <c r="AF433" s="206"/>
      <c r="AG433" s="206"/>
      <c r="AH433" s="206"/>
      <c r="AI433" s="342" t="s">
        <v>572</v>
      </c>
      <c r="AJ433" s="206"/>
      <c r="AK433" s="206"/>
      <c r="AL433" s="206"/>
      <c r="AM433" s="342" t="s">
        <v>573</v>
      </c>
      <c r="AN433" s="206"/>
      <c r="AO433" s="206"/>
      <c r="AP433" s="343"/>
      <c r="AQ433" s="342" t="s">
        <v>572</v>
      </c>
      <c r="AR433" s="206"/>
      <c r="AS433" s="206"/>
      <c r="AT433" s="343"/>
      <c r="AU433" s="206" t="s">
        <v>572</v>
      </c>
      <c r="AV433" s="206"/>
      <c r="AW433" s="206"/>
      <c r="AX433" s="207"/>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2" t="s">
        <v>572</v>
      </c>
      <c r="AF434" s="206"/>
      <c r="AG434" s="206"/>
      <c r="AH434" s="343"/>
      <c r="AI434" s="342" t="s">
        <v>572</v>
      </c>
      <c r="AJ434" s="206"/>
      <c r="AK434" s="206"/>
      <c r="AL434" s="206"/>
      <c r="AM434" s="342" t="s">
        <v>572</v>
      </c>
      <c r="AN434" s="206"/>
      <c r="AO434" s="206"/>
      <c r="AP434" s="343"/>
      <c r="AQ434" s="342" t="s">
        <v>572</v>
      </c>
      <c r="AR434" s="206"/>
      <c r="AS434" s="206"/>
      <c r="AT434" s="343"/>
      <c r="AU434" s="206" t="s">
        <v>572</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2" t="s">
        <v>572</v>
      </c>
      <c r="AF435" s="206"/>
      <c r="AG435" s="206"/>
      <c r="AH435" s="343"/>
      <c r="AI435" s="342" t="s">
        <v>572</v>
      </c>
      <c r="AJ435" s="206"/>
      <c r="AK435" s="206"/>
      <c r="AL435" s="206"/>
      <c r="AM435" s="342" t="s">
        <v>572</v>
      </c>
      <c r="AN435" s="206"/>
      <c r="AO435" s="206"/>
      <c r="AP435" s="343"/>
      <c r="AQ435" s="342" t="s">
        <v>581</v>
      </c>
      <c r="AR435" s="206"/>
      <c r="AS435" s="206"/>
      <c r="AT435" s="343"/>
      <c r="AU435" s="206" t="s">
        <v>573</v>
      </c>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5" t="s">
        <v>572</v>
      </c>
      <c r="AR457" s="199"/>
      <c r="AS457" s="132" t="s">
        <v>236</v>
      </c>
      <c r="AT457" s="133"/>
      <c r="AU457" s="199" t="s">
        <v>572</v>
      </c>
      <c r="AV457" s="199"/>
      <c r="AW457" s="132" t="s">
        <v>181</v>
      </c>
      <c r="AX457" s="194"/>
    </row>
    <row r="458" spans="1:50" ht="23.25" customHeight="1" x14ac:dyDescent="0.2">
      <c r="A458" s="188"/>
      <c r="B458" s="185"/>
      <c r="C458" s="179"/>
      <c r="D458" s="185"/>
      <c r="E458" s="344"/>
      <c r="F458" s="345"/>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2" t="s">
        <v>572</v>
      </c>
      <c r="AF458" s="206"/>
      <c r="AG458" s="206"/>
      <c r="AH458" s="206"/>
      <c r="AI458" s="342" t="s">
        <v>572</v>
      </c>
      <c r="AJ458" s="206"/>
      <c r="AK458" s="206"/>
      <c r="AL458" s="206"/>
      <c r="AM458" s="342" t="s">
        <v>592</v>
      </c>
      <c r="AN458" s="206"/>
      <c r="AO458" s="206"/>
      <c r="AP458" s="343"/>
      <c r="AQ458" s="342" t="s">
        <v>572</v>
      </c>
      <c r="AR458" s="206"/>
      <c r="AS458" s="206"/>
      <c r="AT458" s="343"/>
      <c r="AU458" s="206" t="s">
        <v>572</v>
      </c>
      <c r="AV458" s="206"/>
      <c r="AW458" s="206"/>
      <c r="AX458" s="207"/>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2" t="s">
        <v>572</v>
      </c>
      <c r="AF459" s="206"/>
      <c r="AG459" s="206"/>
      <c r="AH459" s="343"/>
      <c r="AI459" s="342" t="s">
        <v>572</v>
      </c>
      <c r="AJ459" s="206"/>
      <c r="AK459" s="206"/>
      <c r="AL459" s="206"/>
      <c r="AM459" s="342" t="s">
        <v>572</v>
      </c>
      <c r="AN459" s="206"/>
      <c r="AO459" s="206"/>
      <c r="AP459" s="343"/>
      <c r="AQ459" s="342" t="s">
        <v>572</v>
      </c>
      <c r="AR459" s="206"/>
      <c r="AS459" s="206"/>
      <c r="AT459" s="343"/>
      <c r="AU459" s="206" t="s">
        <v>572</v>
      </c>
      <c r="AV459" s="206"/>
      <c r="AW459" s="206"/>
      <c r="AX459" s="207"/>
    </row>
    <row r="460" spans="1:50" ht="23.25"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2" t="s">
        <v>581</v>
      </c>
      <c r="AF460" s="206"/>
      <c r="AG460" s="206"/>
      <c r="AH460" s="343"/>
      <c r="AI460" s="342" t="s">
        <v>572</v>
      </c>
      <c r="AJ460" s="206"/>
      <c r="AK460" s="206"/>
      <c r="AL460" s="206"/>
      <c r="AM460" s="342" t="s">
        <v>572</v>
      </c>
      <c r="AN460" s="206"/>
      <c r="AO460" s="206"/>
      <c r="AP460" s="343"/>
      <c r="AQ460" s="342" t="s">
        <v>572</v>
      </c>
      <c r="AR460" s="206"/>
      <c r="AS460" s="206"/>
      <c r="AT460" s="343"/>
      <c r="AU460" s="206" t="s">
        <v>572</v>
      </c>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42" customHeight="1" x14ac:dyDescent="0.2">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567</v>
      </c>
      <c r="AE702" s="348"/>
      <c r="AF702" s="348"/>
      <c r="AG702" s="387" t="s">
        <v>593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6" t="s">
        <v>567</v>
      </c>
      <c r="AE703" s="327"/>
      <c r="AF703" s="327"/>
      <c r="AG703" s="328" t="s">
        <v>594</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567</v>
      </c>
      <c r="AE704" s="791"/>
      <c r="AF704" s="791"/>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596</v>
      </c>
      <c r="AE705" s="723"/>
      <c r="AF705" s="723"/>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802"/>
      <c r="D706" s="803"/>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596</v>
      </c>
      <c r="AE708" s="610"/>
      <c r="AF708" s="610"/>
      <c r="AG708" s="750" t="s">
        <v>597</v>
      </c>
      <c r="AH708" s="751"/>
      <c r="AI708" s="751"/>
      <c r="AJ708" s="751"/>
      <c r="AK708" s="751"/>
      <c r="AL708" s="751"/>
      <c r="AM708" s="751"/>
      <c r="AN708" s="751"/>
      <c r="AO708" s="751"/>
      <c r="AP708" s="751"/>
      <c r="AQ708" s="751"/>
      <c r="AR708" s="751"/>
      <c r="AS708" s="751"/>
      <c r="AT708" s="751"/>
      <c r="AU708" s="751"/>
      <c r="AV708" s="751"/>
      <c r="AW708" s="751"/>
      <c r="AX708" s="752"/>
    </row>
    <row r="709" spans="1:50" ht="90.65" customHeight="1" x14ac:dyDescent="0.2">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328" t="s">
        <v>598</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596</v>
      </c>
      <c r="AE710" s="327"/>
      <c r="AF710" s="327"/>
      <c r="AG710" s="328" t="s">
        <v>414</v>
      </c>
      <c r="AH710" s="329"/>
      <c r="AI710" s="329"/>
      <c r="AJ710" s="329"/>
      <c r="AK710" s="329"/>
      <c r="AL710" s="329"/>
      <c r="AM710" s="329"/>
      <c r="AN710" s="329"/>
      <c r="AO710" s="329"/>
      <c r="AP710" s="329"/>
      <c r="AQ710" s="329"/>
      <c r="AR710" s="329"/>
      <c r="AS710" s="329"/>
      <c r="AT710" s="329"/>
      <c r="AU710" s="329"/>
      <c r="AV710" s="329"/>
      <c r="AW710" s="329"/>
      <c r="AX710" s="330"/>
    </row>
    <row r="711" spans="1:50" ht="33.65" customHeight="1" x14ac:dyDescent="0.2">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567</v>
      </c>
      <c r="AE711" s="327"/>
      <c r="AF711" s="327"/>
      <c r="AG711" s="328" t="s">
        <v>599</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596</v>
      </c>
      <c r="AE712" s="791"/>
      <c r="AF712" s="791"/>
      <c r="AG712" s="100" t="s">
        <v>597</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7"/>
      <c r="B713" s="649"/>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596</v>
      </c>
      <c r="AE713" s="327"/>
      <c r="AF713" s="668"/>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35.1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567</v>
      </c>
      <c r="AE714" s="816"/>
      <c r="AF714" s="817"/>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32.5" customHeight="1" x14ac:dyDescent="0.2">
      <c r="A715" s="645"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567</v>
      </c>
      <c r="AE715" s="610"/>
      <c r="AF715" s="661"/>
      <c r="AG715" s="750" t="s">
        <v>601</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567</v>
      </c>
      <c r="AE716" s="632"/>
      <c r="AF716" s="632"/>
      <c r="AG716" s="328" t="s">
        <v>602</v>
      </c>
      <c r="AH716" s="329"/>
      <c r="AI716" s="329"/>
      <c r="AJ716" s="329"/>
      <c r="AK716" s="329"/>
      <c r="AL716" s="329"/>
      <c r="AM716" s="329"/>
      <c r="AN716" s="329"/>
      <c r="AO716" s="329"/>
      <c r="AP716" s="329"/>
      <c r="AQ716" s="329"/>
      <c r="AR716" s="329"/>
      <c r="AS716" s="329"/>
      <c r="AT716" s="329"/>
      <c r="AU716" s="329"/>
      <c r="AV716" s="329"/>
      <c r="AW716" s="329"/>
      <c r="AX716" s="330"/>
    </row>
    <row r="717" spans="1:50" ht="55" customHeight="1" x14ac:dyDescent="0.2">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328" t="s">
        <v>603</v>
      </c>
      <c r="AH717" s="329"/>
      <c r="AI717" s="329"/>
      <c r="AJ717" s="329"/>
      <c r="AK717" s="329"/>
      <c r="AL717" s="329"/>
      <c r="AM717" s="329"/>
      <c r="AN717" s="329"/>
      <c r="AO717" s="329"/>
      <c r="AP717" s="329"/>
      <c r="AQ717" s="329"/>
      <c r="AR717" s="329"/>
      <c r="AS717" s="329"/>
      <c r="AT717" s="329"/>
      <c r="AU717" s="329"/>
      <c r="AV717" s="329"/>
      <c r="AW717" s="329"/>
      <c r="AX717" s="330"/>
    </row>
    <row r="718" spans="1:50" ht="33" customHeight="1" x14ac:dyDescent="0.2">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596</v>
      </c>
      <c r="AE719" s="610"/>
      <c r="AF719" s="610"/>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10"/>
      <c r="C726" s="820" t="s">
        <v>53</v>
      </c>
      <c r="D726" s="842"/>
      <c r="E726" s="842"/>
      <c r="F726" s="843"/>
      <c r="G726" s="582" t="s">
        <v>605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8" customHeight="1" thickBot="1" x14ac:dyDescent="0.25">
      <c r="A727" s="811"/>
      <c r="B727" s="812"/>
      <c r="C727" s="756" t="s">
        <v>57</v>
      </c>
      <c r="D727" s="757"/>
      <c r="E727" s="757"/>
      <c r="F727" s="758"/>
      <c r="G727" s="580" t="s">
        <v>606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39" t="s">
        <v>632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07" t="s">
        <v>138</v>
      </c>
      <c r="B731" s="808"/>
      <c r="C731" s="808"/>
      <c r="D731" s="808"/>
      <c r="E731" s="809"/>
      <c r="F731" s="737" t="s">
        <v>633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78" t="s">
        <v>388</v>
      </c>
      <c r="B733" s="679"/>
      <c r="C733" s="679"/>
      <c r="D733" s="679"/>
      <c r="E733" s="680"/>
      <c r="F733" s="642" t="s">
        <v>634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8" t="s">
        <v>607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0" t="s">
        <v>409</v>
      </c>
      <c r="B737" s="209"/>
      <c r="C737" s="209"/>
      <c r="D737" s="210"/>
      <c r="E737" s="991"/>
      <c r="F737" s="991"/>
      <c r="G737" s="991"/>
      <c r="H737" s="991"/>
      <c r="I737" s="991"/>
      <c r="J737" s="991"/>
      <c r="K737" s="991"/>
      <c r="L737" s="991"/>
      <c r="M737" s="991"/>
      <c r="N737" s="367" t="s">
        <v>404</v>
      </c>
      <c r="O737" s="367"/>
      <c r="P737" s="367"/>
      <c r="Q737" s="367"/>
      <c r="R737" s="991" t="s">
        <v>608</v>
      </c>
      <c r="S737" s="991"/>
      <c r="T737" s="991"/>
      <c r="U737" s="991"/>
      <c r="V737" s="991"/>
      <c r="W737" s="991"/>
      <c r="X737" s="991"/>
      <c r="Y737" s="991"/>
      <c r="Z737" s="991"/>
      <c r="AA737" s="367" t="s">
        <v>403</v>
      </c>
      <c r="AB737" s="367"/>
      <c r="AC737" s="367"/>
      <c r="AD737" s="367"/>
      <c r="AE737" s="991" t="s">
        <v>609</v>
      </c>
      <c r="AF737" s="991"/>
      <c r="AG737" s="991"/>
      <c r="AH737" s="991"/>
      <c r="AI737" s="991"/>
      <c r="AJ737" s="991"/>
      <c r="AK737" s="991"/>
      <c r="AL737" s="991"/>
      <c r="AM737" s="991"/>
      <c r="AN737" s="367" t="s">
        <v>402</v>
      </c>
      <c r="AO737" s="367"/>
      <c r="AP737" s="367"/>
      <c r="AQ737" s="367"/>
      <c r="AR737" s="997" t="s">
        <v>610</v>
      </c>
      <c r="AS737" s="998"/>
      <c r="AT737" s="998"/>
      <c r="AU737" s="998"/>
      <c r="AV737" s="998"/>
      <c r="AW737" s="998"/>
      <c r="AX737" s="999"/>
      <c r="AY737" s="88"/>
      <c r="AZ737" s="88"/>
    </row>
    <row r="738" spans="1:52" ht="24.75" customHeight="1" x14ac:dyDescent="0.2">
      <c r="A738" s="990" t="s">
        <v>401</v>
      </c>
      <c r="B738" s="209"/>
      <c r="C738" s="209"/>
      <c r="D738" s="210"/>
      <c r="E738" s="991" t="s">
        <v>611</v>
      </c>
      <c r="F738" s="991"/>
      <c r="G738" s="991"/>
      <c r="H738" s="991"/>
      <c r="I738" s="991"/>
      <c r="J738" s="991"/>
      <c r="K738" s="991"/>
      <c r="L738" s="991"/>
      <c r="M738" s="991"/>
      <c r="N738" s="367" t="s">
        <v>400</v>
      </c>
      <c r="O738" s="367"/>
      <c r="P738" s="367"/>
      <c r="Q738" s="367"/>
      <c r="R738" s="991" t="s">
        <v>612</v>
      </c>
      <c r="S738" s="991"/>
      <c r="T738" s="991"/>
      <c r="U738" s="991"/>
      <c r="V738" s="991"/>
      <c r="W738" s="991"/>
      <c r="X738" s="991"/>
      <c r="Y738" s="991"/>
      <c r="Z738" s="991"/>
      <c r="AA738" s="367" t="s">
        <v>399</v>
      </c>
      <c r="AB738" s="367"/>
      <c r="AC738" s="367"/>
      <c r="AD738" s="367"/>
      <c r="AE738" s="991" t="s">
        <v>613</v>
      </c>
      <c r="AF738" s="991"/>
      <c r="AG738" s="991"/>
      <c r="AH738" s="991"/>
      <c r="AI738" s="991"/>
      <c r="AJ738" s="991"/>
      <c r="AK738" s="991"/>
      <c r="AL738" s="991"/>
      <c r="AM738" s="991"/>
      <c r="AN738" s="367" t="s">
        <v>398</v>
      </c>
      <c r="AO738" s="367"/>
      <c r="AP738" s="367"/>
      <c r="AQ738" s="367"/>
      <c r="AR738" s="997" t="s">
        <v>614</v>
      </c>
      <c r="AS738" s="998"/>
      <c r="AT738" s="998"/>
      <c r="AU738" s="998"/>
      <c r="AV738" s="998"/>
      <c r="AW738" s="998"/>
      <c r="AX738" s="999"/>
    </row>
    <row r="739" spans="1:52" ht="24.75" customHeight="1" x14ac:dyDescent="0.2">
      <c r="A739" s="990" t="s">
        <v>397</v>
      </c>
      <c r="B739" s="209"/>
      <c r="C739" s="209"/>
      <c r="D739" s="210"/>
      <c r="E739" s="991" t="s">
        <v>615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2" t="s">
        <v>421</v>
      </c>
      <c r="B740" s="973"/>
      <c r="C740" s="973"/>
      <c r="D740" s="974"/>
      <c r="E740" s="975" t="s">
        <v>563</v>
      </c>
      <c r="F740" s="976"/>
      <c r="G740" s="976"/>
      <c r="H740" s="92" t="str">
        <f>IF(E740="", "", "(")</f>
        <v>(</v>
      </c>
      <c r="I740" s="976"/>
      <c r="J740" s="976"/>
      <c r="K740" s="92" t="str">
        <f>IF(OR(I740="　", I740=""), "", "-")</f>
        <v/>
      </c>
      <c r="L740" s="977">
        <v>325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x14ac:dyDescent="0.2">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2">
      <c r="A780" s="633" t="s">
        <v>392</v>
      </c>
      <c r="B780" s="634"/>
      <c r="C780" s="634"/>
      <c r="D780" s="634"/>
      <c r="E780" s="634"/>
      <c r="F780" s="635"/>
      <c r="G780" s="600" t="s">
        <v>616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1"/>
    </row>
    <row r="781" spans="1:50" ht="30"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6"/>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0" customHeight="1" x14ac:dyDescent="0.2">
      <c r="A782" s="636"/>
      <c r="B782" s="637"/>
      <c r="C782" s="637"/>
      <c r="D782" s="637"/>
      <c r="E782" s="637"/>
      <c r="F782" s="638"/>
      <c r="G782" s="675"/>
      <c r="H782" s="676"/>
      <c r="I782" s="676"/>
      <c r="J782" s="676"/>
      <c r="K782" s="677"/>
      <c r="L782" s="669" t="s">
        <v>617</v>
      </c>
      <c r="M782" s="670"/>
      <c r="N782" s="670"/>
      <c r="O782" s="670"/>
      <c r="P782" s="670"/>
      <c r="Q782" s="670"/>
      <c r="R782" s="670"/>
      <c r="S782" s="670"/>
      <c r="T782" s="670"/>
      <c r="U782" s="670"/>
      <c r="V782" s="670"/>
      <c r="W782" s="670"/>
      <c r="X782" s="671"/>
      <c r="Y782" s="390">
        <v>39</v>
      </c>
      <c r="Z782" s="391"/>
      <c r="AA782" s="391"/>
      <c r="AB782" s="813"/>
      <c r="AC782" s="675" t="s">
        <v>618</v>
      </c>
      <c r="AD782" s="676"/>
      <c r="AE782" s="676"/>
      <c r="AF782" s="676"/>
      <c r="AG782" s="677"/>
      <c r="AH782" s="669" t="s">
        <v>572</v>
      </c>
      <c r="AI782" s="670"/>
      <c r="AJ782" s="670"/>
      <c r="AK782" s="670"/>
      <c r="AL782" s="670"/>
      <c r="AM782" s="670"/>
      <c r="AN782" s="670"/>
      <c r="AO782" s="670"/>
      <c r="AP782" s="670"/>
      <c r="AQ782" s="670"/>
      <c r="AR782" s="670"/>
      <c r="AS782" s="670"/>
      <c r="AT782" s="671"/>
      <c r="AU782" s="390" t="s">
        <v>572</v>
      </c>
      <c r="AV782" s="391"/>
      <c r="AW782" s="391"/>
      <c r="AX782" s="392"/>
    </row>
    <row r="783" spans="1:50" ht="30" hidden="1" customHeight="1" x14ac:dyDescent="0.2">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30" hidden="1" customHeight="1" x14ac:dyDescent="0.2">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30" hidden="1" customHeight="1" x14ac:dyDescent="0.2">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30"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30" hidden="1"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30"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30"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30"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0"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50.5" customHeigh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39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2">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1"/>
    </row>
    <row r="794" spans="1:50" ht="24.75" hidden="1"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6"/>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13"/>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1"/>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6"/>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3"/>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1"/>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6"/>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3"/>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14.2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86.25" customHeight="1" x14ac:dyDescent="0.2">
      <c r="A838" s="378">
        <v>1</v>
      </c>
      <c r="B838" s="378">
        <v>1</v>
      </c>
      <c r="C838" s="363" t="s">
        <v>619</v>
      </c>
      <c r="D838" s="349"/>
      <c r="E838" s="349"/>
      <c r="F838" s="349"/>
      <c r="G838" s="349"/>
      <c r="H838" s="349"/>
      <c r="I838" s="349"/>
      <c r="J838" s="350" t="s">
        <v>620</v>
      </c>
      <c r="K838" s="351"/>
      <c r="L838" s="351"/>
      <c r="M838" s="351"/>
      <c r="N838" s="351"/>
      <c r="O838" s="351"/>
      <c r="P838" s="364" t="s">
        <v>621</v>
      </c>
      <c r="Q838" s="352"/>
      <c r="R838" s="352"/>
      <c r="S838" s="352"/>
      <c r="T838" s="352"/>
      <c r="U838" s="352"/>
      <c r="V838" s="352"/>
      <c r="W838" s="352"/>
      <c r="X838" s="352"/>
      <c r="Y838" s="353">
        <v>39</v>
      </c>
      <c r="Z838" s="354"/>
      <c r="AA838" s="354"/>
      <c r="AB838" s="355"/>
      <c r="AC838" s="365" t="s">
        <v>80</v>
      </c>
      <c r="AD838" s="373"/>
      <c r="AE838" s="373"/>
      <c r="AF838" s="373"/>
      <c r="AG838" s="373"/>
      <c r="AH838" s="374" t="s">
        <v>414</v>
      </c>
      <c r="AI838" s="375"/>
      <c r="AJ838" s="375"/>
      <c r="AK838" s="375"/>
      <c r="AL838" s="359" t="s">
        <v>622</v>
      </c>
      <c r="AM838" s="360"/>
      <c r="AN838" s="360"/>
      <c r="AO838" s="361"/>
      <c r="AP838" s="362" t="s">
        <v>414</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3">
    <cfRule type="expression" dxfId="2801" priority="13905">
      <formula>IF(RIGHT(TEXT(Y783,"0.#"),1)=".",FALSE,TRUE)</formula>
    </cfRule>
    <cfRule type="expression" dxfId="2800" priority="13906">
      <formula>IF(RIGHT(TEXT(Y783,"0.#"),1)=".",TRUE,FALSE)</formula>
    </cfRule>
  </conditionalFormatting>
  <conditionalFormatting sqref="Y792">
    <cfRule type="expression" dxfId="2799" priority="13901">
      <formula>IF(RIGHT(TEXT(Y792,"0.#"),1)=".",FALSE,TRUE)</formula>
    </cfRule>
    <cfRule type="expression" dxfId="2798" priority="13902">
      <formula>IF(RIGHT(TEXT(Y792,"0.#"),1)=".",TRUE,FALSE)</formula>
    </cfRule>
  </conditionalFormatting>
  <conditionalFormatting sqref="Y823:Y830 Y821 Y810:Y817 Y808 Y797:Y804 Y795">
    <cfRule type="expression" dxfId="2797" priority="13683">
      <formula>IF(RIGHT(TEXT(Y795,"0.#"),1)=".",FALSE,TRUE)</formula>
    </cfRule>
    <cfRule type="expression" dxfId="2796" priority="13684">
      <formula>IF(RIGHT(TEXT(Y795,"0.#"),1)=".",TRUE,FALSE)</formula>
    </cfRule>
  </conditionalFormatting>
  <conditionalFormatting sqref="P13:AX13 AR15:AX15 P15:AQ17">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Q101">
    <cfRule type="expression" dxfId="2791" priority="13721">
      <formula>IF(RIGHT(TEXT(AQ101,"0.#"),1)=".",FALSE,TRUE)</formula>
    </cfRule>
    <cfRule type="expression" dxfId="2790" priority="13722">
      <formula>IF(RIGHT(TEXT(AQ101,"0.#"),1)=".",TRUE,FALSE)</formula>
    </cfRule>
  </conditionalFormatting>
  <conditionalFormatting sqref="Y784:Y791 Y782">
    <cfRule type="expression" dxfId="2789" priority="13707">
      <formula>IF(RIGHT(TEXT(Y782,"0.#"),1)=".",FALSE,TRUE)</formula>
    </cfRule>
    <cfRule type="expression" dxfId="2788" priority="13708">
      <formula>IF(RIGHT(TEXT(Y782,"0.#"),1)=".",TRUE,FALSE)</formula>
    </cfRule>
  </conditionalFormatting>
  <conditionalFormatting sqref="AU783">
    <cfRule type="expression" dxfId="2787" priority="13705">
      <formula>IF(RIGHT(TEXT(AU783,"0.#"),1)=".",FALSE,TRUE)</formula>
    </cfRule>
    <cfRule type="expression" dxfId="2786" priority="13706">
      <formula>IF(RIGHT(TEXT(AU783,"0.#"),1)=".",TRUE,FALSE)</formula>
    </cfRule>
  </conditionalFormatting>
  <conditionalFormatting sqref="AU792">
    <cfRule type="expression" dxfId="2785" priority="13703">
      <formula>IF(RIGHT(TEXT(AU792,"0.#"),1)=".",FALSE,TRUE)</formula>
    </cfRule>
    <cfRule type="expression" dxfId="2784" priority="13704">
      <formula>IF(RIGHT(TEXT(AU792,"0.#"),1)=".",TRUE,FALSE)</formula>
    </cfRule>
  </conditionalFormatting>
  <conditionalFormatting sqref="AU784:AU791 AU782">
    <cfRule type="expression" dxfId="2783" priority="13701">
      <formula>IF(RIGHT(TEXT(AU782,"0.#"),1)=".",FALSE,TRUE)</formula>
    </cfRule>
    <cfRule type="expression" dxfId="2782" priority="13702">
      <formula>IF(RIGHT(TEXT(AU782,"0.#"),1)=".",TRUE,FALSE)</formula>
    </cfRule>
  </conditionalFormatting>
  <conditionalFormatting sqref="Y822 Y809 Y796">
    <cfRule type="expression" dxfId="2781" priority="13687">
      <formula>IF(RIGHT(TEXT(Y796,"0.#"),1)=".",FALSE,TRUE)</formula>
    </cfRule>
    <cfRule type="expression" dxfId="2780" priority="13688">
      <formula>IF(RIGHT(TEXT(Y796,"0.#"),1)=".",TRUE,FALSE)</formula>
    </cfRule>
  </conditionalFormatting>
  <conditionalFormatting sqref="Y831 Y818 Y805">
    <cfRule type="expression" dxfId="2779" priority="13685">
      <formula>IF(RIGHT(TEXT(Y805,"0.#"),1)=".",FALSE,TRUE)</formula>
    </cfRule>
    <cfRule type="expression" dxfId="2778" priority="13686">
      <formula>IF(RIGHT(TEXT(Y805,"0.#"),1)=".",TRUE,FALSE)</formula>
    </cfRule>
  </conditionalFormatting>
  <conditionalFormatting sqref="AU822 AU809 AU796">
    <cfRule type="expression" dxfId="2777" priority="13681">
      <formula>IF(RIGHT(TEXT(AU796,"0.#"),1)=".",FALSE,TRUE)</formula>
    </cfRule>
    <cfRule type="expression" dxfId="2776" priority="13682">
      <formula>IF(RIGHT(TEXT(AU796,"0.#"),1)=".",TRUE,FALSE)</formula>
    </cfRule>
  </conditionalFormatting>
  <conditionalFormatting sqref="AU831 AU818 AU805">
    <cfRule type="expression" dxfId="2775" priority="13679">
      <formula>IF(RIGHT(TEXT(AU805,"0.#"),1)=".",FALSE,TRUE)</formula>
    </cfRule>
    <cfRule type="expression" dxfId="2774" priority="13680">
      <formula>IF(RIGHT(TEXT(AU805,"0.#"),1)=".",TRUE,FALSE)</formula>
    </cfRule>
  </conditionalFormatting>
  <conditionalFormatting sqref="AU823:AU830 AU821 AU810:AU817 AU808 AU797:AU804 AU795">
    <cfRule type="expression" dxfId="2773" priority="13677">
      <formula>IF(RIGHT(TEXT(AU795,"0.#"),1)=".",FALSE,TRUE)</formula>
    </cfRule>
    <cfRule type="expression" dxfId="2772" priority="13678">
      <formula>IF(RIGHT(TEXT(AU795,"0.#"),1)=".",TRUE,FALSE)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2">
    <cfRule type="expression" dxfId="2765" priority="13481">
      <formula>IF(RIGHT(TEXT(AM32,"0.#"),1)=".",FALSE,TRUE)</formula>
    </cfRule>
    <cfRule type="expression" dxfId="2764" priority="13482">
      <formula>IF(RIGHT(TEXT(AM32,"0.#"),1)=".",TRUE,FALSE)</formula>
    </cfRule>
  </conditionalFormatting>
  <conditionalFormatting sqref="AM33">
    <cfRule type="expression" dxfId="2763" priority="13479">
      <formula>IF(RIGHT(TEXT(AM33,"0.#"),1)=".",FALSE,TRUE)</formula>
    </cfRule>
    <cfRule type="expression" dxfId="2762" priority="13480">
      <formula>IF(RIGHT(TEXT(AM33,"0.#"),1)=".",TRUE,FALSE)</formula>
    </cfRule>
  </conditionalFormatting>
  <conditionalFormatting sqref="AQ32:AQ34">
    <cfRule type="expression" dxfId="2761" priority="13471">
      <formula>IF(RIGHT(TEXT(AQ32,"0.#"),1)=".",FALSE,TRUE)</formula>
    </cfRule>
    <cfRule type="expression" dxfId="2760" priority="13472">
      <formula>IF(RIGHT(TEXT(AQ32,"0.#"),1)=".",TRUE,FALSE)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9:AO839">
    <cfRule type="expression" dxfId="2409" priority="2841">
      <formula>IF(AND(AL839&gt;=0, RIGHT(TEXT(AL839,"0.#"),1)&lt;&gt;"."),TRUE,FALSE)</formula>
    </cfRule>
    <cfRule type="expression" dxfId="2408" priority="2842">
      <formula>IF(AND(AL839&gt;=0, RIGHT(TEXT(AL839,"0.#"),1)="."),TRUE,FALSE)</formula>
    </cfRule>
    <cfRule type="expression" dxfId="2407" priority="2843">
      <formula>IF(AND(AL839&lt;0, RIGHT(TEXT(AL839,"0.#"),1)&lt;&gt;"."),TRUE,FALSE)</formula>
    </cfRule>
    <cfRule type="expression" dxfId="2406" priority="2844">
      <formula>IF(AND(AL839&lt;0, RIGHT(TEXT(AL839,"0.#"),1)="."),TRUE,FALSE)</formula>
    </cfRule>
  </conditionalFormatting>
  <conditionalFormatting sqref="Y839">
    <cfRule type="expression" dxfId="2405" priority="2839">
      <formula>IF(RIGHT(TEXT(Y839,"0.#"),1)=".",FALSE,TRUE)</formula>
    </cfRule>
    <cfRule type="expression" dxfId="2404" priority="2840">
      <formula>IF(RIGHT(TEXT(Y839,"0.#"),1)=".",TRUE,FALSE)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AM34">
    <cfRule type="expression" dxfId="727" priority="27">
      <formula>IF(RIGHT(TEXT(AE34,"0.#"),1)=".",FALSE,TRUE)</formula>
    </cfRule>
    <cfRule type="expression" dxfId="726" priority="28">
      <formula>IF(RIGHT(TEXT(AE34,"0.#"),1)=".",TRUE,FALSE)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1100" max="49" man="1"/>
  </rowBreaks>
  <colBreaks count="1" manualBreakCount="1">
    <brk id="6" max="109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0"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1" zoomScale="70" zoomScaleNormal="75" zoomScaleSheetLayoutView="70" zoomScalePageLayoutView="70" workbookViewId="0">
      <selection activeCell="F73" sqref="F73"/>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4"/>
      <c r="AA2" s="835"/>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9"/>
      <c r="H4" s="1006"/>
      <c r="I4" s="1006"/>
      <c r="J4" s="1006"/>
      <c r="K4" s="1006"/>
      <c r="L4" s="1006"/>
      <c r="M4" s="1006"/>
      <c r="N4" s="1006"/>
      <c r="O4" s="1007"/>
      <c r="P4" s="104"/>
      <c r="Q4" s="1014"/>
      <c r="R4" s="1014"/>
      <c r="S4" s="1014"/>
      <c r="T4" s="1014"/>
      <c r="U4" s="1014"/>
      <c r="V4" s="1014"/>
      <c r="W4" s="1014"/>
      <c r="X4" s="1015"/>
      <c r="Y4" s="1024" t="s">
        <v>12</v>
      </c>
      <c r="Z4" s="1025"/>
      <c r="AA4" s="1026"/>
      <c r="AB4" s="466"/>
      <c r="AC4" s="1028"/>
      <c r="AD4" s="1028"/>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182</v>
      </c>
      <c r="AC6" s="1023"/>
      <c r="AD6" s="1023"/>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4"/>
      <c r="AA9" s="835"/>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9"/>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6"/>
      <c r="AC11" s="1028"/>
      <c r="AD11" s="1028"/>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182</v>
      </c>
      <c r="AC13" s="1023"/>
      <c r="AD13" s="1023"/>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4"/>
      <c r="AA16" s="835"/>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9"/>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6"/>
      <c r="AC18" s="1028"/>
      <c r="AD18" s="1028"/>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182</v>
      </c>
      <c r="AC20" s="1023"/>
      <c r="AD20" s="1023"/>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4"/>
      <c r="AA23" s="835"/>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9"/>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6"/>
      <c r="AC25" s="1028"/>
      <c r="AD25" s="1028"/>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182</v>
      </c>
      <c r="AC27" s="1023"/>
      <c r="AD27" s="1023"/>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4"/>
      <c r="AA30" s="835"/>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9"/>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6"/>
      <c r="AC32" s="1028"/>
      <c r="AD32" s="1028"/>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182</v>
      </c>
      <c r="AC34" s="1023"/>
      <c r="AD34" s="1023"/>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4"/>
      <c r="AA37" s="835"/>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9"/>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6"/>
      <c r="AC39" s="1028"/>
      <c r="AD39" s="1028"/>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182</v>
      </c>
      <c r="AC41" s="1023"/>
      <c r="AD41" s="1023"/>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4"/>
      <c r="AA44" s="835"/>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9"/>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6"/>
      <c r="AC46" s="1028"/>
      <c r="AD46" s="1028"/>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182</v>
      </c>
      <c r="AC48" s="1023"/>
      <c r="AD48" s="1023"/>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4"/>
      <c r="AA51" s="835"/>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9"/>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6"/>
      <c r="AC53" s="1028"/>
      <c r="AD53" s="1028"/>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182</v>
      </c>
      <c r="AC55" s="1023"/>
      <c r="AD55" s="102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4"/>
      <c r="AA58" s="835"/>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9"/>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6"/>
      <c r="AC60" s="1028"/>
      <c r="AD60" s="1028"/>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182</v>
      </c>
      <c r="AC62" s="1023"/>
      <c r="AD62" s="1023"/>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4"/>
      <c r="AA65" s="835"/>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9"/>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6"/>
      <c r="AC67" s="1028"/>
      <c r="AD67" s="1028"/>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4"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2" zoomScale="60" zoomScaleNormal="75" zoomScalePageLayoutView="70" workbookViewId="0">
      <selection activeCell="L17" sqref="L17:X17"/>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20" t="s">
        <v>17</v>
      </c>
      <c r="H3" s="673"/>
      <c r="I3" s="673"/>
      <c r="J3" s="673"/>
      <c r="K3" s="673"/>
      <c r="L3" s="672" t="s">
        <v>18</v>
      </c>
      <c r="M3" s="673"/>
      <c r="N3" s="673"/>
      <c r="O3" s="673"/>
      <c r="P3" s="673"/>
      <c r="Q3" s="673"/>
      <c r="R3" s="673"/>
      <c r="S3" s="673"/>
      <c r="T3" s="673"/>
      <c r="U3" s="673"/>
      <c r="V3" s="673"/>
      <c r="W3" s="673"/>
      <c r="X3" s="674"/>
      <c r="Y3" s="658" t="s">
        <v>19</v>
      </c>
      <c r="Z3" s="659"/>
      <c r="AA3" s="659"/>
      <c r="AB3" s="806"/>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1"/>
      <c r="B4" s="1052"/>
      <c r="C4" s="1052"/>
      <c r="D4" s="1052"/>
      <c r="E4" s="1052"/>
      <c r="F4" s="1053"/>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2">
      <c r="A5" s="1051"/>
      <c r="B5" s="1052"/>
      <c r="C5" s="1052"/>
      <c r="D5" s="1052"/>
      <c r="E5" s="1052"/>
      <c r="F5" s="105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1"/>
      <c r="B6" s="1052"/>
      <c r="C6" s="1052"/>
      <c r="D6" s="1052"/>
      <c r="E6" s="1052"/>
      <c r="F6" s="105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1"/>
      <c r="B7" s="1052"/>
      <c r="C7" s="1052"/>
      <c r="D7" s="1052"/>
      <c r="E7" s="1052"/>
      <c r="F7" s="105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1"/>
      <c r="B8" s="1052"/>
      <c r="C8" s="1052"/>
      <c r="D8" s="1052"/>
      <c r="E8" s="1052"/>
      <c r="F8" s="105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1"/>
      <c r="B9" s="1052"/>
      <c r="C9" s="1052"/>
      <c r="D9" s="1052"/>
      <c r="E9" s="1052"/>
      <c r="F9" s="105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1"/>
      <c r="B10" s="1052"/>
      <c r="C10" s="1052"/>
      <c r="D10" s="1052"/>
      <c r="E10" s="1052"/>
      <c r="F10" s="105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1"/>
      <c r="B11" s="1052"/>
      <c r="C11" s="1052"/>
      <c r="D11" s="1052"/>
      <c r="E11" s="1052"/>
      <c r="F11" s="105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1"/>
      <c r="B12" s="1052"/>
      <c r="C12" s="1052"/>
      <c r="D12" s="1052"/>
      <c r="E12" s="1052"/>
      <c r="F12" s="105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1"/>
      <c r="B13" s="1052"/>
      <c r="C13" s="1052"/>
      <c r="D13" s="1052"/>
      <c r="E13" s="1052"/>
      <c r="F13" s="105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1"/>
      <c r="B15" s="1052"/>
      <c r="C15" s="1052"/>
      <c r="D15" s="1052"/>
      <c r="E15" s="1052"/>
      <c r="F15" s="1053"/>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2">
      <c r="A16" s="1051"/>
      <c r="B16" s="1052"/>
      <c r="C16" s="1052"/>
      <c r="D16" s="1052"/>
      <c r="E16" s="1052"/>
      <c r="F16" s="105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2">
      <c r="A18" s="1051"/>
      <c r="B18" s="1052"/>
      <c r="C18" s="1052"/>
      <c r="D18" s="1052"/>
      <c r="E18" s="1052"/>
      <c r="F18" s="105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1"/>
      <c r="B19" s="1052"/>
      <c r="C19" s="1052"/>
      <c r="D19" s="1052"/>
      <c r="E19" s="1052"/>
      <c r="F19" s="105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1"/>
      <c r="B20" s="1052"/>
      <c r="C20" s="1052"/>
      <c r="D20" s="1052"/>
      <c r="E20" s="1052"/>
      <c r="F20" s="105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1"/>
      <c r="B21" s="1052"/>
      <c r="C21" s="1052"/>
      <c r="D21" s="1052"/>
      <c r="E21" s="1052"/>
      <c r="F21" s="105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1"/>
      <c r="B22" s="1052"/>
      <c r="C22" s="1052"/>
      <c r="D22" s="1052"/>
      <c r="E22" s="1052"/>
      <c r="F22" s="105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1"/>
      <c r="B23" s="1052"/>
      <c r="C23" s="1052"/>
      <c r="D23" s="1052"/>
      <c r="E23" s="1052"/>
      <c r="F23" s="105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1"/>
      <c r="B24" s="1052"/>
      <c r="C24" s="1052"/>
      <c r="D24" s="1052"/>
      <c r="E24" s="1052"/>
      <c r="F24" s="105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1"/>
      <c r="B25" s="1052"/>
      <c r="C25" s="1052"/>
      <c r="D25" s="1052"/>
      <c r="E25" s="1052"/>
      <c r="F25" s="105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1"/>
      <c r="B26" s="1052"/>
      <c r="C26" s="1052"/>
      <c r="D26" s="1052"/>
      <c r="E26" s="1052"/>
      <c r="F26" s="105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1"/>
      <c r="B28" s="1052"/>
      <c r="C28" s="1052"/>
      <c r="D28" s="1052"/>
      <c r="E28" s="1052"/>
      <c r="F28" s="1053"/>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2">
      <c r="A29" s="1051"/>
      <c r="B29" s="1052"/>
      <c r="C29" s="1052"/>
      <c r="D29" s="1052"/>
      <c r="E29" s="1052"/>
      <c r="F29" s="105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2">
      <c r="A31" s="1051"/>
      <c r="B31" s="1052"/>
      <c r="C31" s="1052"/>
      <c r="D31" s="1052"/>
      <c r="E31" s="1052"/>
      <c r="F31" s="105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1"/>
      <c r="B32" s="1052"/>
      <c r="C32" s="1052"/>
      <c r="D32" s="1052"/>
      <c r="E32" s="1052"/>
      <c r="F32" s="105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1"/>
      <c r="B33" s="1052"/>
      <c r="C33" s="1052"/>
      <c r="D33" s="1052"/>
      <c r="E33" s="1052"/>
      <c r="F33" s="105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1"/>
      <c r="B34" s="1052"/>
      <c r="C34" s="1052"/>
      <c r="D34" s="1052"/>
      <c r="E34" s="1052"/>
      <c r="F34" s="105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1"/>
      <c r="B35" s="1052"/>
      <c r="C35" s="1052"/>
      <c r="D35" s="1052"/>
      <c r="E35" s="1052"/>
      <c r="F35" s="105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1"/>
      <c r="B36" s="1052"/>
      <c r="C36" s="1052"/>
      <c r="D36" s="1052"/>
      <c r="E36" s="1052"/>
      <c r="F36" s="105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1"/>
      <c r="B37" s="1052"/>
      <c r="C37" s="1052"/>
      <c r="D37" s="1052"/>
      <c r="E37" s="1052"/>
      <c r="F37" s="105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1"/>
      <c r="B38" s="1052"/>
      <c r="C38" s="1052"/>
      <c r="D38" s="1052"/>
      <c r="E38" s="1052"/>
      <c r="F38" s="105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1"/>
      <c r="B39" s="1052"/>
      <c r="C39" s="1052"/>
      <c r="D39" s="1052"/>
      <c r="E39" s="1052"/>
      <c r="F39" s="105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1"/>
      <c r="B41" s="1052"/>
      <c r="C41" s="1052"/>
      <c r="D41" s="1052"/>
      <c r="E41" s="1052"/>
      <c r="F41" s="1053"/>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2">
      <c r="A42" s="1051"/>
      <c r="B42" s="1052"/>
      <c r="C42" s="1052"/>
      <c r="D42" s="1052"/>
      <c r="E42" s="1052"/>
      <c r="F42" s="105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2">
      <c r="A44" s="1051"/>
      <c r="B44" s="1052"/>
      <c r="C44" s="1052"/>
      <c r="D44" s="1052"/>
      <c r="E44" s="1052"/>
      <c r="F44" s="105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1"/>
      <c r="B45" s="1052"/>
      <c r="C45" s="1052"/>
      <c r="D45" s="1052"/>
      <c r="E45" s="1052"/>
      <c r="F45" s="105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1"/>
      <c r="B46" s="1052"/>
      <c r="C46" s="1052"/>
      <c r="D46" s="1052"/>
      <c r="E46" s="1052"/>
      <c r="F46" s="105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1"/>
      <c r="B47" s="1052"/>
      <c r="C47" s="1052"/>
      <c r="D47" s="1052"/>
      <c r="E47" s="1052"/>
      <c r="F47" s="105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1"/>
      <c r="B48" s="1052"/>
      <c r="C48" s="1052"/>
      <c r="D48" s="1052"/>
      <c r="E48" s="1052"/>
      <c r="F48" s="105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1"/>
      <c r="B49" s="1052"/>
      <c r="C49" s="1052"/>
      <c r="D49" s="1052"/>
      <c r="E49" s="1052"/>
      <c r="F49" s="105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1"/>
      <c r="B50" s="1052"/>
      <c r="C50" s="1052"/>
      <c r="D50" s="1052"/>
      <c r="E50" s="1052"/>
      <c r="F50" s="105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1"/>
      <c r="B51" s="1052"/>
      <c r="C51" s="1052"/>
      <c r="D51" s="1052"/>
      <c r="E51" s="1052"/>
      <c r="F51" s="105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1"/>
      <c r="B52" s="1052"/>
      <c r="C52" s="1052"/>
      <c r="D52" s="1052"/>
      <c r="E52" s="1052"/>
      <c r="F52" s="105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2">
      <c r="A56" s="1051"/>
      <c r="B56" s="1052"/>
      <c r="C56" s="1052"/>
      <c r="D56" s="1052"/>
      <c r="E56" s="1052"/>
      <c r="F56" s="105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2">
      <c r="A58" s="1051"/>
      <c r="B58" s="1052"/>
      <c r="C58" s="1052"/>
      <c r="D58" s="1052"/>
      <c r="E58" s="1052"/>
      <c r="F58" s="105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1"/>
      <c r="B59" s="1052"/>
      <c r="C59" s="1052"/>
      <c r="D59" s="1052"/>
      <c r="E59" s="1052"/>
      <c r="F59" s="105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1"/>
      <c r="B60" s="1052"/>
      <c r="C60" s="1052"/>
      <c r="D60" s="1052"/>
      <c r="E60" s="1052"/>
      <c r="F60" s="105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1"/>
      <c r="B61" s="1052"/>
      <c r="C61" s="1052"/>
      <c r="D61" s="1052"/>
      <c r="E61" s="1052"/>
      <c r="F61" s="105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1"/>
      <c r="B62" s="1052"/>
      <c r="C62" s="1052"/>
      <c r="D62" s="1052"/>
      <c r="E62" s="1052"/>
      <c r="F62" s="105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1"/>
      <c r="B63" s="1052"/>
      <c r="C63" s="1052"/>
      <c r="D63" s="1052"/>
      <c r="E63" s="1052"/>
      <c r="F63" s="105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1"/>
      <c r="B64" s="1052"/>
      <c r="C64" s="1052"/>
      <c r="D64" s="1052"/>
      <c r="E64" s="1052"/>
      <c r="F64" s="105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1"/>
      <c r="B65" s="1052"/>
      <c r="C65" s="1052"/>
      <c r="D65" s="1052"/>
      <c r="E65" s="1052"/>
      <c r="F65" s="105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1"/>
      <c r="B66" s="1052"/>
      <c r="C66" s="1052"/>
      <c r="D66" s="1052"/>
      <c r="E66" s="1052"/>
      <c r="F66" s="105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1"/>
      <c r="B68" s="1052"/>
      <c r="C68" s="1052"/>
      <c r="D68" s="1052"/>
      <c r="E68" s="1052"/>
      <c r="F68" s="1053"/>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2">
      <c r="A69" s="1051"/>
      <c r="B69" s="1052"/>
      <c r="C69" s="1052"/>
      <c r="D69" s="1052"/>
      <c r="E69" s="1052"/>
      <c r="F69" s="105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2">
      <c r="A71" s="1051"/>
      <c r="B71" s="1052"/>
      <c r="C71" s="1052"/>
      <c r="D71" s="1052"/>
      <c r="E71" s="1052"/>
      <c r="F71" s="105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1"/>
      <c r="B72" s="1052"/>
      <c r="C72" s="1052"/>
      <c r="D72" s="1052"/>
      <c r="E72" s="1052"/>
      <c r="F72" s="105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1"/>
      <c r="B73" s="1052"/>
      <c r="C73" s="1052"/>
      <c r="D73" s="1052"/>
      <c r="E73" s="1052"/>
      <c r="F73" s="105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1"/>
      <c r="B74" s="1052"/>
      <c r="C74" s="1052"/>
      <c r="D74" s="1052"/>
      <c r="E74" s="1052"/>
      <c r="F74" s="105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1"/>
      <c r="B75" s="1052"/>
      <c r="C75" s="1052"/>
      <c r="D75" s="1052"/>
      <c r="E75" s="1052"/>
      <c r="F75" s="105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1"/>
      <c r="B76" s="1052"/>
      <c r="C76" s="1052"/>
      <c r="D76" s="1052"/>
      <c r="E76" s="1052"/>
      <c r="F76" s="105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1"/>
      <c r="B77" s="1052"/>
      <c r="C77" s="1052"/>
      <c r="D77" s="1052"/>
      <c r="E77" s="1052"/>
      <c r="F77" s="105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1"/>
      <c r="B78" s="1052"/>
      <c r="C78" s="1052"/>
      <c r="D78" s="1052"/>
      <c r="E78" s="1052"/>
      <c r="F78" s="105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1"/>
      <c r="B79" s="1052"/>
      <c r="C79" s="1052"/>
      <c r="D79" s="1052"/>
      <c r="E79" s="1052"/>
      <c r="F79" s="105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1"/>
      <c r="B81" s="1052"/>
      <c r="C81" s="1052"/>
      <c r="D81" s="1052"/>
      <c r="E81" s="1052"/>
      <c r="F81" s="1053"/>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2">
      <c r="A82" s="1051"/>
      <c r="B82" s="1052"/>
      <c r="C82" s="1052"/>
      <c r="D82" s="1052"/>
      <c r="E82" s="1052"/>
      <c r="F82" s="105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2">
      <c r="A84" s="1051"/>
      <c r="B84" s="1052"/>
      <c r="C84" s="1052"/>
      <c r="D84" s="1052"/>
      <c r="E84" s="1052"/>
      <c r="F84" s="105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1"/>
      <c r="B85" s="1052"/>
      <c r="C85" s="1052"/>
      <c r="D85" s="1052"/>
      <c r="E85" s="1052"/>
      <c r="F85" s="105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1"/>
      <c r="B86" s="1052"/>
      <c r="C86" s="1052"/>
      <c r="D86" s="1052"/>
      <c r="E86" s="1052"/>
      <c r="F86" s="105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1"/>
      <c r="B87" s="1052"/>
      <c r="C87" s="1052"/>
      <c r="D87" s="1052"/>
      <c r="E87" s="1052"/>
      <c r="F87" s="105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1"/>
      <c r="B88" s="1052"/>
      <c r="C88" s="1052"/>
      <c r="D88" s="1052"/>
      <c r="E88" s="1052"/>
      <c r="F88" s="105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1"/>
      <c r="B89" s="1052"/>
      <c r="C89" s="1052"/>
      <c r="D89" s="1052"/>
      <c r="E89" s="1052"/>
      <c r="F89" s="105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1"/>
      <c r="B90" s="1052"/>
      <c r="C90" s="1052"/>
      <c r="D90" s="1052"/>
      <c r="E90" s="1052"/>
      <c r="F90" s="105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1"/>
      <c r="B91" s="1052"/>
      <c r="C91" s="1052"/>
      <c r="D91" s="1052"/>
      <c r="E91" s="1052"/>
      <c r="F91" s="105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1"/>
      <c r="B92" s="1052"/>
      <c r="C92" s="1052"/>
      <c r="D92" s="1052"/>
      <c r="E92" s="1052"/>
      <c r="F92" s="105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1"/>
      <c r="B94" s="1052"/>
      <c r="C94" s="1052"/>
      <c r="D94" s="1052"/>
      <c r="E94" s="1052"/>
      <c r="F94" s="1053"/>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2">
      <c r="A95" s="1051"/>
      <c r="B95" s="1052"/>
      <c r="C95" s="1052"/>
      <c r="D95" s="1052"/>
      <c r="E95" s="1052"/>
      <c r="F95" s="105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2">
      <c r="A97" s="1051"/>
      <c r="B97" s="1052"/>
      <c r="C97" s="1052"/>
      <c r="D97" s="1052"/>
      <c r="E97" s="1052"/>
      <c r="F97" s="105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1"/>
      <c r="B98" s="1052"/>
      <c r="C98" s="1052"/>
      <c r="D98" s="1052"/>
      <c r="E98" s="1052"/>
      <c r="F98" s="105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1"/>
      <c r="B99" s="1052"/>
      <c r="C99" s="1052"/>
      <c r="D99" s="1052"/>
      <c r="E99" s="1052"/>
      <c r="F99" s="105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1"/>
      <c r="B100" s="1052"/>
      <c r="C100" s="1052"/>
      <c r="D100" s="1052"/>
      <c r="E100" s="1052"/>
      <c r="F100" s="105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1"/>
      <c r="B101" s="1052"/>
      <c r="C101" s="1052"/>
      <c r="D101" s="1052"/>
      <c r="E101" s="1052"/>
      <c r="F101" s="105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1"/>
      <c r="B102" s="1052"/>
      <c r="C102" s="1052"/>
      <c r="D102" s="1052"/>
      <c r="E102" s="1052"/>
      <c r="F102" s="105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1"/>
      <c r="B103" s="1052"/>
      <c r="C103" s="1052"/>
      <c r="D103" s="1052"/>
      <c r="E103" s="1052"/>
      <c r="F103" s="105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1"/>
      <c r="B104" s="1052"/>
      <c r="C104" s="1052"/>
      <c r="D104" s="1052"/>
      <c r="E104" s="1052"/>
      <c r="F104" s="105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1"/>
      <c r="B105" s="1052"/>
      <c r="C105" s="1052"/>
      <c r="D105" s="1052"/>
      <c r="E105" s="1052"/>
      <c r="F105" s="105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2">
      <c r="A109" s="1051"/>
      <c r="B109" s="1052"/>
      <c r="C109" s="1052"/>
      <c r="D109" s="1052"/>
      <c r="E109" s="1052"/>
      <c r="F109" s="105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2">
      <c r="A111" s="1051"/>
      <c r="B111" s="1052"/>
      <c r="C111" s="1052"/>
      <c r="D111" s="1052"/>
      <c r="E111" s="1052"/>
      <c r="F111" s="105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1"/>
      <c r="B112" s="1052"/>
      <c r="C112" s="1052"/>
      <c r="D112" s="1052"/>
      <c r="E112" s="1052"/>
      <c r="F112" s="105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1"/>
      <c r="B113" s="1052"/>
      <c r="C113" s="1052"/>
      <c r="D113" s="1052"/>
      <c r="E113" s="1052"/>
      <c r="F113" s="105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1"/>
      <c r="B114" s="1052"/>
      <c r="C114" s="1052"/>
      <c r="D114" s="1052"/>
      <c r="E114" s="1052"/>
      <c r="F114" s="105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1"/>
      <c r="B115" s="1052"/>
      <c r="C115" s="1052"/>
      <c r="D115" s="1052"/>
      <c r="E115" s="1052"/>
      <c r="F115" s="105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1"/>
      <c r="B116" s="1052"/>
      <c r="C116" s="1052"/>
      <c r="D116" s="1052"/>
      <c r="E116" s="1052"/>
      <c r="F116" s="105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1"/>
      <c r="B117" s="1052"/>
      <c r="C117" s="1052"/>
      <c r="D117" s="1052"/>
      <c r="E117" s="1052"/>
      <c r="F117" s="105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1"/>
      <c r="B118" s="1052"/>
      <c r="C118" s="1052"/>
      <c r="D118" s="1052"/>
      <c r="E118" s="1052"/>
      <c r="F118" s="105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1"/>
      <c r="B119" s="1052"/>
      <c r="C119" s="1052"/>
      <c r="D119" s="1052"/>
      <c r="E119" s="1052"/>
      <c r="F119" s="105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1"/>
      <c r="B121" s="1052"/>
      <c r="C121" s="1052"/>
      <c r="D121" s="1052"/>
      <c r="E121" s="1052"/>
      <c r="F121" s="1053"/>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2">
      <c r="A122" s="1051"/>
      <c r="B122" s="1052"/>
      <c r="C122" s="1052"/>
      <c r="D122" s="1052"/>
      <c r="E122" s="1052"/>
      <c r="F122" s="105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2">
      <c r="A124" s="1051"/>
      <c r="B124" s="1052"/>
      <c r="C124" s="1052"/>
      <c r="D124" s="1052"/>
      <c r="E124" s="1052"/>
      <c r="F124" s="105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1"/>
      <c r="B125" s="1052"/>
      <c r="C125" s="1052"/>
      <c r="D125" s="1052"/>
      <c r="E125" s="1052"/>
      <c r="F125" s="105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1"/>
      <c r="B126" s="1052"/>
      <c r="C126" s="1052"/>
      <c r="D126" s="1052"/>
      <c r="E126" s="1052"/>
      <c r="F126" s="105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1"/>
      <c r="B127" s="1052"/>
      <c r="C127" s="1052"/>
      <c r="D127" s="1052"/>
      <c r="E127" s="1052"/>
      <c r="F127" s="105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1"/>
      <c r="B128" s="1052"/>
      <c r="C128" s="1052"/>
      <c r="D128" s="1052"/>
      <c r="E128" s="1052"/>
      <c r="F128" s="105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1"/>
      <c r="B129" s="1052"/>
      <c r="C129" s="1052"/>
      <c r="D129" s="1052"/>
      <c r="E129" s="1052"/>
      <c r="F129" s="105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1"/>
      <c r="B130" s="1052"/>
      <c r="C130" s="1052"/>
      <c r="D130" s="1052"/>
      <c r="E130" s="1052"/>
      <c r="F130" s="105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1"/>
      <c r="B131" s="1052"/>
      <c r="C131" s="1052"/>
      <c r="D131" s="1052"/>
      <c r="E131" s="1052"/>
      <c r="F131" s="105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1"/>
      <c r="B132" s="1052"/>
      <c r="C132" s="1052"/>
      <c r="D132" s="1052"/>
      <c r="E132" s="1052"/>
      <c r="F132" s="105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1"/>
      <c r="B134" s="1052"/>
      <c r="C134" s="1052"/>
      <c r="D134" s="1052"/>
      <c r="E134" s="1052"/>
      <c r="F134" s="1053"/>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2">
      <c r="A135" s="1051"/>
      <c r="B135" s="1052"/>
      <c r="C135" s="1052"/>
      <c r="D135" s="1052"/>
      <c r="E135" s="1052"/>
      <c r="F135" s="105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2">
      <c r="A137" s="1051"/>
      <c r="B137" s="1052"/>
      <c r="C137" s="1052"/>
      <c r="D137" s="1052"/>
      <c r="E137" s="1052"/>
      <c r="F137" s="105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1"/>
      <c r="B138" s="1052"/>
      <c r="C138" s="1052"/>
      <c r="D138" s="1052"/>
      <c r="E138" s="1052"/>
      <c r="F138" s="105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1"/>
      <c r="B139" s="1052"/>
      <c r="C139" s="1052"/>
      <c r="D139" s="1052"/>
      <c r="E139" s="1052"/>
      <c r="F139" s="105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1"/>
      <c r="B140" s="1052"/>
      <c r="C140" s="1052"/>
      <c r="D140" s="1052"/>
      <c r="E140" s="1052"/>
      <c r="F140" s="105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1"/>
      <c r="B141" s="1052"/>
      <c r="C141" s="1052"/>
      <c r="D141" s="1052"/>
      <c r="E141" s="1052"/>
      <c r="F141" s="105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1"/>
      <c r="B142" s="1052"/>
      <c r="C142" s="1052"/>
      <c r="D142" s="1052"/>
      <c r="E142" s="1052"/>
      <c r="F142" s="105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1"/>
      <c r="B143" s="1052"/>
      <c r="C143" s="1052"/>
      <c r="D143" s="1052"/>
      <c r="E143" s="1052"/>
      <c r="F143" s="105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1"/>
      <c r="B144" s="1052"/>
      <c r="C144" s="1052"/>
      <c r="D144" s="1052"/>
      <c r="E144" s="1052"/>
      <c r="F144" s="105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1"/>
      <c r="B145" s="1052"/>
      <c r="C145" s="1052"/>
      <c r="D145" s="1052"/>
      <c r="E145" s="1052"/>
      <c r="F145" s="105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1"/>
      <c r="B147" s="1052"/>
      <c r="C147" s="1052"/>
      <c r="D147" s="1052"/>
      <c r="E147" s="1052"/>
      <c r="F147" s="1053"/>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2">
      <c r="A148" s="1051"/>
      <c r="B148" s="1052"/>
      <c r="C148" s="1052"/>
      <c r="D148" s="1052"/>
      <c r="E148" s="1052"/>
      <c r="F148" s="105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2">
      <c r="A150" s="1051"/>
      <c r="B150" s="1052"/>
      <c r="C150" s="1052"/>
      <c r="D150" s="1052"/>
      <c r="E150" s="1052"/>
      <c r="F150" s="105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1"/>
      <c r="B151" s="1052"/>
      <c r="C151" s="1052"/>
      <c r="D151" s="1052"/>
      <c r="E151" s="1052"/>
      <c r="F151" s="105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1"/>
      <c r="B152" s="1052"/>
      <c r="C152" s="1052"/>
      <c r="D152" s="1052"/>
      <c r="E152" s="1052"/>
      <c r="F152" s="105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1"/>
      <c r="B153" s="1052"/>
      <c r="C153" s="1052"/>
      <c r="D153" s="1052"/>
      <c r="E153" s="1052"/>
      <c r="F153" s="105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1"/>
      <c r="B154" s="1052"/>
      <c r="C154" s="1052"/>
      <c r="D154" s="1052"/>
      <c r="E154" s="1052"/>
      <c r="F154" s="105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1"/>
      <c r="B155" s="1052"/>
      <c r="C155" s="1052"/>
      <c r="D155" s="1052"/>
      <c r="E155" s="1052"/>
      <c r="F155" s="105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1"/>
      <c r="B156" s="1052"/>
      <c r="C156" s="1052"/>
      <c r="D156" s="1052"/>
      <c r="E156" s="1052"/>
      <c r="F156" s="105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1"/>
      <c r="B157" s="1052"/>
      <c r="C157" s="1052"/>
      <c r="D157" s="1052"/>
      <c r="E157" s="1052"/>
      <c r="F157" s="105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1"/>
      <c r="B158" s="1052"/>
      <c r="C158" s="1052"/>
      <c r="D158" s="1052"/>
      <c r="E158" s="1052"/>
      <c r="F158" s="105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2">
      <c r="A162" s="1051"/>
      <c r="B162" s="1052"/>
      <c r="C162" s="1052"/>
      <c r="D162" s="1052"/>
      <c r="E162" s="1052"/>
      <c r="F162" s="105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2">
      <c r="A164" s="1051"/>
      <c r="B164" s="1052"/>
      <c r="C164" s="1052"/>
      <c r="D164" s="1052"/>
      <c r="E164" s="1052"/>
      <c r="F164" s="105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1"/>
      <c r="B165" s="1052"/>
      <c r="C165" s="1052"/>
      <c r="D165" s="1052"/>
      <c r="E165" s="1052"/>
      <c r="F165" s="105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1"/>
      <c r="B166" s="1052"/>
      <c r="C166" s="1052"/>
      <c r="D166" s="1052"/>
      <c r="E166" s="1052"/>
      <c r="F166" s="105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1"/>
      <c r="B167" s="1052"/>
      <c r="C167" s="1052"/>
      <c r="D167" s="1052"/>
      <c r="E167" s="1052"/>
      <c r="F167" s="105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1"/>
      <c r="B168" s="1052"/>
      <c r="C168" s="1052"/>
      <c r="D168" s="1052"/>
      <c r="E168" s="1052"/>
      <c r="F168" s="105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1"/>
      <c r="B169" s="1052"/>
      <c r="C169" s="1052"/>
      <c r="D169" s="1052"/>
      <c r="E169" s="1052"/>
      <c r="F169" s="105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1"/>
      <c r="B170" s="1052"/>
      <c r="C170" s="1052"/>
      <c r="D170" s="1052"/>
      <c r="E170" s="1052"/>
      <c r="F170" s="105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1"/>
      <c r="B171" s="1052"/>
      <c r="C171" s="1052"/>
      <c r="D171" s="1052"/>
      <c r="E171" s="1052"/>
      <c r="F171" s="105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1"/>
      <c r="B172" s="1052"/>
      <c r="C172" s="1052"/>
      <c r="D172" s="1052"/>
      <c r="E172" s="1052"/>
      <c r="F172" s="105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1"/>
      <c r="B174" s="1052"/>
      <c r="C174" s="1052"/>
      <c r="D174" s="1052"/>
      <c r="E174" s="1052"/>
      <c r="F174" s="1053"/>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2">
      <c r="A175" s="1051"/>
      <c r="B175" s="1052"/>
      <c r="C175" s="1052"/>
      <c r="D175" s="1052"/>
      <c r="E175" s="1052"/>
      <c r="F175" s="105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2">
      <c r="A177" s="1051"/>
      <c r="B177" s="1052"/>
      <c r="C177" s="1052"/>
      <c r="D177" s="1052"/>
      <c r="E177" s="1052"/>
      <c r="F177" s="105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1"/>
      <c r="B178" s="1052"/>
      <c r="C178" s="1052"/>
      <c r="D178" s="1052"/>
      <c r="E178" s="1052"/>
      <c r="F178" s="105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1"/>
      <c r="B179" s="1052"/>
      <c r="C179" s="1052"/>
      <c r="D179" s="1052"/>
      <c r="E179" s="1052"/>
      <c r="F179" s="105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1"/>
      <c r="B180" s="1052"/>
      <c r="C180" s="1052"/>
      <c r="D180" s="1052"/>
      <c r="E180" s="1052"/>
      <c r="F180" s="105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1"/>
      <c r="B181" s="1052"/>
      <c r="C181" s="1052"/>
      <c r="D181" s="1052"/>
      <c r="E181" s="1052"/>
      <c r="F181" s="105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1"/>
      <c r="B182" s="1052"/>
      <c r="C182" s="1052"/>
      <c r="D182" s="1052"/>
      <c r="E182" s="1052"/>
      <c r="F182" s="105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1"/>
      <c r="B183" s="1052"/>
      <c r="C183" s="1052"/>
      <c r="D183" s="1052"/>
      <c r="E183" s="1052"/>
      <c r="F183" s="105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1"/>
      <c r="B184" s="1052"/>
      <c r="C184" s="1052"/>
      <c r="D184" s="1052"/>
      <c r="E184" s="1052"/>
      <c r="F184" s="105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1"/>
      <c r="B185" s="1052"/>
      <c r="C185" s="1052"/>
      <c r="D185" s="1052"/>
      <c r="E185" s="1052"/>
      <c r="F185" s="105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1"/>
      <c r="B187" s="1052"/>
      <c r="C187" s="1052"/>
      <c r="D187" s="1052"/>
      <c r="E187" s="1052"/>
      <c r="F187" s="1053"/>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2">
      <c r="A188" s="1051"/>
      <c r="B188" s="1052"/>
      <c r="C188" s="1052"/>
      <c r="D188" s="1052"/>
      <c r="E188" s="1052"/>
      <c r="F188" s="105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2">
      <c r="A190" s="1051"/>
      <c r="B190" s="1052"/>
      <c r="C190" s="1052"/>
      <c r="D190" s="1052"/>
      <c r="E190" s="1052"/>
      <c r="F190" s="105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1"/>
      <c r="B191" s="1052"/>
      <c r="C191" s="1052"/>
      <c r="D191" s="1052"/>
      <c r="E191" s="1052"/>
      <c r="F191" s="105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1"/>
      <c r="B192" s="1052"/>
      <c r="C192" s="1052"/>
      <c r="D192" s="1052"/>
      <c r="E192" s="1052"/>
      <c r="F192" s="105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1"/>
      <c r="B193" s="1052"/>
      <c r="C193" s="1052"/>
      <c r="D193" s="1052"/>
      <c r="E193" s="1052"/>
      <c r="F193" s="105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1"/>
      <c r="B194" s="1052"/>
      <c r="C194" s="1052"/>
      <c r="D194" s="1052"/>
      <c r="E194" s="1052"/>
      <c r="F194" s="105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1"/>
      <c r="B195" s="1052"/>
      <c r="C195" s="1052"/>
      <c r="D195" s="1052"/>
      <c r="E195" s="1052"/>
      <c r="F195" s="105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1"/>
      <c r="B196" s="1052"/>
      <c r="C196" s="1052"/>
      <c r="D196" s="1052"/>
      <c r="E196" s="1052"/>
      <c r="F196" s="105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1"/>
      <c r="B197" s="1052"/>
      <c r="C197" s="1052"/>
      <c r="D197" s="1052"/>
      <c r="E197" s="1052"/>
      <c r="F197" s="105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1"/>
      <c r="B198" s="1052"/>
      <c r="C198" s="1052"/>
      <c r="D198" s="1052"/>
      <c r="E198" s="1052"/>
      <c r="F198" s="105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1"/>
      <c r="B200" s="1052"/>
      <c r="C200" s="1052"/>
      <c r="D200" s="1052"/>
      <c r="E200" s="1052"/>
      <c r="F200" s="1053"/>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2">
      <c r="A201" s="1051"/>
      <c r="B201" s="1052"/>
      <c r="C201" s="1052"/>
      <c r="D201" s="1052"/>
      <c r="E201" s="1052"/>
      <c r="F201" s="105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2">
      <c r="A203" s="1051"/>
      <c r="B203" s="1052"/>
      <c r="C203" s="1052"/>
      <c r="D203" s="1052"/>
      <c r="E203" s="1052"/>
      <c r="F203" s="105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1"/>
      <c r="B204" s="1052"/>
      <c r="C204" s="1052"/>
      <c r="D204" s="1052"/>
      <c r="E204" s="1052"/>
      <c r="F204" s="105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1"/>
      <c r="B205" s="1052"/>
      <c r="C205" s="1052"/>
      <c r="D205" s="1052"/>
      <c r="E205" s="1052"/>
      <c r="F205" s="105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1"/>
      <c r="B206" s="1052"/>
      <c r="C206" s="1052"/>
      <c r="D206" s="1052"/>
      <c r="E206" s="1052"/>
      <c r="F206" s="105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1"/>
      <c r="B207" s="1052"/>
      <c r="C207" s="1052"/>
      <c r="D207" s="1052"/>
      <c r="E207" s="1052"/>
      <c r="F207" s="105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1"/>
      <c r="B208" s="1052"/>
      <c r="C208" s="1052"/>
      <c r="D208" s="1052"/>
      <c r="E208" s="1052"/>
      <c r="F208" s="105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1"/>
      <c r="B209" s="1052"/>
      <c r="C209" s="1052"/>
      <c r="D209" s="1052"/>
      <c r="E209" s="1052"/>
      <c r="F209" s="105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1"/>
      <c r="B210" s="1052"/>
      <c r="C210" s="1052"/>
      <c r="D210" s="1052"/>
      <c r="E210" s="1052"/>
      <c r="F210" s="105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1"/>
      <c r="B211" s="1052"/>
      <c r="C211" s="1052"/>
      <c r="D211" s="1052"/>
      <c r="E211" s="1052"/>
      <c r="F211" s="105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2">
      <c r="A215" s="1051"/>
      <c r="B215" s="1052"/>
      <c r="C215" s="1052"/>
      <c r="D215" s="1052"/>
      <c r="E215" s="1052"/>
      <c r="F215" s="105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2">
      <c r="A217" s="1051"/>
      <c r="B217" s="1052"/>
      <c r="C217" s="1052"/>
      <c r="D217" s="1052"/>
      <c r="E217" s="1052"/>
      <c r="F217" s="105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1"/>
      <c r="B218" s="1052"/>
      <c r="C218" s="1052"/>
      <c r="D218" s="1052"/>
      <c r="E218" s="1052"/>
      <c r="F218" s="105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1"/>
      <c r="B219" s="1052"/>
      <c r="C219" s="1052"/>
      <c r="D219" s="1052"/>
      <c r="E219" s="1052"/>
      <c r="F219" s="105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1"/>
      <c r="B220" s="1052"/>
      <c r="C220" s="1052"/>
      <c r="D220" s="1052"/>
      <c r="E220" s="1052"/>
      <c r="F220" s="105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1"/>
      <c r="B221" s="1052"/>
      <c r="C221" s="1052"/>
      <c r="D221" s="1052"/>
      <c r="E221" s="1052"/>
      <c r="F221" s="105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1"/>
      <c r="B222" s="1052"/>
      <c r="C222" s="1052"/>
      <c r="D222" s="1052"/>
      <c r="E222" s="1052"/>
      <c r="F222" s="105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1"/>
      <c r="B223" s="1052"/>
      <c r="C223" s="1052"/>
      <c r="D223" s="1052"/>
      <c r="E223" s="1052"/>
      <c r="F223" s="105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1"/>
      <c r="B224" s="1052"/>
      <c r="C224" s="1052"/>
      <c r="D224" s="1052"/>
      <c r="E224" s="1052"/>
      <c r="F224" s="105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1"/>
      <c r="B225" s="1052"/>
      <c r="C225" s="1052"/>
      <c r="D225" s="1052"/>
      <c r="E225" s="1052"/>
      <c r="F225" s="105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1"/>
      <c r="B227" s="1052"/>
      <c r="C227" s="1052"/>
      <c r="D227" s="1052"/>
      <c r="E227" s="1052"/>
      <c r="F227" s="1053"/>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2">
      <c r="A228" s="1051"/>
      <c r="B228" s="1052"/>
      <c r="C228" s="1052"/>
      <c r="D228" s="1052"/>
      <c r="E228" s="1052"/>
      <c r="F228" s="105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2">
      <c r="A230" s="1051"/>
      <c r="B230" s="1052"/>
      <c r="C230" s="1052"/>
      <c r="D230" s="1052"/>
      <c r="E230" s="1052"/>
      <c r="F230" s="105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1"/>
      <c r="B231" s="1052"/>
      <c r="C231" s="1052"/>
      <c r="D231" s="1052"/>
      <c r="E231" s="1052"/>
      <c r="F231" s="105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1"/>
      <c r="B232" s="1052"/>
      <c r="C232" s="1052"/>
      <c r="D232" s="1052"/>
      <c r="E232" s="1052"/>
      <c r="F232" s="105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1"/>
      <c r="B233" s="1052"/>
      <c r="C233" s="1052"/>
      <c r="D233" s="1052"/>
      <c r="E233" s="1052"/>
      <c r="F233" s="105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1"/>
      <c r="B234" s="1052"/>
      <c r="C234" s="1052"/>
      <c r="D234" s="1052"/>
      <c r="E234" s="1052"/>
      <c r="F234" s="105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1"/>
      <c r="B235" s="1052"/>
      <c r="C235" s="1052"/>
      <c r="D235" s="1052"/>
      <c r="E235" s="1052"/>
      <c r="F235" s="105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1"/>
      <c r="B236" s="1052"/>
      <c r="C236" s="1052"/>
      <c r="D236" s="1052"/>
      <c r="E236" s="1052"/>
      <c r="F236" s="105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1"/>
      <c r="B237" s="1052"/>
      <c r="C237" s="1052"/>
      <c r="D237" s="1052"/>
      <c r="E237" s="1052"/>
      <c r="F237" s="105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1"/>
      <c r="B238" s="1052"/>
      <c r="C238" s="1052"/>
      <c r="D238" s="1052"/>
      <c r="E238" s="1052"/>
      <c r="F238" s="105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1"/>
      <c r="B240" s="1052"/>
      <c r="C240" s="1052"/>
      <c r="D240" s="1052"/>
      <c r="E240" s="1052"/>
      <c r="F240" s="1053"/>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2">
      <c r="A241" s="1051"/>
      <c r="B241" s="1052"/>
      <c r="C241" s="1052"/>
      <c r="D241" s="1052"/>
      <c r="E241" s="1052"/>
      <c r="F241" s="105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2">
      <c r="A243" s="1051"/>
      <c r="B243" s="1052"/>
      <c r="C243" s="1052"/>
      <c r="D243" s="1052"/>
      <c r="E243" s="1052"/>
      <c r="F243" s="105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1"/>
      <c r="B244" s="1052"/>
      <c r="C244" s="1052"/>
      <c r="D244" s="1052"/>
      <c r="E244" s="1052"/>
      <c r="F244" s="105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1"/>
      <c r="B245" s="1052"/>
      <c r="C245" s="1052"/>
      <c r="D245" s="1052"/>
      <c r="E245" s="1052"/>
      <c r="F245" s="105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1"/>
      <c r="B246" s="1052"/>
      <c r="C246" s="1052"/>
      <c r="D246" s="1052"/>
      <c r="E246" s="1052"/>
      <c r="F246" s="105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1"/>
      <c r="B247" s="1052"/>
      <c r="C247" s="1052"/>
      <c r="D247" s="1052"/>
      <c r="E247" s="1052"/>
      <c r="F247" s="105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1"/>
      <c r="B248" s="1052"/>
      <c r="C248" s="1052"/>
      <c r="D248" s="1052"/>
      <c r="E248" s="1052"/>
      <c r="F248" s="105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1"/>
      <c r="B249" s="1052"/>
      <c r="C249" s="1052"/>
      <c r="D249" s="1052"/>
      <c r="E249" s="1052"/>
      <c r="F249" s="105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1"/>
      <c r="B250" s="1052"/>
      <c r="C250" s="1052"/>
      <c r="D250" s="1052"/>
      <c r="E250" s="1052"/>
      <c r="F250" s="105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1"/>
      <c r="B251" s="1052"/>
      <c r="C251" s="1052"/>
      <c r="D251" s="1052"/>
      <c r="E251" s="1052"/>
      <c r="F251" s="105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1"/>
      <c r="B253" s="1052"/>
      <c r="C253" s="1052"/>
      <c r="D253" s="1052"/>
      <c r="E253" s="1052"/>
      <c r="F253" s="1053"/>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2">
      <c r="A254" s="1051"/>
      <c r="B254" s="1052"/>
      <c r="C254" s="1052"/>
      <c r="D254" s="1052"/>
      <c r="E254" s="1052"/>
      <c r="F254" s="105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2">
      <c r="A256" s="1051"/>
      <c r="B256" s="1052"/>
      <c r="C256" s="1052"/>
      <c r="D256" s="1052"/>
      <c r="E256" s="1052"/>
      <c r="F256" s="105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1"/>
      <c r="B257" s="1052"/>
      <c r="C257" s="1052"/>
      <c r="D257" s="1052"/>
      <c r="E257" s="1052"/>
      <c r="F257" s="105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1"/>
      <c r="B258" s="1052"/>
      <c r="C258" s="1052"/>
      <c r="D258" s="1052"/>
      <c r="E258" s="1052"/>
      <c r="F258" s="105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1"/>
      <c r="B259" s="1052"/>
      <c r="C259" s="1052"/>
      <c r="D259" s="1052"/>
      <c r="E259" s="1052"/>
      <c r="F259" s="105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1"/>
      <c r="B260" s="1052"/>
      <c r="C260" s="1052"/>
      <c r="D260" s="1052"/>
      <c r="E260" s="1052"/>
      <c r="F260" s="105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1"/>
      <c r="B261" s="1052"/>
      <c r="C261" s="1052"/>
      <c r="D261" s="1052"/>
      <c r="E261" s="1052"/>
      <c r="F261" s="105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1"/>
      <c r="B262" s="1052"/>
      <c r="C262" s="1052"/>
      <c r="D262" s="1052"/>
      <c r="E262" s="1052"/>
      <c r="F262" s="105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1"/>
      <c r="B263" s="1052"/>
      <c r="C263" s="1052"/>
      <c r="D263" s="1052"/>
      <c r="E263" s="1052"/>
      <c r="F263" s="105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1"/>
      <c r="B264" s="1052"/>
      <c r="C264" s="1052"/>
      <c r="D264" s="1052"/>
      <c r="E264" s="1052"/>
      <c r="F264" s="105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AD82D-4721-4EA4-9B1F-0DDD4391CBF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s>
</ds:datastoreItem>
</file>

<file path=customXml/itemProps2.xml><?xml version="1.0" encoding="utf-8"?>
<ds:datastoreItem xmlns:ds="http://schemas.openxmlformats.org/officeDocument/2006/customXml" ds:itemID="{71E9691A-CBF1-494D-A7A2-11609C2E0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968538-88A7-4992-B240-D741EAC449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2020-10-06T13:32:34Z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