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0 共通\110 事業仕分け・行政事業レビュー・行革\2020公開プロセス\行政事業レビュー再チェック\R2fy\"/>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<sst xmlns="http://schemas.openxmlformats.org/spreadsheetml/2006/main" count="2877" uniqueCount="635">
  <si>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</si>
  <si>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</si>
  <si>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</si>
  <si>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</si>
  <si>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</si>
  <si>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</si>
  <si>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</si>
  <si>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</si>
  <si>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</si>
  <si>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</si>
  <si>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</si>
  <si>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</si>
  <si>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</si>
  <si>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</si>
  <si>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</si>
  <si>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</si>
  <si>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</si>
  <si>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</si>
  <si>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</si>
  <si>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</si>
  <si>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</si>
  <si>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</si>
  <si>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</si>
  <si>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</si>
  <si>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</si>
  <si>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</si>
  <si>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</si>
  <si>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</si>
  <si>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</si>
  <si>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</si>
  <si>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</si>
  <si>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</si>
  <si>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</si>
  <si>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</si>
  <si>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</si>
  <si>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</si>
  <si>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</si>
  <si>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</si>
  <si>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</si>
  <si>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</si>
  <si>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</si>
  <si>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</si>
  <si>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</si>
  <si>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</si>
  <si>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</si>
  <si>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</si>
  <si>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</si>
  <si>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</si>
  <si>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</si>
  <si>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</si>
  <si>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</si>
  <si>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</si>
  <si>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</si>
  <si>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</si>
  <si>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</si>
  <si>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</si>
  <si>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</si>
  <si>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</si>
  <si>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</si>
  <si>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</si>
  <si>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</si>
  <si>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</si>
  <si>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</si>
  <si>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</si>
  <si>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</si>
  <si>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</si>
  <si>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</si>
  <si>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</si>
  <si>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</si>
  <si>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</si>
  <si>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</si>
  <si>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</si>
  <si>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</si>
  <si>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</si>
  <si>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</si>
  <si>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</si>
  <si>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</si>
  <si>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</si>
  <si>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</si>
  <si>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</si>
  <si>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</si>
  <si>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</si>
  <si>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</si>
  <si>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</si>
  <si>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</si>
  <si>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</si>
  <si>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</si>
  <si>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</si>
  <si>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</si>
  <si>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</si>
  <si>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</si>
  <si>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</si>
  <si>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</si>
  <si>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</si>
  <si>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</si>
  <si>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</si>
  <si>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</si>
  <si>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</si>
  <si>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</si>
  <si>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</si>
  <si>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</si>
  <si>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</si>
  <si>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</si>
  <si>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</si>
  <si>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</si>
  <si>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</si>
  <si>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</si>
  <si>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</si>
  <si>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</si>
  <si>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</si>
  <si>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</si>
  <si>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</si>
  <si>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</si>
  <si>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</si>
  <si>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</si>
  <si>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</si>
  <si>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</si>
  <si>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</si>
  <si>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</si>
  <si>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</si>
  <si>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</si>
  <si>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</si>
  <si>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</si>
  <si>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</si>
  <si>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</si>
  <si>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</si>
  <si>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</si>
  <si>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</si>
  <si>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</si>
  <si>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</si>
  <si>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</si>
  <si>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</si>
  <si>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</si>
  <si>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</si>
  <si>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</si>
  <si>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</si>
  <si>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</si>
  <si>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</si>
  <si>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</si>
  <si>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</si>
  <si>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</si>
  <si>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</si>
  <si>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</si>
  <si>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</si>
  <si>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</si>
  <si>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</si>
  <si>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</si>
  <si>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</si>
  <si>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</si>
  <si>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</si>
  <si>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</si>
  <si>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</si>
  <si>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</si>
  <si>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</si>
  <si>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</si>
  <si>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</si>
  <si>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</si>
  <si>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</si>
  <si>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</si>
  <si>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</si>
  <si>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</si>
  <si>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</si>
  <si>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</si>
  <si>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</si>
  <si>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</si>
  <si>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</si>
  <si>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</si>
  <si>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</si>
  <si>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</si>
  <si>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</si>
  <si>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</si>
  <si>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</si>
  <si>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</si>
  <si>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</si>
  <si>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</si>
  <si>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</si>
  <si>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</si>
  <si>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</si>
  <si>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</si>
  <si>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</si>
  <si>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</si>
  <si>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</si>
  <si>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</si>
  <si>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</si>
  <si>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</si>
  <si>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</si>
  <si>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</si>
  <si>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</si>
  <si>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</si>
  <si>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</si>
  <si>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</si>
  <si>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</si>
  <si>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</si>
  <si>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</si>
  <si>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</si>
  <si>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</si>
  <si>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</si>
  <si>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</si>
  <si>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</si>
  <si>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</si>
  <si>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</si>
  <si>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</si>
  <si>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</si>
  <si>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</si>
  <si>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</si>
  <si>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</si>
  <si>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</si>
  <si>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</si>
  <si>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</si>
  <si>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</si>
  <si>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</si>
  <si>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</si>
  <si>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</si>
  <si>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</si>
  <si>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</si>
  <si>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</si>
  <si>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</si>
  <si>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</si>
  <si>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</si>
  <si>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</si>
  <si>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</si>
  <si>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</si>
  <si>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</si>
  <si>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</si>
  <si>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</si>
  <si>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</si>
  <si>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</si>
  <si>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</si>
  <si>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</si>
  <si>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</si>
  <si>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</si>
  <si>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</si>
  <si>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</si>
  <si>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</si>
  <si>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</si>
  <si>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</si>
  <si>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</si>
  <si>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</si>
  <si>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</si>
  <si>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</si>
  <si>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</si>
  <si>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</si>
  <si>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</si>
  <si>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</si>
  <si>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</si>
  <si>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</si>
  <si>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</si>
  <si>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</si>
  <si>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</si>
  <si>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</si>
  <si>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</si>
  <si>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</si>
  <si>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</si>
  <si>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</si>
  <si>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</si>
  <si>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</si>
  <si>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</si>
  <si>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</si>
  <si>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</si>
  <si>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</si>
  <si>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</si>
  <si>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</si>
  <si>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</si>
  <si>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</si>
  <si>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</si>
  <si>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</si>
  <si>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</si>
  <si>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</si>
  <si>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</si>
  <si>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</si>
  <si>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</si>
  <si>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</si>
  <si>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</si>
  <si>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</si>
  <si>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</si>
  <si>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</si>
  <si>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</si>
  <si>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</si>
  <si>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</si>
  <si>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</si>
  <si>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</si>
  <si>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</si>
  <si>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</si>
  <si>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</si>
  <si>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</si>
  <si>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</si>
  <si>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</si>
  <si>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</si>
  <si>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</si>
  <si>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</si>
  <si>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</si>
  <si>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</si>
  <si>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</si>
  <si>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</si>
  <si>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</si>
  <si>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</si>
  <si>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</si>
  <si>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</si>
  <si>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</si>
  <si>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</si>
  <si>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</si>
  <si>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</si>
  <si>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</si>
  <si>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</si>
  <si>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</si>
  <si>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</si>
  <si>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</si>
  <si>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</si>
  <si>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</si>
  <si>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</si>
  <si>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</si>
  <si>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</si>
  <si>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</si>
  <si>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</si>
  <si>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</si>
  <si>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</si>
  <si>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</si>
  <si>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</si>
  <si>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</si>
  <si>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</si>
  <si>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</si>
  <si>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</si>
  <si>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</si>
  <si>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</si>
  <si>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</si>
  <si>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</si>
  <si>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</si>
  <si>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</si>
  <si>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</si>
  <si>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</si>
  <si>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</si>
  <si>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</si>
  <si>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</si>
  <si>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</si>
  <si>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</si>
  <si>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</si>
  <si>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</si>
  <si>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</si>
  <si>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</si>
  <si>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</si>
  <si>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</si>
  <si>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</si>
  <si>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</si>
  <si>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</si>
  <si>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</si>
  <si>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</si>
  <si>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</si>
  <si>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</si>
  <si>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</si>
  <si>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</si>
  <si>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</si>
  <si>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</si>
  <si>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</si>
  <si>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</si>
  <si>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</si>
  <si>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</si>
  <si>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</si>
  <si>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</si>
  <si>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</si>
  <si>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</si>
  <si>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</si>
  <si>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</si>
  <si>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</si>
  <si>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</si>
  <si>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</si>
  <si>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</si>
  <si>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</si>
  <si>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</si>
  <si>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</si>
  <si>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</si>
  <si>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</si>
  <si>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</si>
  <si>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</si>
  <si>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</si>
  <si>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</si>
  <si>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</si>
  <si>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</si>
  <si>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</si>
  <si>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</si>
  <si>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</si>
  <si>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</si>
  <si>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</si>
  <si>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</si>
  <si>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</si>
  <si>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</si>
  <si>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</si>
  <si>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</si>
  <si>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</si>
  <si>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</si>
  <si>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</si>
  <si>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</si>
  <si>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</si>
  <si>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</si>
  <si>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</si>
  <si>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</si>
  <si>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</si>
  <si>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</si>
  <si>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</si>
  <si>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</si>
  <si>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</si>
  <si>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</si>
  <si>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</si>
  <si>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</si>
  <si>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</si>
  <si>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</si>
  <si>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</si>
  <si>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</si>
  <si>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</si>
  <si>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</si>
  <si>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</si>
  <si>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</si>
  <si>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</si>
  <si>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</si>
  <si>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</si>
  <si>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</si>
  <si>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</si>
  <si>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</si>
  <si>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</si>
  <si>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</si>
  <si>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</si>
  <si>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</si>
  <si>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</si>
  <si>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</si>
  <si>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</si>
  <si>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</si>
  <si>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</si>
  <si>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</si>
  <si>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</si>
  <si>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</si>
  <si>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</si>
  <si>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</si>
  <si>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</si>
  <si>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</si>
  <si>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</si>
  <si>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</si>
  <si>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</si>
  <si>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</si>
  <si>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</si>
  <si>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</si>
  <si>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</si>
  <si>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</si>
  <si>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</si>
  <si>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</si>
  <si>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</si>
  <si>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</si>
  <si>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</si>
  <si>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</si>
  <si>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</si>
  <si>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</si>
  <si>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</si>
  <si>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</si>
  <si>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</si>
  <si>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</si>
  <si>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</si>
  <si>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</si>
  <si>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</si>
  <si>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</si>
  <si>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</si>
  <si>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</si>
  <si>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</si>
  <si>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</si>
  <si>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</si>
  <si>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</si>
  <si>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</si>
  <si>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</si>
  <si>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</si>
  <si>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</si>
  <si>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</si>
  <si>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</si>
  <si>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</si>
  <si>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</si>
  <si>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</si>
  <si>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</si>
  <si>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</si>
  <si>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</si>
  <si>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</si>
  <si>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</si>
  <si>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</si>
  <si>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</si>
  <si>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</si>
  <si>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</si>
  <si>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</si>
  <si>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</si>
  <si>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</si>
  <si>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</si>
  <si>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</si>
  <si>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</si>
  <si>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</si>
  <si>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</si>
  <si>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</si>
  <si>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</si>
  <si>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</si>
  <si>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</si>
  <si>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</si>
  <si>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</si>
  <si>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</si>
  <si>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</si>
  <si>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</si>
  <si>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</si>
  <si>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</si>
  <si>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</si>
  <si>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</si>
  <si>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</si>
  <si>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</si>
  <si>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</si>
  <si>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</si>
  <si>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</si>
  <si>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</si>
  <si>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</si>
  <si>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</si>
  <si>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</si>
  <si>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</si>
  <si>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</si>
  <si>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</si>
  <si>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</si>
  <si>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</si>
  <si>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</si>
  <si>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</si>
  <si>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</si>
  <si>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</si>
  <si>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</si>
  <si>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</si>
  <si>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</si>
  <si>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</si>
  <si>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</si>
  <si>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</si>
  <si>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</si>
  <si>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</si>
  <si>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</si>
  <si>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</si>
  <si>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</si>
  <si>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</si>
  <si>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</si>
  <si>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</si>
  <si>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</si>
  <si>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</si>
  <si>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</si>
  <si>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</si>
  <si>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</si>
  <si>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</si>
  <si>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</si>
  <si>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</si>
  <si>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</si>
  <si>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</si>
  <si>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</si>
  <si>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</si>
  <si>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</si>
  <si>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</si>
  <si>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</si>
  <si>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</si>
  <si>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</si>
  <si>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</si>
  <si>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</si>
  <si>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</si>
  <si>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</si>
  <si>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</si>
  <si>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</si>
  <si>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</si>
  <si>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</si>
  <si>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</si>
  <si>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</si>
  <si>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</si>
  <si>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</si>
  <si>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</si>
  <si>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</si>
  <si>
    <t>原子力発電施設等立地地域特別交付金</t>
    <phoneticPr fontId="5"/>
  </si>
  <si>
    <t>経済産業省　資源エネルギー庁　
電力・ガス事業部</t>
    <phoneticPr fontId="5"/>
  </si>
  <si>
    <t>電力基盤整備課</t>
    <phoneticPr fontId="5"/>
  </si>
  <si>
    <t>特別会計に関する法律第85条第4項
特別会計に関する法律施行令第51条第1項第8号</t>
    <phoneticPr fontId="5"/>
  </si>
  <si>
    <t>「エネルギー基本計画」（平成30年7月3日閣議決定）</t>
    <phoneticPr fontId="5"/>
  </si>
  <si>
    <t>原子力発電施設等の設置が行われ、又は行われることが予定されている都道府県又は市町村に対し、地域振興に寄与するための事業に措置することが特に必要と認める場合に、交付金を交付し、原子力発電用施設等の設置及び運転の円滑化を図る。</t>
    <phoneticPr fontId="5"/>
  </si>
  <si>
    <t>原子力発電施設等の設置及び運転の円滑化に特に資する場合に都道府県又は市町村に対して交付金を交付する。事業概要は以下のとおり。
①公共用施設に係る整備、維持補修及び維持運営措置
②企業導入・産業活性化措置（企業の導入の促進のための事業、地域の産業の近代化及び活性化のための事業）
③福祉対策措置（社会福祉施設、教育文化施設又はスポーツ・レクレーション施設の整備及び運営）
④地域活性化措置（地域の産業振興に資する事業、地域の特性を活用して当該地域の魅力を向上する事業、地域の自然環境等の維持・保全及び向上を図る事業）
等</t>
    <phoneticPr fontId="5"/>
  </si>
  <si>
    <t>-</t>
  </si>
  <si>
    <t>電源立地等推進対策交付金</t>
    <phoneticPr fontId="5"/>
  </si>
  <si>
    <t>自治体が予定する実施事業の事業費の減</t>
    <phoneticPr fontId="5"/>
  </si>
  <si>
    <t>すべての交付先の自治体において発電用施設の設置及び運転の円滑化について地域住民の理解の促進を図る</t>
    <phoneticPr fontId="5"/>
  </si>
  <si>
    <t>交付先の自治体が、交付金事業毎に設定した成果目標の達成割合（28年度事業から成果指標を見直している）</t>
    <phoneticPr fontId="5"/>
  </si>
  <si>
    <t>-</t>
    <phoneticPr fontId="5"/>
  </si>
  <si>
    <t>交付金の事業評価報告書</t>
    <phoneticPr fontId="5"/>
  </si>
  <si>
    <t>交付規則に従って交付した実績（直接交付先自治体数）</t>
    <phoneticPr fontId="5"/>
  </si>
  <si>
    <t>件</t>
    <rPh sb="0" eb="1">
      <t>ケン</t>
    </rPh>
    <phoneticPr fontId="5"/>
  </si>
  <si>
    <t>執行額(X)／交付実績の件数(Y)　</t>
    <phoneticPr fontId="5"/>
  </si>
  <si>
    <t>百万円</t>
    <rPh sb="0" eb="2">
      <t>ヒャクマン</t>
    </rPh>
    <rPh sb="2" eb="3">
      <t>エン</t>
    </rPh>
    <phoneticPr fontId="5"/>
  </si>
  <si>
    <t>百万円/件</t>
    <rPh sb="0" eb="2">
      <t>ヒャクマン</t>
    </rPh>
    <rPh sb="2" eb="3">
      <t>エン</t>
    </rPh>
    <rPh sb="4" eb="5">
      <t>ケン</t>
    </rPh>
    <phoneticPr fontId="5"/>
  </si>
  <si>
    <t>8,893/4</t>
    <phoneticPr fontId="5"/>
  </si>
  <si>
    <t>6,270/4</t>
  </si>
  <si>
    <t>2,754/2</t>
    <phoneticPr fontId="5"/>
  </si>
  <si>
    <t>1,078/1</t>
    <phoneticPr fontId="5"/>
  </si>
  <si>
    <t>6　エネルギー・環境</t>
    <phoneticPr fontId="5"/>
  </si>
  <si>
    <t>6-3　電力・ガス</t>
    <phoneticPr fontId="5"/>
  </si>
  <si>
    <t>エネルギーミックスの実現に向けた施策の実施</t>
    <phoneticPr fontId="5"/>
  </si>
  <si>
    <t>エネルギーミックスの実現に向けた施策の実施</t>
    <phoneticPr fontId="5"/>
  </si>
  <si>
    <t>本事業の着実な実施により、発電用施設の設置及び運転の円滑化が図られることで、ひいては、エネルギーミックスの実現にも寄与することが見込まれる。</t>
    <phoneticPr fontId="5"/>
  </si>
  <si>
    <t>-</t>
    <phoneticPr fontId="5"/>
  </si>
  <si>
    <t>-</t>
    <phoneticPr fontId="5"/>
  </si>
  <si>
    <t>電源立地対策については、国が責任をもって実施する必要がある。</t>
    <phoneticPr fontId="5"/>
  </si>
  <si>
    <t>電源立地対策については、国が責任をもって実施する必要がある。</t>
    <phoneticPr fontId="5"/>
  </si>
  <si>
    <t>電源立地対策については、国が責任をもって実施する必要があり、優先度の高い事業である。</t>
    <phoneticPr fontId="5"/>
  </si>
  <si>
    <t>‐</t>
  </si>
  <si>
    <t>無</t>
  </si>
  <si>
    <t>交付対象は交付規則に明記されており、当該規則に基づき事業を実施している。</t>
    <phoneticPr fontId="5"/>
  </si>
  <si>
    <t>地域振興計画に基づく事業を実施するとともに、各年度の個別具体的な事業実施に当たっては、事業実施前には交付申請書に添付する事業計画書において目標設定を行い、事業実施後には事業評価報告書を提出する仕組みとなっている。</t>
    <phoneticPr fontId="5"/>
  </si>
  <si>
    <t>豪雨災害の災害復旧工事等により、作業員及び機器の確保が困難になったため。</t>
    <phoneticPr fontId="5"/>
  </si>
  <si>
    <t>交付規則に基づき交付金を交付しており、見込みに見合ったものである。</t>
    <phoneticPr fontId="5"/>
  </si>
  <si>
    <t>交付金事業によって発電用施設の設置及び運転の円滑化への地域住民の理解促進に活用されている。</t>
    <phoneticPr fontId="5"/>
  </si>
  <si>
    <t>・当該事業においては、電源地域における公共用施設の整備及び各種事業活動支援のために交付金を交付しており、事業終了後に事業を実施した自治体がそれぞれの事業ごとに事業評価報告書を作成・提出し、その成果の評価を行っているところ。また、資源エネルギー庁のホームページにおいて、全事業の概要および事業評価報告書の公表を行っている。
・また、平成２７年度の「秋のレビュー」を踏まえ、成果指標の見直しや、交付規則等のＨＰ公表、ＰＤＣＡサイクルの強化に向けた自治体への要請等を行った。</t>
    <phoneticPr fontId="5"/>
  </si>
  <si>
    <t>点検結果を踏まえつつ、引き続き適切な執行に努めていく。</t>
    <phoneticPr fontId="5"/>
  </si>
  <si>
    <t>0658</t>
    <phoneticPr fontId="5"/>
  </si>
  <si>
    <t>0631</t>
    <phoneticPr fontId="5"/>
  </si>
  <si>
    <t>0635</t>
    <phoneticPr fontId="5"/>
  </si>
  <si>
    <t>0549</t>
    <phoneticPr fontId="5"/>
  </si>
  <si>
    <t>0524</t>
    <phoneticPr fontId="5"/>
  </si>
  <si>
    <t>0484</t>
    <phoneticPr fontId="5"/>
  </si>
  <si>
    <t>0423</t>
    <phoneticPr fontId="5"/>
  </si>
  <si>
    <t>0366</t>
    <phoneticPr fontId="5"/>
  </si>
  <si>
    <t>0339</t>
    <phoneticPr fontId="5"/>
  </si>
  <si>
    <t>事業費</t>
    <rPh sb="0" eb="3">
      <t>ジギョウヒ</t>
    </rPh>
    <phoneticPr fontId="5"/>
  </si>
  <si>
    <t>地域振興計画に基づく事業に要する経費</t>
    <phoneticPr fontId="5"/>
  </si>
  <si>
    <t>福井県</t>
    <rPh sb="0" eb="3">
      <t>フクイケン</t>
    </rPh>
    <phoneticPr fontId="5"/>
  </si>
  <si>
    <t>佐賀県</t>
    <rPh sb="0" eb="3">
      <t>サガケン</t>
    </rPh>
    <phoneticPr fontId="5"/>
  </si>
  <si>
    <t>愛媛県</t>
    <rPh sb="0" eb="3">
      <t>エヒメケン</t>
    </rPh>
    <phoneticPr fontId="5"/>
  </si>
  <si>
    <t>地域振興計画に基づく事業を実施</t>
    <phoneticPr fontId="5"/>
  </si>
  <si>
    <t>地域振興計画に基づく事業を実施</t>
    <phoneticPr fontId="5"/>
  </si>
  <si>
    <t>地域振興計画に基づく事業を実施</t>
    <phoneticPr fontId="5"/>
  </si>
  <si>
    <t>補助金等交付</t>
  </si>
  <si>
    <t>-</t>
    <phoneticPr fontId="5"/>
  </si>
  <si>
    <t>課長　小川　要</t>
    <rPh sb="3" eb="5">
      <t>オガワ</t>
    </rPh>
    <rPh sb="6" eb="7">
      <t>カナメ</t>
    </rPh>
    <phoneticPr fontId="5"/>
  </si>
  <si>
    <t>有識者書面点検対象外</t>
    <phoneticPr fontId="5"/>
  </si>
  <si>
    <t>本事業の有効性が適切に評価できるようPDCAサイクルを確実に回していくこと。</t>
    <phoneticPr fontId="5"/>
  </si>
  <si>
    <t>縮減</t>
  </si>
  <si>
    <t>交付先の自治体に対し、申請時に定量的な目標を盛り込んだ事業計画の提出、事業終了後に事業評価報告書の提出及び自治体ＨＰでの公表を求めPDCAサイクルの強化を実施。また、自治体毎の実施事業一覧や事業評価報告書を資源エネルギー庁ＨＰに掲載し公表を行った。さらに、交付先自治体に対し事業評価に係る研修の実施、より適切な評価が行えるよう事業評価報告書様式の見直し、当該報告書の記載要領や記入例を新たに作成、外部委員の公表を実施するなど、交付先の自治体がPDCAサイクルの強化を図れるよう支援を行った。</t>
    <rPh sb="198" eb="200">
      <t>ガイブ</t>
    </rPh>
    <rPh sb="200" eb="202">
      <t>イイン</t>
    </rPh>
    <rPh sb="203" eb="205">
      <t>コウヒョウ</t>
    </rPh>
    <rPh sb="206" eb="208">
      <t>ジッシ</t>
    </rPh>
    <phoneticPr fontId="5"/>
  </si>
  <si>
    <t>交付対象事業として認められる事業の中から、自治体が選択・判断し実施。各自治体においては、事業毎に成果目標を設定し、事業完了後その目標が達成されているかを評価した上で、次年度の事業を検討するＰＤＣＡサイクルを回している。</t>
    <phoneticPr fontId="5"/>
  </si>
  <si>
    <t>平成２７年秋の年次公開検証において、適切な成果指標を設定、地方公共団体における適切な成果指標を設定や効果検証、ホームページにおける公表、交付規則のホームページ上の公表、交付先自治体における事後評価報告書の公表、交付金事業の事後評価の実施、外部委員の公表について指摘され、上記所見を踏まえた改善点／概算要求における反映状況の記載のとおり、対応を実施してきたところ。</t>
    <rPh sb="119" eb="121">
      <t>ガイブ</t>
    </rPh>
    <rPh sb="121" eb="123">
      <t>イイン</t>
    </rPh>
    <rPh sb="124" eb="126">
      <t>コウヒョウ</t>
    </rPh>
    <phoneticPr fontId="5"/>
  </si>
  <si>
    <t>交付対象事業として認められる事業の中から、自治体が選択・判断し事業を実施しており、単位当たりコストは交付金事業の平均。（各自治体において、事業毎に成果目標を設定し、事業完了後その目標が達成されているかを評価。）</t>
    <phoneticPr fontId="5"/>
  </si>
  <si>
    <t>A.福井県</t>
    <rPh sb="2" eb="5">
      <t>フクイケン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</si>
</sst>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38100</xdr:colOff>
      <xdr:row>741</xdr:row>
      <xdr:rowOff>0</xdr:rowOff>
    </xdr:from>
    <xdr:to>
      <xdr:col>36</xdr:col>
      <xdr:colOff>102978</xdr:colOff>
      <xdr:row>754</xdr:row>
      <xdr:rowOff>4634</xdr:rowOff>
    </xdr:to>
    <xdr:grpSp>
      <xdr:nvGrpSpPr>
        <xdr:cNvPr id="8" name="グループ化 7"/>
        <xdr:cNvGrpSpPr/>
      </xdr:nvGrpSpPr>
      <xdr:grpSpPr>
        <a:xfrm>
          <a:off x="4238625" y="40509825"/>
          <a:ext cx="3065253" cy="4586159"/>
          <a:chOff x="3063446" y="40228108"/>
          <a:chExt cx="2752044" cy="4619625"/>
        </a:xfrm>
      </xdr:grpSpPr>
      <xdr:sp macro="" textlink="">
        <xdr:nvSpPr>
          <xdr:cNvPr id="9" name="正方形/長方形 8"/>
          <xdr:cNvSpPr/>
        </xdr:nvSpPr>
        <xdr:spPr>
          <a:xfrm>
            <a:off x="3077055" y="40228108"/>
            <a:ext cx="2728819" cy="10505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経済産業省</a:t>
            </a:r>
            <a:endParaRPr kumimoji="1" lang="en-US" altLang="ja-JP" sz="1400">
              <a:solidFill>
                <a:sysClr val="windowText" lastClr="000000"/>
              </a:solidFill>
            </a:endParaRPr>
          </a:p>
          <a:p>
            <a:pPr algn="ctr"/>
            <a:r>
              <a:rPr kumimoji="1" lang="en-US" altLang="ja-JP" sz="1400">
                <a:solidFill>
                  <a:sysClr val="windowText" lastClr="000000"/>
                </a:solidFill>
              </a:rPr>
              <a:t>2,754</a:t>
            </a:r>
            <a:r>
              <a:rPr kumimoji="1" lang="ja-JP" altLang="en-US" sz="1400">
                <a:solidFill>
                  <a:sysClr val="windowText" lastClr="000000"/>
                </a:solidFill>
              </a:rPr>
              <a:t>百万円</a:t>
            </a:r>
            <a:endParaRPr kumimoji="1" lang="en-US" altLang="ja-JP" sz="1400">
              <a:solidFill>
                <a:sysClr val="windowText" lastClr="000000"/>
              </a:solidFill>
            </a:endParaRPr>
          </a:p>
        </xdr:txBody>
      </xdr:sp>
      <xdr:sp macro="" textlink="">
        <xdr:nvSpPr>
          <xdr:cNvPr id="10" name="大かっこ 9"/>
          <xdr:cNvSpPr/>
        </xdr:nvSpPr>
        <xdr:spPr>
          <a:xfrm>
            <a:off x="3088260" y="41307739"/>
            <a:ext cx="2713165" cy="3614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交付申請受付、交付決定、確定、支払</a:t>
            </a:r>
          </a:p>
        </xdr:txBody>
      </xdr:sp>
      <xdr:sp macro="" textlink="">
        <xdr:nvSpPr>
          <xdr:cNvPr id="11" name="正方形/長方形 10"/>
          <xdr:cNvSpPr/>
        </xdr:nvSpPr>
        <xdr:spPr>
          <a:xfrm>
            <a:off x="3063446" y="43421109"/>
            <a:ext cx="2752044" cy="14266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Ａ．地方自治体</a:t>
            </a:r>
            <a:endParaRPr kumimoji="1" lang="en-US" altLang="ja-JP" sz="1400">
              <a:solidFill>
                <a:schemeClr val="tx1"/>
              </a:solidFill>
            </a:endParaRPr>
          </a:p>
          <a:p>
            <a:pPr algn="ctr"/>
            <a:r>
              <a:rPr kumimoji="1" lang="ja-JP" altLang="en-US" sz="1400">
                <a:solidFill>
                  <a:schemeClr val="tx1"/>
                </a:solidFill>
              </a:rPr>
              <a:t>福井県ほか</a:t>
            </a:r>
            <a:r>
              <a:rPr kumimoji="1" lang="en-US" altLang="ja-JP" sz="1400">
                <a:solidFill>
                  <a:schemeClr val="tx1"/>
                </a:solidFill>
              </a:rPr>
              <a:t>2</a:t>
            </a:r>
            <a:r>
              <a:rPr kumimoji="1" lang="ja-JP" altLang="en-US" sz="1400">
                <a:solidFill>
                  <a:schemeClr val="tx1"/>
                </a:solidFill>
              </a:rPr>
              <a:t>者</a:t>
            </a:r>
            <a:endParaRPr kumimoji="1" lang="en-US" altLang="ja-JP" sz="1400">
              <a:solidFill>
                <a:schemeClr val="tx1"/>
              </a:solidFill>
            </a:endParaRPr>
          </a:p>
          <a:p>
            <a:pPr algn="ctr"/>
            <a:r>
              <a:rPr kumimoji="1" lang="en-US" altLang="ja-JP" sz="1400">
                <a:solidFill>
                  <a:schemeClr val="tx1"/>
                </a:solidFill>
              </a:rPr>
              <a:t>2,754</a:t>
            </a:r>
            <a:r>
              <a:rPr kumimoji="1" lang="ja-JP" altLang="en-US" sz="1400">
                <a:solidFill>
                  <a:schemeClr val="tx1"/>
                </a:solidFill>
              </a:rPr>
              <a:t>百万円</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endParaRPr kumimoji="1" lang="ja-JP" altLang="en-US" sz="1400">
              <a:solidFill>
                <a:schemeClr val="tx1"/>
              </a:solidFill>
            </a:endParaRPr>
          </a:p>
        </xdr:txBody>
      </xdr:sp>
      <xdr:cxnSp macro="">
        <xdr:nvCxnSpPr>
          <xdr:cNvPr id="12" name="直線矢印コネクタ 11"/>
          <xdr:cNvCxnSpPr/>
        </xdr:nvCxnSpPr>
        <xdr:spPr>
          <a:xfrm flipH="1">
            <a:off x="4414223" y="41707352"/>
            <a:ext cx="0" cy="133426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a:off x="3956982" y="42998295"/>
            <a:ext cx="919834" cy="457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交付</a:t>
            </a:r>
            <a:r>
              <a:rPr kumimoji="1" lang="en-US" altLang="ja-JP" sz="1600"/>
              <a:t>】</a:t>
            </a:r>
            <a:endParaRPr kumimoji="1" lang="ja-JP" altLang="en-US"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42" zoomScaleNormal="75" zoomScaleSheetLayoutView="100" zoomScalePageLayoutView="85" workbookViewId="0">
      <selection activeCell="G781" sqref="G781:K7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3" t="s">
        <v>0</v>
      </c>
      <c r="AK2" s="963"/>
      <c r="AL2" s="963"/>
      <c r="AM2" s="963"/>
      <c r="AN2" s="963"/>
      <c r="AO2" s="964"/>
      <c r="AP2" s="964"/>
      <c r="AQ2" s="964"/>
      <c r="AR2" s="78" t="str">
        <f>IF(OR(AO2="　", AO2=""), "", "-")</f>
        <v/>
      </c>
      <c r="AS2" s="965">
        <v>326</v>
      </c>
      <c r="AT2" s="965"/>
      <c r="AU2" s="965"/>
      <c r="AV2" s="51" t="str">
        <f>IF(AW2="", "", "-")</f>
        <v/>
      </c>
      <c r="AW2" s="910"/>
      <c r="AX2" s="910"/>
    </row>
    <row r="3" spans="1:50" ht="21" customHeight="1" thickBot="1" x14ac:dyDescent="0.2">
      <c r="A3" s="866" t="s">
        <v>431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563</v>
      </c>
      <c r="AK3" s="868"/>
      <c r="AL3" s="868"/>
      <c r="AM3" s="868"/>
      <c r="AN3" s="868"/>
      <c r="AO3" s="868"/>
      <c r="AP3" s="868"/>
      <c r="AQ3" s="868"/>
      <c r="AR3" s="868"/>
      <c r="AS3" s="868"/>
      <c r="AT3" s="868"/>
      <c r="AU3" s="868"/>
      <c r="AV3" s="868"/>
      <c r="AW3" s="868"/>
      <c r="AX3" s="24" t="s">
        <v>65</v>
      </c>
    </row>
    <row r="4" spans="1:50" ht="24.75" customHeight="1" x14ac:dyDescent="0.15">
      <c r="A4" s="704" t="s">
        <v>25</v>
      </c>
      <c r="B4" s="705"/>
      <c r="C4" s="705"/>
      <c r="D4" s="705"/>
      <c r="E4" s="705"/>
      <c r="F4" s="705"/>
      <c r="G4" s="682" t="s">
        <v>565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8" t="s">
        <v>512</v>
      </c>
      <c r="H5" s="839"/>
      <c r="I5" s="839"/>
      <c r="J5" s="839"/>
      <c r="K5" s="839"/>
      <c r="L5" s="839"/>
      <c r="M5" s="840" t="s">
        <v>66</v>
      </c>
      <c r="N5" s="841"/>
      <c r="O5" s="841"/>
      <c r="P5" s="841"/>
      <c r="Q5" s="841"/>
      <c r="R5" s="842"/>
      <c r="S5" s="843" t="s">
        <v>70</v>
      </c>
      <c r="T5" s="839"/>
      <c r="U5" s="839"/>
      <c r="V5" s="839"/>
      <c r="W5" s="839"/>
      <c r="X5" s="844"/>
      <c r="Y5" s="698" t="s">
        <v>3</v>
      </c>
      <c r="Z5" s="546"/>
      <c r="AA5" s="546"/>
      <c r="AB5" s="546"/>
      <c r="AC5" s="546"/>
      <c r="AD5" s="547"/>
      <c r="AE5" s="699" t="s">
        <v>567</v>
      </c>
      <c r="AF5" s="699"/>
      <c r="AG5" s="699"/>
      <c r="AH5" s="699"/>
      <c r="AI5" s="699"/>
      <c r="AJ5" s="699"/>
      <c r="AK5" s="699"/>
      <c r="AL5" s="699"/>
      <c r="AM5" s="699"/>
      <c r="AN5" s="699"/>
      <c r="AO5" s="699"/>
      <c r="AP5" s="700"/>
      <c r="AQ5" s="701" t="s">
        <v>626</v>
      </c>
      <c r="AR5" s="702"/>
      <c r="AS5" s="702"/>
      <c r="AT5" s="702"/>
      <c r="AU5" s="702"/>
      <c r="AV5" s="702"/>
      <c r="AW5" s="702"/>
      <c r="AX5" s="703"/>
    </row>
    <row r="6" spans="1:50" ht="39" customHeight="1" x14ac:dyDescent="0.15">
      <c r="A6" s="706" t="s">
        <v>4</v>
      </c>
      <c r="B6" s="707"/>
      <c r="C6" s="707"/>
      <c r="D6" s="707"/>
      <c r="E6" s="707"/>
      <c r="F6" s="707"/>
      <c r="G6" s="395" t="str">
        <f>入力規則等!F39</f>
        <v>エネルギー対策特別会計電源開発促進勘定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1" t="s">
        <v>395</v>
      </c>
      <c r="Z7" s="446"/>
      <c r="AA7" s="446"/>
      <c r="AB7" s="446"/>
      <c r="AC7" s="446"/>
      <c r="AD7" s="922"/>
      <c r="AE7" s="911" t="s">
        <v>569</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8" t="s">
        <v>259</v>
      </c>
      <c r="B8" s="499"/>
      <c r="C8" s="499"/>
      <c r="D8" s="499"/>
      <c r="E8" s="499"/>
      <c r="F8" s="500"/>
      <c r="G8" s="932" t="str">
        <f>入力規則等!A27</f>
        <v>-</v>
      </c>
      <c r="H8" s="720"/>
      <c r="I8" s="720"/>
      <c r="J8" s="720"/>
      <c r="K8" s="720"/>
      <c r="L8" s="720"/>
      <c r="M8" s="720"/>
      <c r="N8" s="720"/>
      <c r="O8" s="720"/>
      <c r="P8" s="720"/>
      <c r="Q8" s="720"/>
      <c r="R8" s="720"/>
      <c r="S8" s="720"/>
      <c r="T8" s="720"/>
      <c r="U8" s="720"/>
      <c r="V8" s="720"/>
      <c r="W8" s="720"/>
      <c r="X8" s="933"/>
      <c r="Y8" s="845" t="s">
        <v>260</v>
      </c>
      <c r="Z8" s="846"/>
      <c r="AA8" s="846"/>
      <c r="AB8" s="846"/>
      <c r="AC8" s="846"/>
      <c r="AD8" s="847"/>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8" t="s">
        <v>23</v>
      </c>
      <c r="B9" s="849"/>
      <c r="C9" s="849"/>
      <c r="D9" s="849"/>
      <c r="E9" s="849"/>
      <c r="F9" s="849"/>
      <c r="G9" s="850" t="s">
        <v>570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0" t="s">
        <v>30</v>
      </c>
      <c r="B10" s="661"/>
      <c r="C10" s="661"/>
      <c r="D10" s="661"/>
      <c r="E10" s="661"/>
      <c r="F10" s="661"/>
      <c r="G10" s="754" t="s">
        <v>571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5" t="s">
        <v>24</v>
      </c>
      <c r="B12" s="976"/>
      <c r="C12" s="976"/>
      <c r="D12" s="976"/>
      <c r="E12" s="976"/>
      <c r="F12" s="977"/>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8243</v>
      </c>
      <c r="Q13" s="658"/>
      <c r="R13" s="658"/>
      <c r="S13" s="658"/>
      <c r="T13" s="658"/>
      <c r="U13" s="658"/>
      <c r="V13" s="659"/>
      <c r="W13" s="657">
        <v>6595</v>
      </c>
      <c r="X13" s="658"/>
      <c r="Y13" s="658"/>
      <c r="Z13" s="658"/>
      <c r="AA13" s="658"/>
      <c r="AB13" s="658"/>
      <c r="AC13" s="659"/>
      <c r="AD13" s="657">
        <v>2440</v>
      </c>
      <c r="AE13" s="658"/>
      <c r="AF13" s="658"/>
      <c r="AG13" s="658"/>
      <c r="AH13" s="658"/>
      <c r="AI13" s="658"/>
      <c r="AJ13" s="659"/>
      <c r="AK13" s="657">
        <v>930</v>
      </c>
      <c r="AL13" s="658"/>
      <c r="AM13" s="658"/>
      <c r="AN13" s="658"/>
      <c r="AO13" s="658"/>
      <c r="AP13" s="658"/>
      <c r="AQ13" s="659"/>
      <c r="AR13" s="918">
        <v>580</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572</v>
      </c>
      <c r="Q14" s="658"/>
      <c r="R14" s="658"/>
      <c r="S14" s="658"/>
      <c r="T14" s="658"/>
      <c r="U14" s="658"/>
      <c r="V14" s="659"/>
      <c r="W14" s="657" t="s">
        <v>572</v>
      </c>
      <c r="X14" s="658"/>
      <c r="Y14" s="658"/>
      <c r="Z14" s="658"/>
      <c r="AA14" s="658"/>
      <c r="AB14" s="658"/>
      <c r="AC14" s="659"/>
      <c r="AD14" s="657" t="s">
        <v>572</v>
      </c>
      <c r="AE14" s="658"/>
      <c r="AF14" s="658"/>
      <c r="AG14" s="658"/>
      <c r="AH14" s="658"/>
      <c r="AI14" s="658"/>
      <c r="AJ14" s="659"/>
      <c r="AK14" s="657" t="s">
        <v>572</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1565</v>
      </c>
      <c r="Q15" s="658"/>
      <c r="R15" s="658"/>
      <c r="S15" s="658"/>
      <c r="T15" s="658"/>
      <c r="U15" s="658"/>
      <c r="V15" s="659"/>
      <c r="W15" s="657" t="s">
        <v>572</v>
      </c>
      <c r="X15" s="658"/>
      <c r="Y15" s="658"/>
      <c r="Z15" s="658"/>
      <c r="AA15" s="658"/>
      <c r="AB15" s="658"/>
      <c r="AC15" s="659"/>
      <c r="AD15" s="657">
        <v>323</v>
      </c>
      <c r="AE15" s="658"/>
      <c r="AF15" s="658"/>
      <c r="AG15" s="658"/>
      <c r="AH15" s="658"/>
      <c r="AI15" s="658"/>
      <c r="AJ15" s="659"/>
      <c r="AK15" s="657">
        <v>148</v>
      </c>
      <c r="AL15" s="658"/>
      <c r="AM15" s="658"/>
      <c r="AN15" s="658"/>
      <c r="AO15" s="658"/>
      <c r="AP15" s="658"/>
      <c r="AQ15" s="659"/>
      <c r="AR15" s="657" t="s">
        <v>572</v>
      </c>
      <c r="AS15" s="658"/>
      <c r="AT15" s="658"/>
      <c r="AU15" s="658"/>
      <c r="AV15" s="658"/>
      <c r="AW15" s="658"/>
      <c r="AX15" s="659"/>
    </row>
    <row r="16" spans="1:50" ht="21" customHeight="1" x14ac:dyDescent="0.15">
      <c r="A16" s="614"/>
      <c r="B16" s="615"/>
      <c r="C16" s="615"/>
      <c r="D16" s="615"/>
      <c r="E16" s="615"/>
      <c r="F16" s="616"/>
      <c r="G16" s="725"/>
      <c r="H16" s="726"/>
      <c r="I16" s="711" t="s">
        <v>52</v>
      </c>
      <c r="J16" s="712"/>
      <c r="K16" s="712"/>
      <c r="L16" s="712"/>
      <c r="M16" s="712"/>
      <c r="N16" s="712"/>
      <c r="O16" s="713"/>
      <c r="P16" s="657" t="s">
        <v>572</v>
      </c>
      <c r="Q16" s="658"/>
      <c r="R16" s="658"/>
      <c r="S16" s="658"/>
      <c r="T16" s="658"/>
      <c r="U16" s="658"/>
      <c r="V16" s="659"/>
      <c r="W16" s="657">
        <v>-323</v>
      </c>
      <c r="X16" s="658"/>
      <c r="Y16" s="658"/>
      <c r="Z16" s="658"/>
      <c r="AA16" s="658"/>
      <c r="AB16" s="658"/>
      <c r="AC16" s="659"/>
      <c r="AD16" s="657">
        <v>-148</v>
      </c>
      <c r="AE16" s="658"/>
      <c r="AF16" s="658"/>
      <c r="AG16" s="658"/>
      <c r="AH16" s="658"/>
      <c r="AI16" s="658"/>
      <c r="AJ16" s="659"/>
      <c r="AK16" s="657" t="s">
        <v>572</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572</v>
      </c>
      <c r="Q17" s="658"/>
      <c r="R17" s="658"/>
      <c r="S17" s="658"/>
      <c r="T17" s="658"/>
      <c r="U17" s="658"/>
      <c r="V17" s="659"/>
      <c r="W17" s="657" t="s">
        <v>572</v>
      </c>
      <c r="X17" s="658"/>
      <c r="Y17" s="658"/>
      <c r="Z17" s="658"/>
      <c r="AA17" s="658"/>
      <c r="AB17" s="658"/>
      <c r="AC17" s="659"/>
      <c r="AD17" s="657">
        <v>140</v>
      </c>
      <c r="AE17" s="658"/>
      <c r="AF17" s="658"/>
      <c r="AG17" s="658"/>
      <c r="AH17" s="658"/>
      <c r="AI17" s="658"/>
      <c r="AJ17" s="659"/>
      <c r="AK17" s="657" t="s">
        <v>572</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7">
        <f>SUM(P13:V17)</f>
        <v>9808</v>
      </c>
      <c r="Q18" s="878"/>
      <c r="R18" s="878"/>
      <c r="S18" s="878"/>
      <c r="T18" s="878"/>
      <c r="U18" s="878"/>
      <c r="V18" s="879"/>
      <c r="W18" s="877">
        <f>SUM(W13:AC17)</f>
        <v>6272</v>
      </c>
      <c r="X18" s="878"/>
      <c r="Y18" s="878"/>
      <c r="Z18" s="878"/>
      <c r="AA18" s="878"/>
      <c r="AB18" s="878"/>
      <c r="AC18" s="879"/>
      <c r="AD18" s="877">
        <f>SUM(AD13:AJ17)</f>
        <v>2755</v>
      </c>
      <c r="AE18" s="878"/>
      <c r="AF18" s="878"/>
      <c r="AG18" s="878"/>
      <c r="AH18" s="878"/>
      <c r="AI18" s="878"/>
      <c r="AJ18" s="879"/>
      <c r="AK18" s="877">
        <f>SUM(AK13:AQ17)</f>
        <v>1078</v>
      </c>
      <c r="AL18" s="878"/>
      <c r="AM18" s="878"/>
      <c r="AN18" s="878"/>
      <c r="AO18" s="878"/>
      <c r="AP18" s="878"/>
      <c r="AQ18" s="879"/>
      <c r="AR18" s="877">
        <f>SUM(AR13:AX17)</f>
        <v>580</v>
      </c>
      <c r="AS18" s="878"/>
      <c r="AT18" s="878"/>
      <c r="AU18" s="878"/>
      <c r="AV18" s="878"/>
      <c r="AW18" s="878"/>
      <c r="AX18" s="880"/>
    </row>
    <row r="19" spans="1:50" ht="24.75" customHeight="1" x14ac:dyDescent="0.15">
      <c r="A19" s="614"/>
      <c r="B19" s="615"/>
      <c r="C19" s="615"/>
      <c r="D19" s="615"/>
      <c r="E19" s="615"/>
      <c r="F19" s="616"/>
      <c r="G19" s="875" t="s">
        <v>9</v>
      </c>
      <c r="H19" s="876"/>
      <c r="I19" s="876"/>
      <c r="J19" s="876"/>
      <c r="K19" s="876"/>
      <c r="L19" s="876"/>
      <c r="M19" s="876"/>
      <c r="N19" s="876"/>
      <c r="O19" s="876"/>
      <c r="P19" s="657">
        <v>8893</v>
      </c>
      <c r="Q19" s="658"/>
      <c r="R19" s="658"/>
      <c r="S19" s="658"/>
      <c r="T19" s="658"/>
      <c r="U19" s="658"/>
      <c r="V19" s="659"/>
      <c r="W19" s="657">
        <v>6270</v>
      </c>
      <c r="X19" s="658"/>
      <c r="Y19" s="658"/>
      <c r="Z19" s="658"/>
      <c r="AA19" s="658"/>
      <c r="AB19" s="658"/>
      <c r="AC19" s="659"/>
      <c r="AD19" s="657">
        <v>2754</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5" t="s">
        <v>10</v>
      </c>
      <c r="H20" s="876"/>
      <c r="I20" s="876"/>
      <c r="J20" s="876"/>
      <c r="K20" s="876"/>
      <c r="L20" s="876"/>
      <c r="M20" s="876"/>
      <c r="N20" s="876"/>
      <c r="O20" s="876"/>
      <c r="P20" s="316">
        <f>IF(P18=0, "-", SUM(P19)/P18)</f>
        <v>0.90670880913539964</v>
      </c>
      <c r="Q20" s="316"/>
      <c r="R20" s="316"/>
      <c r="S20" s="316"/>
      <c r="T20" s="316"/>
      <c r="U20" s="316"/>
      <c r="V20" s="316"/>
      <c r="W20" s="316">
        <f t="shared" ref="W20" si="0">IF(W18=0, "-", SUM(W19)/W18)</f>
        <v>0.99968112244897955</v>
      </c>
      <c r="X20" s="316"/>
      <c r="Y20" s="316"/>
      <c r="Z20" s="316"/>
      <c r="AA20" s="316"/>
      <c r="AB20" s="316"/>
      <c r="AC20" s="316"/>
      <c r="AD20" s="316">
        <f t="shared" ref="AD20" si="1">IF(AD18=0, "-", SUM(AD19)/AD18)</f>
        <v>0.9996370235934664</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8"/>
      <c r="B21" s="849"/>
      <c r="C21" s="849"/>
      <c r="D21" s="849"/>
      <c r="E21" s="849"/>
      <c r="F21" s="978"/>
      <c r="G21" s="314" t="s">
        <v>358</v>
      </c>
      <c r="H21" s="315"/>
      <c r="I21" s="315"/>
      <c r="J21" s="315"/>
      <c r="K21" s="315"/>
      <c r="L21" s="315"/>
      <c r="M21" s="315"/>
      <c r="N21" s="315"/>
      <c r="O21" s="315"/>
      <c r="P21" s="316">
        <f>IF(P19=0, "-", SUM(P19)/SUM(P13,P14))</f>
        <v>1.0788547858789275</v>
      </c>
      <c r="Q21" s="316"/>
      <c r="R21" s="316"/>
      <c r="S21" s="316"/>
      <c r="T21" s="316"/>
      <c r="U21" s="316"/>
      <c r="V21" s="316"/>
      <c r="W21" s="316">
        <f t="shared" ref="W21" si="2">IF(W19=0, "-", SUM(W19)/SUM(W13,W14))</f>
        <v>0.95072024260803634</v>
      </c>
      <c r="X21" s="316"/>
      <c r="Y21" s="316"/>
      <c r="Z21" s="316"/>
      <c r="AA21" s="316"/>
      <c r="AB21" s="316"/>
      <c r="AC21" s="316"/>
      <c r="AD21" s="316">
        <f t="shared" ref="AD21" si="3">IF(AD19=0, "-", SUM(AD19)/SUM(AD13,AD14))</f>
        <v>1.1286885245901639</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5" t="s">
        <v>434</v>
      </c>
      <c r="B22" s="946"/>
      <c r="C22" s="946"/>
      <c r="D22" s="946"/>
      <c r="E22" s="946"/>
      <c r="F22" s="947"/>
      <c r="G22" s="983" t="s">
        <v>337</v>
      </c>
      <c r="H22" s="220"/>
      <c r="I22" s="220"/>
      <c r="J22" s="220"/>
      <c r="K22" s="220"/>
      <c r="L22" s="220"/>
      <c r="M22" s="220"/>
      <c r="N22" s="220"/>
      <c r="O22" s="221"/>
      <c r="P22" s="934" t="s">
        <v>435</v>
      </c>
      <c r="Q22" s="220"/>
      <c r="R22" s="220"/>
      <c r="S22" s="220"/>
      <c r="T22" s="220"/>
      <c r="U22" s="220"/>
      <c r="V22" s="221"/>
      <c r="W22" s="934" t="s">
        <v>436</v>
      </c>
      <c r="X22" s="220"/>
      <c r="Y22" s="220"/>
      <c r="Z22" s="220"/>
      <c r="AA22" s="220"/>
      <c r="AB22" s="220"/>
      <c r="AC22" s="221"/>
      <c r="AD22" s="934" t="s">
        <v>336</v>
      </c>
      <c r="AE22" s="220"/>
      <c r="AF22" s="220"/>
      <c r="AG22" s="220"/>
      <c r="AH22" s="220"/>
      <c r="AI22" s="220"/>
      <c r="AJ22" s="220"/>
      <c r="AK22" s="220"/>
      <c r="AL22" s="220"/>
      <c r="AM22" s="220"/>
      <c r="AN22" s="220"/>
      <c r="AO22" s="220"/>
      <c r="AP22" s="220"/>
      <c r="AQ22" s="220"/>
      <c r="AR22" s="220"/>
      <c r="AS22" s="220"/>
      <c r="AT22" s="220"/>
      <c r="AU22" s="220"/>
      <c r="AV22" s="220"/>
      <c r="AW22" s="220"/>
      <c r="AX22" s="954"/>
    </row>
    <row r="23" spans="1:50" ht="25.5" customHeight="1" x14ac:dyDescent="0.15">
      <c r="A23" s="948"/>
      <c r="B23" s="949"/>
      <c r="C23" s="949"/>
      <c r="D23" s="949"/>
      <c r="E23" s="949"/>
      <c r="F23" s="950"/>
      <c r="G23" s="984" t="s">
        <v>573</v>
      </c>
      <c r="H23" s="985"/>
      <c r="I23" s="985"/>
      <c r="J23" s="985"/>
      <c r="K23" s="985"/>
      <c r="L23" s="985"/>
      <c r="M23" s="985"/>
      <c r="N23" s="985"/>
      <c r="O23" s="986"/>
      <c r="P23" s="918">
        <v>930</v>
      </c>
      <c r="Q23" s="919"/>
      <c r="R23" s="919"/>
      <c r="S23" s="919"/>
      <c r="T23" s="919"/>
      <c r="U23" s="919"/>
      <c r="V23" s="935"/>
      <c r="W23" s="918">
        <v>580</v>
      </c>
      <c r="X23" s="919"/>
      <c r="Y23" s="919"/>
      <c r="Z23" s="919"/>
      <c r="AA23" s="919"/>
      <c r="AB23" s="919"/>
      <c r="AC23" s="935"/>
      <c r="AD23" s="955" t="s">
        <v>574</v>
      </c>
      <c r="AE23" s="956"/>
      <c r="AF23" s="956"/>
      <c r="AG23" s="956"/>
      <c r="AH23" s="956"/>
      <c r="AI23" s="956"/>
      <c r="AJ23" s="956"/>
      <c r="AK23" s="956"/>
      <c r="AL23" s="956"/>
      <c r="AM23" s="956"/>
      <c r="AN23" s="956"/>
      <c r="AO23" s="956"/>
      <c r="AP23" s="956"/>
      <c r="AQ23" s="956"/>
      <c r="AR23" s="956"/>
      <c r="AS23" s="956"/>
      <c r="AT23" s="956"/>
      <c r="AU23" s="956"/>
      <c r="AV23" s="956"/>
      <c r="AW23" s="956"/>
      <c r="AX23" s="957"/>
    </row>
    <row r="24" spans="1:50" ht="25.5" hidden="1" customHeight="1" x14ac:dyDescent="0.15">
      <c r="A24" s="948"/>
      <c r="B24" s="949"/>
      <c r="C24" s="949"/>
      <c r="D24" s="949"/>
      <c r="E24" s="949"/>
      <c r="F24" s="950"/>
      <c r="G24" s="936"/>
      <c r="H24" s="937"/>
      <c r="I24" s="937"/>
      <c r="J24" s="937"/>
      <c r="K24" s="937"/>
      <c r="L24" s="937"/>
      <c r="M24" s="937"/>
      <c r="N24" s="937"/>
      <c r="O24" s="938"/>
      <c r="P24" s="657"/>
      <c r="Q24" s="658"/>
      <c r="R24" s="658"/>
      <c r="S24" s="658"/>
      <c r="T24" s="658"/>
      <c r="U24" s="658"/>
      <c r="V24" s="659"/>
      <c r="W24" s="657"/>
      <c r="X24" s="658"/>
      <c r="Y24" s="658"/>
      <c r="Z24" s="658"/>
      <c r="AA24" s="658"/>
      <c r="AB24" s="658"/>
      <c r="AC24" s="659"/>
      <c r="AD24" s="958"/>
      <c r="AE24" s="959"/>
      <c r="AF24" s="959"/>
      <c r="AG24" s="959"/>
      <c r="AH24" s="959"/>
      <c r="AI24" s="959"/>
      <c r="AJ24" s="959"/>
      <c r="AK24" s="959"/>
      <c r="AL24" s="959"/>
      <c r="AM24" s="959"/>
      <c r="AN24" s="959"/>
      <c r="AO24" s="959"/>
      <c r="AP24" s="959"/>
      <c r="AQ24" s="959"/>
      <c r="AR24" s="959"/>
      <c r="AS24" s="959"/>
      <c r="AT24" s="959"/>
      <c r="AU24" s="959"/>
      <c r="AV24" s="959"/>
      <c r="AW24" s="959"/>
      <c r="AX24" s="960"/>
    </row>
    <row r="25" spans="1:50" ht="25.5" hidden="1" customHeight="1" x14ac:dyDescent="0.15">
      <c r="A25" s="948"/>
      <c r="B25" s="949"/>
      <c r="C25" s="949"/>
      <c r="D25" s="949"/>
      <c r="E25" s="949"/>
      <c r="F25" s="950"/>
      <c r="G25" s="936"/>
      <c r="H25" s="937"/>
      <c r="I25" s="937"/>
      <c r="J25" s="937"/>
      <c r="K25" s="937"/>
      <c r="L25" s="937"/>
      <c r="M25" s="937"/>
      <c r="N25" s="937"/>
      <c r="O25" s="938"/>
      <c r="P25" s="657"/>
      <c r="Q25" s="658"/>
      <c r="R25" s="658"/>
      <c r="S25" s="658"/>
      <c r="T25" s="658"/>
      <c r="U25" s="658"/>
      <c r="V25" s="659"/>
      <c r="W25" s="657"/>
      <c r="X25" s="658"/>
      <c r="Y25" s="658"/>
      <c r="Z25" s="658"/>
      <c r="AA25" s="658"/>
      <c r="AB25" s="658"/>
      <c r="AC25" s="659"/>
      <c r="AD25" s="958"/>
      <c r="AE25" s="959"/>
      <c r="AF25" s="959"/>
      <c r="AG25" s="959"/>
      <c r="AH25" s="959"/>
      <c r="AI25" s="959"/>
      <c r="AJ25" s="959"/>
      <c r="AK25" s="959"/>
      <c r="AL25" s="959"/>
      <c r="AM25" s="959"/>
      <c r="AN25" s="959"/>
      <c r="AO25" s="959"/>
      <c r="AP25" s="959"/>
      <c r="AQ25" s="959"/>
      <c r="AR25" s="959"/>
      <c r="AS25" s="959"/>
      <c r="AT25" s="959"/>
      <c r="AU25" s="959"/>
      <c r="AV25" s="959"/>
      <c r="AW25" s="959"/>
      <c r="AX25" s="960"/>
    </row>
    <row r="26" spans="1:50" ht="25.5" hidden="1" customHeight="1" x14ac:dyDescent="0.15">
      <c r="A26" s="948"/>
      <c r="B26" s="949"/>
      <c r="C26" s="949"/>
      <c r="D26" s="949"/>
      <c r="E26" s="949"/>
      <c r="F26" s="950"/>
      <c r="G26" s="936"/>
      <c r="H26" s="937"/>
      <c r="I26" s="937"/>
      <c r="J26" s="937"/>
      <c r="K26" s="937"/>
      <c r="L26" s="937"/>
      <c r="M26" s="937"/>
      <c r="N26" s="937"/>
      <c r="O26" s="938"/>
      <c r="P26" s="657"/>
      <c r="Q26" s="658"/>
      <c r="R26" s="658"/>
      <c r="S26" s="658"/>
      <c r="T26" s="658"/>
      <c r="U26" s="658"/>
      <c r="V26" s="659"/>
      <c r="W26" s="657"/>
      <c r="X26" s="658"/>
      <c r="Y26" s="658"/>
      <c r="Z26" s="658"/>
      <c r="AA26" s="658"/>
      <c r="AB26" s="658"/>
      <c r="AC26" s="659"/>
      <c r="AD26" s="958"/>
      <c r="AE26" s="959"/>
      <c r="AF26" s="959"/>
      <c r="AG26" s="959"/>
      <c r="AH26" s="959"/>
      <c r="AI26" s="959"/>
      <c r="AJ26" s="959"/>
      <c r="AK26" s="959"/>
      <c r="AL26" s="959"/>
      <c r="AM26" s="959"/>
      <c r="AN26" s="959"/>
      <c r="AO26" s="959"/>
      <c r="AP26" s="959"/>
      <c r="AQ26" s="959"/>
      <c r="AR26" s="959"/>
      <c r="AS26" s="959"/>
      <c r="AT26" s="959"/>
      <c r="AU26" s="959"/>
      <c r="AV26" s="959"/>
      <c r="AW26" s="959"/>
      <c r="AX26" s="960"/>
    </row>
    <row r="27" spans="1:50" ht="25.5" hidden="1" customHeight="1" x14ac:dyDescent="0.15">
      <c r="A27" s="948"/>
      <c r="B27" s="949"/>
      <c r="C27" s="949"/>
      <c r="D27" s="949"/>
      <c r="E27" s="949"/>
      <c r="F27" s="950"/>
      <c r="G27" s="936"/>
      <c r="H27" s="937"/>
      <c r="I27" s="937"/>
      <c r="J27" s="937"/>
      <c r="K27" s="937"/>
      <c r="L27" s="937"/>
      <c r="M27" s="937"/>
      <c r="N27" s="937"/>
      <c r="O27" s="938"/>
      <c r="P27" s="657"/>
      <c r="Q27" s="658"/>
      <c r="R27" s="658"/>
      <c r="S27" s="658"/>
      <c r="T27" s="658"/>
      <c r="U27" s="658"/>
      <c r="V27" s="659"/>
      <c r="W27" s="657"/>
      <c r="X27" s="658"/>
      <c r="Y27" s="658"/>
      <c r="Z27" s="658"/>
      <c r="AA27" s="658"/>
      <c r="AB27" s="658"/>
      <c r="AC27" s="659"/>
      <c r="AD27" s="958"/>
      <c r="AE27" s="959"/>
      <c r="AF27" s="959"/>
      <c r="AG27" s="959"/>
      <c r="AH27" s="959"/>
      <c r="AI27" s="959"/>
      <c r="AJ27" s="959"/>
      <c r="AK27" s="959"/>
      <c r="AL27" s="959"/>
      <c r="AM27" s="959"/>
      <c r="AN27" s="959"/>
      <c r="AO27" s="959"/>
      <c r="AP27" s="959"/>
      <c r="AQ27" s="959"/>
      <c r="AR27" s="959"/>
      <c r="AS27" s="959"/>
      <c r="AT27" s="959"/>
      <c r="AU27" s="959"/>
      <c r="AV27" s="959"/>
      <c r="AW27" s="959"/>
      <c r="AX27" s="960"/>
    </row>
    <row r="28" spans="1:50" ht="25.5" hidden="1" customHeight="1" x14ac:dyDescent="0.15">
      <c r="A28" s="948"/>
      <c r="B28" s="949"/>
      <c r="C28" s="949"/>
      <c r="D28" s="949"/>
      <c r="E28" s="949"/>
      <c r="F28" s="950"/>
      <c r="G28" s="939" t="s">
        <v>341</v>
      </c>
      <c r="H28" s="940"/>
      <c r="I28" s="940"/>
      <c r="J28" s="940"/>
      <c r="K28" s="940"/>
      <c r="L28" s="940"/>
      <c r="M28" s="940"/>
      <c r="N28" s="940"/>
      <c r="O28" s="941"/>
      <c r="P28" s="877">
        <f>P29-SUM(P23:P27)</f>
        <v>0</v>
      </c>
      <c r="Q28" s="878"/>
      <c r="R28" s="878"/>
      <c r="S28" s="878"/>
      <c r="T28" s="878"/>
      <c r="U28" s="878"/>
      <c r="V28" s="879"/>
      <c r="W28" s="877">
        <f>W29-SUM(W23:W27)</f>
        <v>0</v>
      </c>
      <c r="X28" s="878"/>
      <c r="Y28" s="878"/>
      <c r="Z28" s="878"/>
      <c r="AA28" s="878"/>
      <c r="AB28" s="878"/>
      <c r="AC28" s="879"/>
      <c r="AD28" s="958"/>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ht="25.5" customHeight="1" thickBot="1" x14ac:dyDescent="0.2">
      <c r="A29" s="951"/>
      <c r="B29" s="952"/>
      <c r="C29" s="952"/>
      <c r="D29" s="952"/>
      <c r="E29" s="952"/>
      <c r="F29" s="953"/>
      <c r="G29" s="942" t="s">
        <v>338</v>
      </c>
      <c r="H29" s="943"/>
      <c r="I29" s="943"/>
      <c r="J29" s="943"/>
      <c r="K29" s="943"/>
      <c r="L29" s="943"/>
      <c r="M29" s="943"/>
      <c r="N29" s="943"/>
      <c r="O29" s="944"/>
      <c r="P29" s="657">
        <f>AK13</f>
        <v>930</v>
      </c>
      <c r="Q29" s="658"/>
      <c r="R29" s="658"/>
      <c r="S29" s="658"/>
      <c r="T29" s="658"/>
      <c r="U29" s="658"/>
      <c r="V29" s="659"/>
      <c r="W29" s="966">
        <f>AR13</f>
        <v>580</v>
      </c>
      <c r="X29" s="967"/>
      <c r="Y29" s="967"/>
      <c r="Z29" s="967"/>
      <c r="AA29" s="967"/>
      <c r="AB29" s="967"/>
      <c r="AC29" s="968"/>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x14ac:dyDescent="0.15">
      <c r="A30" s="860" t="s">
        <v>353</v>
      </c>
      <c r="B30" s="861"/>
      <c r="C30" s="861"/>
      <c r="D30" s="861"/>
      <c r="E30" s="861"/>
      <c r="F30" s="862"/>
      <c r="G30" s="773" t="s">
        <v>146</v>
      </c>
      <c r="H30" s="774"/>
      <c r="I30" s="774"/>
      <c r="J30" s="774"/>
      <c r="K30" s="774"/>
      <c r="L30" s="774"/>
      <c r="M30" s="774"/>
      <c r="N30" s="774"/>
      <c r="O30" s="775"/>
      <c r="P30" s="856" t="s">
        <v>59</v>
      </c>
      <c r="Q30" s="774"/>
      <c r="R30" s="774"/>
      <c r="S30" s="774"/>
      <c r="T30" s="774"/>
      <c r="U30" s="774"/>
      <c r="V30" s="774"/>
      <c r="W30" s="774"/>
      <c r="X30" s="775"/>
      <c r="Y30" s="853"/>
      <c r="Z30" s="854"/>
      <c r="AA30" s="855"/>
      <c r="AB30" s="857" t="s">
        <v>11</v>
      </c>
      <c r="AC30" s="858"/>
      <c r="AD30" s="859"/>
      <c r="AE30" s="857" t="s">
        <v>398</v>
      </c>
      <c r="AF30" s="858"/>
      <c r="AG30" s="858"/>
      <c r="AH30" s="859"/>
      <c r="AI30" s="857" t="s">
        <v>420</v>
      </c>
      <c r="AJ30" s="858"/>
      <c r="AK30" s="858"/>
      <c r="AL30" s="859"/>
      <c r="AM30" s="914" t="s">
        <v>425</v>
      </c>
      <c r="AN30" s="914"/>
      <c r="AO30" s="914"/>
      <c r="AP30" s="857"/>
      <c r="AQ30" s="767" t="s">
        <v>235</v>
      </c>
      <c r="AR30" s="768"/>
      <c r="AS30" s="768"/>
      <c r="AT30" s="769"/>
      <c r="AU30" s="774" t="s">
        <v>134</v>
      </c>
      <c r="AV30" s="774"/>
      <c r="AW30" s="774"/>
      <c r="AX30" s="915"/>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t="s">
        <v>577</v>
      </c>
      <c r="AV31" s="198"/>
      <c r="AW31" s="398" t="s">
        <v>181</v>
      </c>
      <c r="AX31" s="399"/>
    </row>
    <row r="32" spans="1:50" ht="23.25" customHeight="1" x14ac:dyDescent="0.15">
      <c r="A32" s="403"/>
      <c r="B32" s="401"/>
      <c r="C32" s="401"/>
      <c r="D32" s="401"/>
      <c r="E32" s="401"/>
      <c r="F32" s="402"/>
      <c r="G32" s="564" t="s">
        <v>575</v>
      </c>
      <c r="H32" s="565"/>
      <c r="I32" s="565"/>
      <c r="J32" s="565"/>
      <c r="K32" s="565"/>
      <c r="L32" s="565"/>
      <c r="M32" s="565"/>
      <c r="N32" s="565"/>
      <c r="O32" s="566"/>
      <c r="P32" s="104" t="s">
        <v>576</v>
      </c>
      <c r="Q32" s="104"/>
      <c r="R32" s="104"/>
      <c r="S32" s="104"/>
      <c r="T32" s="104"/>
      <c r="U32" s="104"/>
      <c r="V32" s="104"/>
      <c r="W32" s="104"/>
      <c r="X32" s="105"/>
      <c r="Y32" s="474" t="s">
        <v>12</v>
      </c>
      <c r="Z32" s="534"/>
      <c r="AA32" s="535"/>
      <c r="AB32" s="464" t="s">
        <v>377</v>
      </c>
      <c r="AC32" s="464"/>
      <c r="AD32" s="464"/>
      <c r="AE32" s="216">
        <v>100</v>
      </c>
      <c r="AF32" s="217"/>
      <c r="AG32" s="217"/>
      <c r="AH32" s="217"/>
      <c r="AI32" s="216">
        <v>100</v>
      </c>
      <c r="AJ32" s="217"/>
      <c r="AK32" s="217"/>
      <c r="AL32" s="217"/>
      <c r="AM32" s="216">
        <v>100</v>
      </c>
      <c r="AN32" s="217"/>
      <c r="AO32" s="217"/>
      <c r="AP32" s="217"/>
      <c r="AQ32" s="340" t="s">
        <v>572</v>
      </c>
      <c r="AR32" s="206"/>
      <c r="AS32" s="206"/>
      <c r="AT32" s="341"/>
      <c r="AU32" s="217" t="s">
        <v>572</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377</v>
      </c>
      <c r="AC33" s="526"/>
      <c r="AD33" s="526"/>
      <c r="AE33" s="216">
        <v>100</v>
      </c>
      <c r="AF33" s="217"/>
      <c r="AG33" s="217"/>
      <c r="AH33" s="217"/>
      <c r="AI33" s="216">
        <v>100</v>
      </c>
      <c r="AJ33" s="217"/>
      <c r="AK33" s="217"/>
      <c r="AL33" s="217"/>
      <c r="AM33" s="216">
        <v>100</v>
      </c>
      <c r="AN33" s="217"/>
      <c r="AO33" s="217"/>
      <c r="AP33" s="217"/>
      <c r="AQ33" s="340">
        <v>100</v>
      </c>
      <c r="AR33" s="206"/>
      <c r="AS33" s="206"/>
      <c r="AT33" s="341"/>
      <c r="AU33" s="217" t="s">
        <v>572</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100</v>
      </c>
      <c r="AF34" s="217"/>
      <c r="AG34" s="217"/>
      <c r="AH34" s="217"/>
      <c r="AI34" s="216">
        <v>100</v>
      </c>
      <c r="AJ34" s="217"/>
      <c r="AK34" s="217"/>
      <c r="AL34" s="217"/>
      <c r="AM34" s="216">
        <v>100</v>
      </c>
      <c r="AN34" s="217"/>
      <c r="AO34" s="217"/>
      <c r="AP34" s="217"/>
      <c r="AQ34" s="340" t="s">
        <v>572</v>
      </c>
      <c r="AR34" s="206"/>
      <c r="AS34" s="206"/>
      <c r="AT34" s="341"/>
      <c r="AU34" s="217" t="s">
        <v>572</v>
      </c>
      <c r="AV34" s="217"/>
      <c r="AW34" s="217"/>
      <c r="AX34" s="219"/>
    </row>
    <row r="35" spans="1:50" ht="23.25" customHeight="1" x14ac:dyDescent="0.15">
      <c r="A35" s="224" t="s">
        <v>386</v>
      </c>
      <c r="B35" s="225"/>
      <c r="C35" s="225"/>
      <c r="D35" s="225"/>
      <c r="E35" s="225"/>
      <c r="F35" s="226"/>
      <c r="G35" s="230" t="s">
        <v>578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09"/>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09"/>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3" t="s">
        <v>134</v>
      </c>
      <c r="AV51" s="923"/>
      <c r="AW51" s="923"/>
      <c r="AX51" s="924"/>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3" t="s">
        <v>134</v>
      </c>
      <c r="AV58" s="923"/>
      <c r="AW58" s="923"/>
      <c r="AX58" s="924"/>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89"/>
      <c r="AF77" s="890"/>
      <c r="AG77" s="890"/>
      <c r="AH77" s="890"/>
      <c r="AI77" s="889"/>
      <c r="AJ77" s="890"/>
      <c r="AK77" s="890"/>
      <c r="AL77" s="890"/>
      <c r="AM77" s="889"/>
      <c r="AN77" s="890"/>
      <c r="AO77" s="890"/>
      <c r="AP77" s="890"/>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79"/>
    </row>
    <row r="80" spans="1:50" ht="18.75" hidden="1" customHeight="1" x14ac:dyDescent="0.15">
      <c r="A80" s="863"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4"/>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4"/>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3"/>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4"/>
    </row>
    <row r="83" spans="1:60" ht="22.5" hidden="1" customHeight="1" x14ac:dyDescent="0.15">
      <c r="A83" s="864"/>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5"/>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6"/>
    </row>
    <row r="84" spans="1:60" ht="19.5" hidden="1" customHeight="1" x14ac:dyDescent="0.15">
      <c r="A84" s="864"/>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7"/>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8"/>
    </row>
    <row r="85" spans="1:60" ht="18.75" hidden="1" customHeight="1" x14ac:dyDescent="0.15">
      <c r="A85" s="864"/>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4"/>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4"/>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4"/>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4"/>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4"/>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64"/>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4"/>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4"/>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4"/>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4"/>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4"/>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4"/>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4"/>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5"/>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4" t="s">
        <v>13</v>
      </c>
      <c r="Z99" s="895"/>
      <c r="AA99" s="896"/>
      <c r="AB99" s="891" t="s">
        <v>14</v>
      </c>
      <c r="AC99" s="892"/>
      <c r="AD99" s="893"/>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3"/>
      <c r="Z100" s="854"/>
      <c r="AA100" s="855"/>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579</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580</v>
      </c>
      <c r="AC101" s="464"/>
      <c r="AD101" s="464"/>
      <c r="AE101" s="216">
        <v>4</v>
      </c>
      <c r="AF101" s="217"/>
      <c r="AG101" s="217"/>
      <c r="AH101" s="218"/>
      <c r="AI101" s="216">
        <v>4</v>
      </c>
      <c r="AJ101" s="217"/>
      <c r="AK101" s="217"/>
      <c r="AL101" s="218"/>
      <c r="AM101" s="216">
        <v>2</v>
      </c>
      <c r="AN101" s="217"/>
      <c r="AO101" s="217"/>
      <c r="AP101" s="218"/>
      <c r="AQ101" s="216" t="s">
        <v>572</v>
      </c>
      <c r="AR101" s="217"/>
      <c r="AS101" s="217"/>
      <c r="AT101" s="218"/>
      <c r="AU101" s="216" t="s">
        <v>572</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580</v>
      </c>
      <c r="AC102" s="464"/>
      <c r="AD102" s="464"/>
      <c r="AE102" s="421">
        <v>4</v>
      </c>
      <c r="AF102" s="421"/>
      <c r="AG102" s="421"/>
      <c r="AH102" s="421"/>
      <c r="AI102" s="421">
        <v>4</v>
      </c>
      <c r="AJ102" s="421"/>
      <c r="AK102" s="421"/>
      <c r="AL102" s="421"/>
      <c r="AM102" s="421">
        <v>2</v>
      </c>
      <c r="AN102" s="421"/>
      <c r="AO102" s="421"/>
      <c r="AP102" s="421"/>
      <c r="AQ102" s="271">
        <v>1</v>
      </c>
      <c r="AR102" s="272"/>
      <c r="AS102" s="272"/>
      <c r="AT102" s="317"/>
      <c r="AU102" s="271">
        <v>1</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15">
      <c r="A116" s="442"/>
      <c r="B116" s="443"/>
      <c r="C116" s="443"/>
      <c r="D116" s="443"/>
      <c r="E116" s="443"/>
      <c r="F116" s="444"/>
      <c r="G116" s="393" t="s">
        <v>581</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582</v>
      </c>
      <c r="AC116" s="466"/>
      <c r="AD116" s="467"/>
      <c r="AE116" s="421">
        <v>2223</v>
      </c>
      <c r="AF116" s="421"/>
      <c r="AG116" s="421"/>
      <c r="AH116" s="421"/>
      <c r="AI116" s="421">
        <v>1568</v>
      </c>
      <c r="AJ116" s="421"/>
      <c r="AK116" s="421"/>
      <c r="AL116" s="421"/>
      <c r="AM116" s="421">
        <v>1377</v>
      </c>
      <c r="AN116" s="421"/>
      <c r="AO116" s="421"/>
      <c r="AP116" s="421"/>
      <c r="AQ116" s="216">
        <v>1078</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583</v>
      </c>
      <c r="AC117" s="476"/>
      <c r="AD117" s="477"/>
      <c r="AE117" s="554" t="s">
        <v>584</v>
      </c>
      <c r="AF117" s="554"/>
      <c r="AG117" s="554"/>
      <c r="AH117" s="554"/>
      <c r="AI117" s="554" t="s">
        <v>585</v>
      </c>
      <c r="AJ117" s="554"/>
      <c r="AK117" s="554"/>
      <c r="AL117" s="554"/>
      <c r="AM117" s="554" t="s">
        <v>586</v>
      </c>
      <c r="AN117" s="554"/>
      <c r="AO117" s="554"/>
      <c r="AP117" s="554"/>
      <c r="AQ117" s="554" t="s">
        <v>587</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8"/>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29"/>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5"/>
      <c r="Z127" s="926"/>
      <c r="AA127" s="927"/>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588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590</v>
      </c>
      <c r="H154" s="104"/>
      <c r="I154" s="104"/>
      <c r="J154" s="104"/>
      <c r="K154" s="104"/>
      <c r="L154" s="104"/>
      <c r="M154" s="104"/>
      <c r="N154" s="104"/>
      <c r="O154" s="104"/>
      <c r="P154" s="105"/>
      <c r="Q154" s="124" t="s">
        <v>591</v>
      </c>
      <c r="R154" s="104"/>
      <c r="S154" s="104"/>
      <c r="T154" s="104"/>
      <c r="U154" s="104"/>
      <c r="V154" s="104"/>
      <c r="W154" s="104"/>
      <c r="X154" s="104"/>
      <c r="Y154" s="104"/>
      <c r="Z154" s="104"/>
      <c r="AA154" s="291"/>
      <c r="AB154" s="140" t="s">
        <v>577</v>
      </c>
      <c r="AC154" s="141"/>
      <c r="AD154" s="141"/>
      <c r="AE154" s="146" t="s">
        <v>577</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577</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428</v>
      </c>
      <c r="D430" s="930"/>
      <c r="E430" s="173" t="s">
        <v>406</v>
      </c>
      <c r="F430" s="897"/>
      <c r="G430" s="898" t="s">
        <v>255</v>
      </c>
      <c r="H430" s="122"/>
      <c r="I430" s="122"/>
      <c r="J430" s="899" t="s">
        <v>572</v>
      </c>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577</v>
      </c>
      <c r="AF432" s="199"/>
      <c r="AG432" s="132" t="s">
        <v>236</v>
      </c>
      <c r="AH432" s="133"/>
      <c r="AI432" s="155"/>
      <c r="AJ432" s="155"/>
      <c r="AK432" s="155"/>
      <c r="AL432" s="153"/>
      <c r="AM432" s="155"/>
      <c r="AN432" s="155"/>
      <c r="AO432" s="155"/>
      <c r="AP432" s="153"/>
      <c r="AQ432" s="590" t="s">
        <v>577</v>
      </c>
      <c r="AR432" s="199"/>
      <c r="AS432" s="132" t="s">
        <v>236</v>
      </c>
      <c r="AT432" s="133"/>
      <c r="AU432" s="199" t="s">
        <v>577</v>
      </c>
      <c r="AV432" s="199"/>
      <c r="AW432" s="132" t="s">
        <v>181</v>
      </c>
      <c r="AX432" s="194"/>
    </row>
    <row r="433" spans="1:50" ht="23.25" customHeight="1" x14ac:dyDescent="0.15">
      <c r="A433" s="188"/>
      <c r="B433" s="185"/>
      <c r="C433" s="179"/>
      <c r="D433" s="185"/>
      <c r="E433" s="342"/>
      <c r="F433" s="343"/>
      <c r="G433" s="103" t="s">
        <v>577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577</v>
      </c>
      <c r="AC433" s="212"/>
      <c r="AD433" s="212"/>
      <c r="AE433" s="340" t="s">
        <v>577</v>
      </c>
      <c r="AF433" s="206"/>
      <c r="AG433" s="206"/>
      <c r="AH433" s="206"/>
      <c r="AI433" s="340" t="s">
        <v>572</v>
      </c>
      <c r="AJ433" s="206"/>
      <c r="AK433" s="206"/>
      <c r="AL433" s="206"/>
      <c r="AM433" s="340" t="s">
        <v>572</v>
      </c>
      <c r="AN433" s="206"/>
      <c r="AO433" s="206"/>
      <c r="AP433" s="341"/>
      <c r="AQ433" s="340" t="s">
        <v>572</v>
      </c>
      <c r="AR433" s="206"/>
      <c r="AS433" s="206"/>
      <c r="AT433" s="341"/>
      <c r="AU433" s="206" t="s">
        <v>572</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577</v>
      </c>
      <c r="AC434" s="204"/>
      <c r="AD434" s="204"/>
      <c r="AE434" s="340" t="s">
        <v>577</v>
      </c>
      <c r="AF434" s="206"/>
      <c r="AG434" s="206"/>
      <c r="AH434" s="341"/>
      <c r="AI434" s="340" t="s">
        <v>572</v>
      </c>
      <c r="AJ434" s="206"/>
      <c r="AK434" s="206"/>
      <c r="AL434" s="206"/>
      <c r="AM434" s="340" t="s">
        <v>572</v>
      </c>
      <c r="AN434" s="206"/>
      <c r="AO434" s="206"/>
      <c r="AP434" s="341"/>
      <c r="AQ434" s="340" t="s">
        <v>572</v>
      </c>
      <c r="AR434" s="206"/>
      <c r="AS434" s="206"/>
      <c r="AT434" s="341"/>
      <c r="AU434" s="206" t="s">
        <v>572</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577</v>
      </c>
      <c r="AF435" s="206"/>
      <c r="AG435" s="206"/>
      <c r="AH435" s="341"/>
      <c r="AI435" s="340" t="s">
        <v>572</v>
      </c>
      <c r="AJ435" s="206"/>
      <c r="AK435" s="206"/>
      <c r="AL435" s="206"/>
      <c r="AM435" s="340" t="s">
        <v>572</v>
      </c>
      <c r="AN435" s="206"/>
      <c r="AO435" s="206"/>
      <c r="AP435" s="341"/>
      <c r="AQ435" s="340" t="s">
        <v>572</v>
      </c>
      <c r="AR435" s="206"/>
      <c r="AS435" s="206"/>
      <c r="AT435" s="341"/>
      <c r="AU435" s="206" t="s">
        <v>572</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577</v>
      </c>
      <c r="AF457" s="199"/>
      <c r="AG457" s="132" t="s">
        <v>236</v>
      </c>
      <c r="AH457" s="133"/>
      <c r="AI457" s="155"/>
      <c r="AJ457" s="155"/>
      <c r="AK457" s="155"/>
      <c r="AL457" s="153"/>
      <c r="AM457" s="155"/>
      <c r="AN457" s="155"/>
      <c r="AO457" s="155"/>
      <c r="AP457" s="153"/>
      <c r="AQ457" s="590" t="s">
        <v>577</v>
      </c>
      <c r="AR457" s="199"/>
      <c r="AS457" s="132" t="s">
        <v>236</v>
      </c>
      <c r="AT457" s="133"/>
      <c r="AU457" s="199" t="s">
        <v>577</v>
      </c>
      <c r="AV457" s="199"/>
      <c r="AW457" s="132" t="s">
        <v>181</v>
      </c>
      <c r="AX457" s="194"/>
    </row>
    <row r="458" spans="1:50" ht="23.25" customHeight="1" x14ac:dyDescent="0.15">
      <c r="A458" s="188"/>
      <c r="B458" s="185"/>
      <c r="C458" s="179"/>
      <c r="D458" s="185"/>
      <c r="E458" s="342"/>
      <c r="F458" s="343"/>
      <c r="G458" s="103" t="s">
        <v>577</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577</v>
      </c>
      <c r="AC458" s="212"/>
      <c r="AD458" s="212"/>
      <c r="AE458" s="340" t="s">
        <v>577</v>
      </c>
      <c r="AF458" s="206"/>
      <c r="AG458" s="206"/>
      <c r="AH458" s="206"/>
      <c r="AI458" s="340" t="s">
        <v>577</v>
      </c>
      <c r="AJ458" s="206"/>
      <c r="AK458" s="206"/>
      <c r="AL458" s="206"/>
      <c r="AM458" s="340" t="s">
        <v>577</v>
      </c>
      <c r="AN458" s="206"/>
      <c r="AO458" s="206"/>
      <c r="AP458" s="341"/>
      <c r="AQ458" s="340" t="s">
        <v>577</v>
      </c>
      <c r="AR458" s="206"/>
      <c r="AS458" s="206"/>
      <c r="AT458" s="341"/>
      <c r="AU458" s="206" t="s">
        <v>577</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577</v>
      </c>
      <c r="AC459" s="204"/>
      <c r="AD459" s="204"/>
      <c r="AE459" s="340" t="s">
        <v>577</v>
      </c>
      <c r="AF459" s="206"/>
      <c r="AG459" s="206"/>
      <c r="AH459" s="341"/>
      <c r="AI459" s="340" t="s">
        <v>577</v>
      </c>
      <c r="AJ459" s="206"/>
      <c r="AK459" s="206"/>
      <c r="AL459" s="206"/>
      <c r="AM459" s="340" t="s">
        <v>593</v>
      </c>
      <c r="AN459" s="206"/>
      <c r="AO459" s="206"/>
      <c r="AP459" s="341"/>
      <c r="AQ459" s="340" t="s">
        <v>577</v>
      </c>
      <c r="AR459" s="206"/>
      <c r="AS459" s="206"/>
      <c r="AT459" s="341"/>
      <c r="AU459" s="206" t="s">
        <v>594</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577</v>
      </c>
      <c r="AF460" s="206"/>
      <c r="AG460" s="206"/>
      <c r="AH460" s="341"/>
      <c r="AI460" s="340" t="s">
        <v>577</v>
      </c>
      <c r="AJ460" s="206"/>
      <c r="AK460" s="206"/>
      <c r="AL460" s="206"/>
      <c r="AM460" s="340" t="s">
        <v>577</v>
      </c>
      <c r="AN460" s="206"/>
      <c r="AO460" s="206"/>
      <c r="AP460" s="341"/>
      <c r="AQ460" s="340" t="s">
        <v>577</v>
      </c>
      <c r="AR460" s="206"/>
      <c r="AS460" s="206"/>
      <c r="AT460" s="341"/>
      <c r="AU460" s="206" t="s">
        <v>577</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8" t="s">
        <v>255</v>
      </c>
      <c r="H484" s="122"/>
      <c r="I484" s="122"/>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8" t="s">
        <v>255</v>
      </c>
      <c r="H538" s="122"/>
      <c r="I538" s="122"/>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8" t="s">
        <v>255</v>
      </c>
      <c r="H592" s="122"/>
      <c r="I592" s="122"/>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8" t="s">
        <v>255</v>
      </c>
      <c r="H646" s="122"/>
      <c r="I646" s="122"/>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3" t="s">
        <v>31</v>
      </c>
      <c r="AH701" s="382"/>
      <c r="AI701" s="382"/>
      <c r="AJ701" s="382"/>
      <c r="AK701" s="382"/>
      <c r="AL701" s="382"/>
      <c r="AM701" s="382"/>
      <c r="AN701" s="382"/>
      <c r="AO701" s="382"/>
      <c r="AP701" s="382"/>
      <c r="AQ701" s="382"/>
      <c r="AR701" s="382"/>
      <c r="AS701" s="382"/>
      <c r="AT701" s="382"/>
      <c r="AU701" s="382"/>
      <c r="AV701" s="382"/>
      <c r="AW701" s="382"/>
      <c r="AX701" s="824"/>
    </row>
    <row r="702" spans="1:50" ht="27" customHeight="1" x14ac:dyDescent="0.15">
      <c r="A702" s="869" t="s">
        <v>140</v>
      </c>
      <c r="B702" s="870"/>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564</v>
      </c>
      <c r="AE702" s="346"/>
      <c r="AF702" s="346"/>
      <c r="AG702" s="385" t="s">
        <v>595</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2"/>
      <c r="AD703" s="326" t="s">
        <v>564</v>
      </c>
      <c r="AE703" s="327"/>
      <c r="AF703" s="327"/>
      <c r="AG703" s="100" t="s">
        <v>596</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564</v>
      </c>
      <c r="AE704" s="783"/>
      <c r="AF704" s="783"/>
      <c r="AG704" s="166" t="s">
        <v>597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0" t="s">
        <v>41</v>
      </c>
      <c r="D705" s="821"/>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2"/>
      <c r="AD705" s="714" t="s">
        <v>598</v>
      </c>
      <c r="AE705" s="715"/>
      <c r="AF705" s="715"/>
      <c r="AG705" s="124" t="s">
        <v>577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599</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4" t="s">
        <v>599</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4" t="s">
        <v>598</v>
      </c>
      <c r="AE708" s="605"/>
      <c r="AF708" s="605"/>
      <c r="AG708" s="742" t="s">
        <v>577</v>
      </c>
      <c r="AH708" s="743"/>
      <c r="AI708" s="743"/>
      <c r="AJ708" s="743"/>
      <c r="AK708" s="743"/>
      <c r="AL708" s="743"/>
      <c r="AM708" s="743"/>
      <c r="AN708" s="743"/>
      <c r="AO708" s="743"/>
      <c r="AP708" s="743"/>
      <c r="AQ708" s="743"/>
      <c r="AR708" s="743"/>
      <c r="AS708" s="743"/>
      <c r="AT708" s="743"/>
      <c r="AU708" s="743"/>
      <c r="AV708" s="743"/>
      <c r="AW708" s="743"/>
      <c r="AX708" s="744"/>
    </row>
    <row r="709" spans="1:50" ht="68.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564</v>
      </c>
      <c r="AE709" s="327"/>
      <c r="AF709" s="327"/>
      <c r="AG709" s="100" t="s">
        <v>633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598</v>
      </c>
      <c r="AE710" s="327"/>
      <c r="AF710" s="327"/>
      <c r="AG710" s="100" t="s">
        <v>577</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564</v>
      </c>
      <c r="AE711" s="327"/>
      <c r="AF711" s="327"/>
      <c r="AG711" s="100" t="s">
        <v>600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598</v>
      </c>
      <c r="AE712" s="783"/>
      <c r="AF712" s="783"/>
      <c r="AG712" s="809" t="s">
        <v>577</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2"/>
      <c r="B713" s="644"/>
      <c r="C713" s="980" t="s">
        <v>351</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6" t="s">
        <v>564</v>
      </c>
      <c r="AE713" s="327"/>
      <c r="AF713" s="663"/>
      <c r="AG713" s="100" t="s">
        <v>602</v>
      </c>
      <c r="AH713" s="101"/>
      <c r="AI713" s="101"/>
      <c r="AJ713" s="101"/>
      <c r="AK713" s="101"/>
      <c r="AL713" s="101"/>
      <c r="AM713" s="101"/>
      <c r="AN713" s="101"/>
      <c r="AO713" s="101"/>
      <c r="AP713" s="101"/>
      <c r="AQ713" s="101"/>
      <c r="AR713" s="101"/>
      <c r="AS713" s="101"/>
      <c r="AT713" s="101"/>
      <c r="AU713" s="101"/>
      <c r="AV713" s="101"/>
      <c r="AW713" s="101"/>
      <c r="AX713" s="102"/>
    </row>
    <row r="714" spans="1:50" ht="58.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6" t="s">
        <v>564</v>
      </c>
      <c r="AE714" s="807"/>
      <c r="AF714" s="808"/>
      <c r="AG714" s="736" t="s">
        <v>601</v>
      </c>
      <c r="AH714" s="737"/>
      <c r="AI714" s="737"/>
      <c r="AJ714" s="737"/>
      <c r="AK714" s="737"/>
      <c r="AL714" s="737"/>
      <c r="AM714" s="737"/>
      <c r="AN714" s="737"/>
      <c r="AO714" s="737"/>
      <c r="AP714" s="737"/>
      <c r="AQ714" s="737"/>
      <c r="AR714" s="737"/>
      <c r="AS714" s="737"/>
      <c r="AT714" s="737"/>
      <c r="AU714" s="737"/>
      <c r="AV714" s="737"/>
      <c r="AW714" s="737"/>
      <c r="AX714" s="738"/>
    </row>
    <row r="715" spans="1:50" ht="52.5"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564</v>
      </c>
      <c r="AE715" s="605"/>
      <c r="AF715" s="656"/>
      <c r="AG715" s="742" t="s">
        <v>631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598</v>
      </c>
      <c r="AE716" s="627"/>
      <c r="AF716" s="627"/>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564</v>
      </c>
      <c r="AE717" s="327"/>
      <c r="AF717" s="327"/>
      <c r="AG717" s="100" t="s">
        <v>603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564</v>
      </c>
      <c r="AE718" s="327"/>
      <c r="AF718" s="327"/>
      <c r="AG718" s="126" t="s">
        <v>604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4" t="s">
        <v>53</v>
      </c>
      <c r="D726" s="836"/>
      <c r="E726" s="836"/>
      <c r="F726" s="837"/>
      <c r="G726" s="577" t="s">
        <v>605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606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627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137</v>
      </c>
      <c r="B731" s="800"/>
      <c r="C731" s="800"/>
      <c r="D731" s="800"/>
      <c r="E731" s="801"/>
      <c r="F731" s="729" t="s">
        <v>628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629</v>
      </c>
      <c r="B733" s="674"/>
      <c r="C733" s="674"/>
      <c r="D733" s="674"/>
      <c r="E733" s="675"/>
      <c r="F733" s="637" t="s">
        <v>630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632</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7" t="s">
        <v>409</v>
      </c>
      <c r="B737" s="209"/>
      <c r="C737" s="209"/>
      <c r="D737" s="210"/>
      <c r="E737" s="988" t="s">
        <v>607</v>
      </c>
      <c r="F737" s="988"/>
      <c r="G737" s="988"/>
      <c r="H737" s="988"/>
      <c r="I737" s="988"/>
      <c r="J737" s="988"/>
      <c r="K737" s="988"/>
      <c r="L737" s="988"/>
      <c r="M737" s="988"/>
      <c r="N737" s="365" t="s">
        <v>404</v>
      </c>
      <c r="O737" s="365"/>
      <c r="P737" s="365"/>
      <c r="Q737" s="365"/>
      <c r="R737" s="988" t="s">
        <v>608</v>
      </c>
      <c r="S737" s="988"/>
      <c r="T737" s="988"/>
      <c r="U737" s="988"/>
      <c r="V737" s="988"/>
      <c r="W737" s="988"/>
      <c r="X737" s="988"/>
      <c r="Y737" s="988"/>
      <c r="Z737" s="988"/>
      <c r="AA737" s="365" t="s">
        <v>403</v>
      </c>
      <c r="AB737" s="365"/>
      <c r="AC737" s="365"/>
      <c r="AD737" s="365"/>
      <c r="AE737" s="988" t="s">
        <v>609</v>
      </c>
      <c r="AF737" s="988"/>
      <c r="AG737" s="988"/>
      <c r="AH737" s="988"/>
      <c r="AI737" s="988"/>
      <c r="AJ737" s="988"/>
      <c r="AK737" s="988"/>
      <c r="AL737" s="988"/>
      <c r="AM737" s="988"/>
      <c r="AN737" s="365" t="s">
        <v>402</v>
      </c>
      <c r="AO737" s="365"/>
      <c r="AP737" s="365"/>
      <c r="AQ737" s="365"/>
      <c r="AR737" s="994" t="s">
        <v>610</v>
      </c>
      <c r="AS737" s="995"/>
      <c r="AT737" s="995"/>
      <c r="AU737" s="995"/>
      <c r="AV737" s="995"/>
      <c r="AW737" s="995"/>
      <c r="AX737" s="996"/>
      <c r="AY737" s="88"/>
      <c r="AZ737" s="88"/>
    </row>
    <row r="738" spans="1:52" ht="24.75" customHeight="1" x14ac:dyDescent="0.15">
      <c r="A738" s="987" t="s">
        <v>401</v>
      </c>
      <c r="B738" s="209"/>
      <c r="C738" s="209"/>
      <c r="D738" s="210"/>
      <c r="E738" s="988" t="s">
        <v>611</v>
      </c>
      <c r="F738" s="988"/>
      <c r="G738" s="988"/>
      <c r="H738" s="988"/>
      <c r="I738" s="988"/>
      <c r="J738" s="988"/>
      <c r="K738" s="988"/>
      <c r="L738" s="988"/>
      <c r="M738" s="988"/>
      <c r="N738" s="365" t="s">
        <v>400</v>
      </c>
      <c r="O738" s="365"/>
      <c r="P738" s="365"/>
      <c r="Q738" s="365"/>
      <c r="R738" s="988" t="s">
        <v>612</v>
      </c>
      <c r="S738" s="988"/>
      <c r="T738" s="988"/>
      <c r="U738" s="988"/>
      <c r="V738" s="988"/>
      <c r="W738" s="988"/>
      <c r="X738" s="988"/>
      <c r="Y738" s="988"/>
      <c r="Z738" s="988"/>
      <c r="AA738" s="365" t="s">
        <v>399</v>
      </c>
      <c r="AB738" s="365"/>
      <c r="AC738" s="365"/>
      <c r="AD738" s="365"/>
      <c r="AE738" s="988" t="s">
        <v>613</v>
      </c>
      <c r="AF738" s="988"/>
      <c r="AG738" s="988"/>
      <c r="AH738" s="988"/>
      <c r="AI738" s="988"/>
      <c r="AJ738" s="988"/>
      <c r="AK738" s="988"/>
      <c r="AL738" s="988"/>
      <c r="AM738" s="988"/>
      <c r="AN738" s="365" t="s">
        <v>398</v>
      </c>
      <c r="AO738" s="365"/>
      <c r="AP738" s="365"/>
      <c r="AQ738" s="365"/>
      <c r="AR738" s="994" t="s">
        <v>614</v>
      </c>
      <c r="AS738" s="995"/>
      <c r="AT738" s="995"/>
      <c r="AU738" s="995"/>
      <c r="AV738" s="995"/>
      <c r="AW738" s="995"/>
      <c r="AX738" s="996"/>
    </row>
    <row r="739" spans="1:52" ht="24.75" customHeight="1" x14ac:dyDescent="0.15">
      <c r="A739" s="987" t="s">
        <v>397</v>
      </c>
      <c r="B739" s="209"/>
      <c r="C739" s="209"/>
      <c r="D739" s="210"/>
      <c r="E739" s="988" t="s">
        <v>615</v>
      </c>
      <c r="F739" s="988"/>
      <c r="G739" s="988"/>
      <c r="H739" s="988"/>
      <c r="I739" s="988"/>
      <c r="J739" s="988"/>
      <c r="K739" s="988"/>
      <c r="L739" s="988"/>
      <c r="M739" s="988"/>
      <c r="N739" s="989"/>
      <c r="O739" s="989"/>
      <c r="P739" s="989"/>
      <c r="Q739" s="989"/>
      <c r="R739" s="990"/>
      <c r="S739" s="990"/>
      <c r="T739" s="990"/>
      <c r="U739" s="990"/>
      <c r="V739" s="990"/>
      <c r="W739" s="990"/>
      <c r="X739" s="990"/>
      <c r="Y739" s="990"/>
      <c r="Z739" s="990"/>
      <c r="AA739" s="989"/>
      <c r="AB739" s="989"/>
      <c r="AC739" s="989"/>
      <c r="AD739" s="989"/>
      <c r="AE739" s="990"/>
      <c r="AF739" s="990"/>
      <c r="AG739" s="990"/>
      <c r="AH739" s="990"/>
      <c r="AI739" s="990"/>
      <c r="AJ739" s="990"/>
      <c r="AK739" s="990"/>
      <c r="AL739" s="990"/>
      <c r="AM739" s="990"/>
      <c r="AN739" s="989"/>
      <c r="AO739" s="989"/>
      <c r="AP739" s="989"/>
      <c r="AQ739" s="989"/>
      <c r="AR739" s="991"/>
      <c r="AS739" s="992"/>
      <c r="AT739" s="992"/>
      <c r="AU739" s="992"/>
      <c r="AV739" s="992"/>
      <c r="AW739" s="992"/>
      <c r="AX739" s="993"/>
    </row>
    <row r="740" spans="1:52" ht="24.75" customHeight="1" thickBot="1" x14ac:dyDescent="0.2">
      <c r="A740" s="969" t="s">
        <v>421</v>
      </c>
      <c r="B740" s="970"/>
      <c r="C740" s="970"/>
      <c r="D740" s="971"/>
      <c r="E740" s="972" t="s">
        <v>563</v>
      </c>
      <c r="F740" s="973"/>
      <c r="G740" s="973"/>
      <c r="H740" s="92" t="str">
        <f>IF(E740="", "", "(")</f>
        <v>(</v>
      </c>
      <c r="I740" s="973"/>
      <c r="J740" s="973"/>
      <c r="K740" s="92" t="str">
        <f>IF(OR(I740="　", I740=""), "", "-")</f>
        <v/>
      </c>
      <c r="L740" s="974">
        <v>338</v>
      </c>
      <c r="M740" s="974"/>
      <c r="N740" s="93" t="str">
        <f>IF(O740="", "", "-")</f>
        <v/>
      </c>
      <c r="O740" s="94"/>
      <c r="P740" s="93" t="str">
        <f>IF(E740="", "", ")")</f>
        <v>)</v>
      </c>
      <c r="Q740" s="972"/>
      <c r="R740" s="973"/>
      <c r="S740" s="973"/>
      <c r="T740" s="92" t="str">
        <f>IF(Q740="", "", "(")</f>
        <v/>
      </c>
      <c r="U740" s="973"/>
      <c r="V740" s="973"/>
      <c r="W740" s="92" t="str">
        <f>IF(OR(U740="　", U740=""), "", "-")</f>
        <v/>
      </c>
      <c r="X740" s="974"/>
      <c r="Y740" s="974"/>
      <c r="Z740" s="93" t="str">
        <f>IF(AA740="", "", "-")</f>
        <v/>
      </c>
      <c r="AA740" s="94"/>
      <c r="AB740" s="93" t="str">
        <f>IF(Q740="", "", ")")</f>
        <v/>
      </c>
      <c r="AC740" s="972"/>
      <c r="AD740" s="973"/>
      <c r="AE740" s="973"/>
      <c r="AF740" s="92" t="str">
        <f>IF(AC740="", "", "(")</f>
        <v/>
      </c>
      <c r="AG740" s="973"/>
      <c r="AH740" s="973"/>
      <c r="AI740" s="92" t="str">
        <f>IF(OR(AG740="　", AG740=""), "", "-")</f>
        <v/>
      </c>
      <c r="AJ740" s="974"/>
      <c r="AK740" s="974"/>
      <c r="AL740" s="93" t="str">
        <f>IF(AM740="", "", "-")</f>
        <v/>
      </c>
      <c r="AM740" s="94"/>
      <c r="AN740" s="93" t="str">
        <f>IF(AC740="", "", ")")</f>
        <v/>
      </c>
      <c r="AO740" s="997"/>
      <c r="AP740" s="998"/>
      <c r="AQ740" s="998"/>
      <c r="AR740" s="998"/>
      <c r="AS740" s="998"/>
      <c r="AT740" s="998"/>
      <c r="AU740" s="998"/>
      <c r="AV740" s="998"/>
      <c r="AW740" s="998"/>
      <c r="AX740" s="999"/>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392</v>
      </c>
      <c r="B780" s="629"/>
      <c r="C780" s="629"/>
      <c r="D780" s="629"/>
      <c r="E780" s="629"/>
      <c r="F780" s="630"/>
      <c r="G780" s="595" t="s">
        <v>634</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4"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4"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616</v>
      </c>
      <c r="H782" s="671"/>
      <c r="I782" s="671"/>
      <c r="J782" s="671"/>
      <c r="K782" s="672"/>
      <c r="L782" s="664" t="s">
        <v>617</v>
      </c>
      <c r="M782" s="665"/>
      <c r="N782" s="665"/>
      <c r="O782" s="665"/>
      <c r="P782" s="665"/>
      <c r="Q782" s="665"/>
      <c r="R782" s="665"/>
      <c r="S782" s="665"/>
      <c r="T782" s="665"/>
      <c r="U782" s="665"/>
      <c r="V782" s="665"/>
      <c r="W782" s="665"/>
      <c r="X782" s="666"/>
      <c r="Y782" s="388">
        <v>1980</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5" t="s">
        <v>20</v>
      </c>
      <c r="H792" s="826"/>
      <c r="I792" s="826"/>
      <c r="J792" s="826"/>
      <c r="K792" s="826"/>
      <c r="L792" s="827"/>
      <c r="M792" s="828"/>
      <c r="N792" s="828"/>
      <c r="O792" s="828"/>
      <c r="P792" s="828"/>
      <c r="Q792" s="828"/>
      <c r="R792" s="828"/>
      <c r="S792" s="828"/>
      <c r="T792" s="828"/>
      <c r="U792" s="828"/>
      <c r="V792" s="828"/>
      <c r="W792" s="828"/>
      <c r="X792" s="829"/>
      <c r="Y792" s="830">
        <f>SUM(Y782:AB791)</f>
        <v>1980</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0</v>
      </c>
      <c r="AV792" s="831"/>
      <c r="AW792" s="831"/>
      <c r="AX792" s="833"/>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4"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4"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4"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4"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4"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4"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hidden="1" customHeight="1" thickBot="1" x14ac:dyDescent="0.2">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618</v>
      </c>
      <c r="D838" s="347"/>
      <c r="E838" s="347"/>
      <c r="F838" s="347"/>
      <c r="G838" s="347"/>
      <c r="H838" s="347"/>
      <c r="I838" s="347"/>
      <c r="J838" s="348">
        <v>4000020180009</v>
      </c>
      <c r="K838" s="349"/>
      <c r="L838" s="349"/>
      <c r="M838" s="349"/>
      <c r="N838" s="349"/>
      <c r="O838" s="349"/>
      <c r="P838" s="362" t="s">
        <v>621</v>
      </c>
      <c r="Q838" s="350"/>
      <c r="R838" s="350"/>
      <c r="S838" s="350"/>
      <c r="T838" s="350"/>
      <c r="U838" s="350"/>
      <c r="V838" s="350"/>
      <c r="W838" s="350"/>
      <c r="X838" s="350"/>
      <c r="Y838" s="351">
        <v>1980</v>
      </c>
      <c r="Z838" s="352"/>
      <c r="AA838" s="352"/>
      <c r="AB838" s="353"/>
      <c r="AC838" s="363" t="s">
        <v>624</v>
      </c>
      <c r="AD838" s="371"/>
      <c r="AE838" s="371"/>
      <c r="AF838" s="371"/>
      <c r="AG838" s="371"/>
      <c r="AH838" s="372" t="s">
        <v>577</v>
      </c>
      <c r="AI838" s="373"/>
      <c r="AJ838" s="373"/>
      <c r="AK838" s="373"/>
      <c r="AL838" s="357" t="s">
        <v>577</v>
      </c>
      <c r="AM838" s="358"/>
      <c r="AN838" s="358"/>
      <c r="AO838" s="359"/>
      <c r="AP838" s="360" t="s">
        <v>577</v>
      </c>
      <c r="AQ838" s="360"/>
      <c r="AR838" s="360"/>
      <c r="AS838" s="360"/>
      <c r="AT838" s="360"/>
      <c r="AU838" s="360"/>
      <c r="AV838" s="360"/>
      <c r="AW838" s="360"/>
      <c r="AX838" s="360"/>
    </row>
    <row r="839" spans="1:50" ht="30" customHeight="1" x14ac:dyDescent="0.15">
      <c r="A839" s="376">
        <v>2</v>
      </c>
      <c r="B839" s="376">
        <v>1</v>
      </c>
      <c r="C839" s="361" t="s">
        <v>619</v>
      </c>
      <c r="D839" s="347"/>
      <c r="E839" s="347"/>
      <c r="F839" s="347"/>
      <c r="G839" s="347"/>
      <c r="H839" s="347"/>
      <c r="I839" s="347"/>
      <c r="J839" s="348">
        <v>1000020410004</v>
      </c>
      <c r="K839" s="349"/>
      <c r="L839" s="349"/>
      <c r="M839" s="349"/>
      <c r="N839" s="349"/>
      <c r="O839" s="349"/>
      <c r="P839" s="362" t="s">
        <v>622</v>
      </c>
      <c r="Q839" s="350"/>
      <c r="R839" s="350"/>
      <c r="S839" s="350"/>
      <c r="T839" s="350"/>
      <c r="U839" s="350"/>
      <c r="V839" s="350"/>
      <c r="W839" s="350"/>
      <c r="X839" s="350"/>
      <c r="Y839" s="351">
        <v>601</v>
      </c>
      <c r="Z839" s="352"/>
      <c r="AA839" s="352"/>
      <c r="AB839" s="353"/>
      <c r="AC839" s="363" t="s">
        <v>624</v>
      </c>
      <c r="AD839" s="363"/>
      <c r="AE839" s="363"/>
      <c r="AF839" s="363"/>
      <c r="AG839" s="363"/>
      <c r="AH839" s="372" t="s">
        <v>577</v>
      </c>
      <c r="AI839" s="373"/>
      <c r="AJ839" s="373"/>
      <c r="AK839" s="373"/>
      <c r="AL839" s="357" t="s">
        <v>593</v>
      </c>
      <c r="AM839" s="358"/>
      <c r="AN839" s="358"/>
      <c r="AO839" s="359"/>
      <c r="AP839" s="360" t="s">
        <v>593</v>
      </c>
      <c r="AQ839" s="360"/>
      <c r="AR839" s="360"/>
      <c r="AS839" s="360"/>
      <c r="AT839" s="360"/>
      <c r="AU839" s="360"/>
      <c r="AV839" s="360"/>
      <c r="AW839" s="360"/>
      <c r="AX839" s="360"/>
    </row>
    <row r="840" spans="1:50" ht="30" customHeight="1" x14ac:dyDescent="0.15">
      <c r="A840" s="376">
        <v>3</v>
      </c>
      <c r="B840" s="376">
        <v>1</v>
      </c>
      <c r="C840" s="361" t="s">
        <v>620</v>
      </c>
      <c r="D840" s="347"/>
      <c r="E840" s="347"/>
      <c r="F840" s="347"/>
      <c r="G840" s="347"/>
      <c r="H840" s="347"/>
      <c r="I840" s="347"/>
      <c r="J840" s="348">
        <v>1000020380008</v>
      </c>
      <c r="K840" s="349"/>
      <c r="L840" s="349"/>
      <c r="M840" s="349"/>
      <c r="N840" s="349"/>
      <c r="O840" s="349"/>
      <c r="P840" s="362" t="s">
        <v>623</v>
      </c>
      <c r="Q840" s="350"/>
      <c r="R840" s="350"/>
      <c r="S840" s="350"/>
      <c r="T840" s="350"/>
      <c r="U840" s="350"/>
      <c r="V840" s="350"/>
      <c r="W840" s="350"/>
      <c r="X840" s="350"/>
      <c r="Y840" s="351">
        <v>173</v>
      </c>
      <c r="Z840" s="352"/>
      <c r="AA840" s="352"/>
      <c r="AB840" s="353"/>
      <c r="AC840" s="363" t="s">
        <v>624</v>
      </c>
      <c r="AD840" s="363"/>
      <c r="AE840" s="363"/>
      <c r="AF840" s="363"/>
      <c r="AG840" s="363"/>
      <c r="AH840" s="355" t="s">
        <v>577</v>
      </c>
      <c r="AI840" s="356"/>
      <c r="AJ840" s="356"/>
      <c r="AK840" s="356"/>
      <c r="AL840" s="357" t="s">
        <v>577</v>
      </c>
      <c r="AM840" s="358"/>
      <c r="AN840" s="358"/>
      <c r="AO840" s="359"/>
      <c r="AP840" s="360" t="s">
        <v>625</v>
      </c>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5:AQ17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699" max="49" man="1"/>
    <brk id="733" max="49" man="1"/>
    <brk id="840"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564</v>
      </c>
      <c r="R6" s="13" t="str">
        <f t="shared" si="3"/>
        <v>交付</v>
      </c>
      <c r="S6" s="13" t="str">
        <f t="shared" si="4"/>
        <v>交付</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564</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エネルギー対策</v>
      </c>
      <c r="O10" s="13"/>
      <c r="P10" s="13" t="str">
        <f>S8</f>
        <v>交付</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t="s">
        <v>564</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エネルギー対策特別会計電源開発促進勘定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エネルギー対策特別会計電源開発促進勘定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エネルギー対策特別会計電源開発促進勘定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エネルギー対策特別会計電源開発促進勘定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エネルギー対策特別会計電源開発促進勘定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エネルギー対策特別会計電源開発促進勘定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エネルギー対策特別会計電源開発促進勘定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エネルギー対策特別会計電源開発促進勘定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エネルギー対策特別会計電源開発促進勘定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エネルギー対策特別会計電源開発促進勘定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エネルギー対策特別会計電源開発促進勘定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エネルギー対策特別会計電源開発促進勘定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エネルギー対策特別会計電源開発促進勘定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6"/>
      <c r="Z2" s="828"/>
      <c r="AA2" s="829"/>
      <c r="AB2" s="1030" t="s">
        <v>11</v>
      </c>
      <c r="AC2" s="1031"/>
      <c r="AD2" s="1032"/>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7"/>
      <c r="Z3" s="1028"/>
      <c r="AA3" s="1029"/>
      <c r="AB3" s="1033"/>
      <c r="AC3" s="1034"/>
      <c r="AD3" s="1035"/>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3"/>
      <c r="I4" s="1003"/>
      <c r="J4" s="1003"/>
      <c r="K4" s="1003"/>
      <c r="L4" s="1003"/>
      <c r="M4" s="1003"/>
      <c r="N4" s="1003"/>
      <c r="O4" s="1004"/>
      <c r="P4" s="104"/>
      <c r="Q4" s="1011"/>
      <c r="R4" s="1011"/>
      <c r="S4" s="1011"/>
      <c r="T4" s="1011"/>
      <c r="U4" s="1011"/>
      <c r="V4" s="1011"/>
      <c r="W4" s="1011"/>
      <c r="X4" s="1012"/>
      <c r="Y4" s="1021" t="s">
        <v>12</v>
      </c>
      <c r="Z4" s="1022"/>
      <c r="AA4" s="1023"/>
      <c r="AB4" s="464"/>
      <c r="AC4" s="1025"/>
      <c r="AD4" s="102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8" t="s">
        <v>54</v>
      </c>
      <c r="Z5" s="1018"/>
      <c r="AA5" s="1019"/>
      <c r="AB5" s="526"/>
      <c r="AC5" s="1024"/>
      <c r="AD5" s="102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182</v>
      </c>
      <c r="AC6" s="1020"/>
      <c r="AD6" s="102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6"/>
      <c r="Z9" s="828"/>
      <c r="AA9" s="829"/>
      <c r="AB9" s="1030" t="s">
        <v>11</v>
      </c>
      <c r="AC9" s="1031"/>
      <c r="AD9" s="1032"/>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7"/>
      <c r="Z10" s="1028"/>
      <c r="AA10" s="1029"/>
      <c r="AB10" s="1033"/>
      <c r="AC10" s="1034"/>
      <c r="AD10" s="1035"/>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3"/>
      <c r="I11" s="1003"/>
      <c r="J11" s="1003"/>
      <c r="K11" s="1003"/>
      <c r="L11" s="1003"/>
      <c r="M11" s="1003"/>
      <c r="N11" s="1003"/>
      <c r="O11" s="1004"/>
      <c r="P11" s="104"/>
      <c r="Q11" s="1011"/>
      <c r="R11" s="1011"/>
      <c r="S11" s="1011"/>
      <c r="T11" s="1011"/>
      <c r="U11" s="1011"/>
      <c r="V11" s="1011"/>
      <c r="W11" s="1011"/>
      <c r="X11" s="1012"/>
      <c r="Y11" s="1021" t="s">
        <v>12</v>
      </c>
      <c r="Z11" s="1022"/>
      <c r="AA11" s="1023"/>
      <c r="AB11" s="464"/>
      <c r="AC11" s="1025"/>
      <c r="AD11" s="102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8" t="s">
        <v>54</v>
      </c>
      <c r="Z12" s="1018"/>
      <c r="AA12" s="1019"/>
      <c r="AB12" s="526"/>
      <c r="AC12" s="1024"/>
      <c r="AD12" s="102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182</v>
      </c>
      <c r="AC13" s="1020"/>
      <c r="AD13" s="102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6"/>
      <c r="Z16" s="828"/>
      <c r="AA16" s="829"/>
      <c r="AB16" s="1030" t="s">
        <v>11</v>
      </c>
      <c r="AC16" s="1031"/>
      <c r="AD16" s="1032"/>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7"/>
      <c r="Z17" s="1028"/>
      <c r="AA17" s="1029"/>
      <c r="AB17" s="1033"/>
      <c r="AC17" s="1034"/>
      <c r="AD17" s="1035"/>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3"/>
      <c r="I18" s="1003"/>
      <c r="J18" s="1003"/>
      <c r="K18" s="1003"/>
      <c r="L18" s="1003"/>
      <c r="M18" s="1003"/>
      <c r="N18" s="1003"/>
      <c r="O18" s="1004"/>
      <c r="P18" s="104"/>
      <c r="Q18" s="1011"/>
      <c r="R18" s="1011"/>
      <c r="S18" s="1011"/>
      <c r="T18" s="1011"/>
      <c r="U18" s="1011"/>
      <c r="V18" s="1011"/>
      <c r="W18" s="1011"/>
      <c r="X18" s="1012"/>
      <c r="Y18" s="1021" t="s">
        <v>12</v>
      </c>
      <c r="Z18" s="1022"/>
      <c r="AA18" s="1023"/>
      <c r="AB18" s="464"/>
      <c r="AC18" s="1025"/>
      <c r="AD18" s="102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8" t="s">
        <v>54</v>
      </c>
      <c r="Z19" s="1018"/>
      <c r="AA19" s="1019"/>
      <c r="AB19" s="526"/>
      <c r="AC19" s="1024"/>
      <c r="AD19" s="102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182</v>
      </c>
      <c r="AC20" s="1020"/>
      <c r="AD20" s="102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6"/>
      <c r="Z23" s="828"/>
      <c r="AA23" s="829"/>
      <c r="AB23" s="1030" t="s">
        <v>11</v>
      </c>
      <c r="AC23" s="1031"/>
      <c r="AD23" s="1032"/>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7"/>
      <c r="Z24" s="1028"/>
      <c r="AA24" s="1029"/>
      <c r="AB24" s="1033"/>
      <c r="AC24" s="1034"/>
      <c r="AD24" s="1035"/>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3"/>
      <c r="I25" s="1003"/>
      <c r="J25" s="1003"/>
      <c r="K25" s="1003"/>
      <c r="L25" s="1003"/>
      <c r="M25" s="1003"/>
      <c r="N25" s="1003"/>
      <c r="O25" s="1004"/>
      <c r="P25" s="104"/>
      <c r="Q25" s="1011"/>
      <c r="R25" s="1011"/>
      <c r="S25" s="1011"/>
      <c r="T25" s="1011"/>
      <c r="U25" s="1011"/>
      <c r="V25" s="1011"/>
      <c r="W25" s="1011"/>
      <c r="X25" s="1012"/>
      <c r="Y25" s="1021" t="s">
        <v>12</v>
      </c>
      <c r="Z25" s="1022"/>
      <c r="AA25" s="1023"/>
      <c r="AB25" s="464"/>
      <c r="AC25" s="1025"/>
      <c r="AD25" s="102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8" t="s">
        <v>54</v>
      </c>
      <c r="Z26" s="1018"/>
      <c r="AA26" s="1019"/>
      <c r="AB26" s="526"/>
      <c r="AC26" s="1024"/>
      <c r="AD26" s="102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182</v>
      </c>
      <c r="AC27" s="1020"/>
      <c r="AD27" s="102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6"/>
      <c r="Z30" s="828"/>
      <c r="AA30" s="829"/>
      <c r="AB30" s="1030" t="s">
        <v>11</v>
      </c>
      <c r="AC30" s="1031"/>
      <c r="AD30" s="1032"/>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7"/>
      <c r="Z31" s="1028"/>
      <c r="AA31" s="1029"/>
      <c r="AB31" s="1033"/>
      <c r="AC31" s="1034"/>
      <c r="AD31" s="1035"/>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3"/>
      <c r="I32" s="1003"/>
      <c r="J32" s="1003"/>
      <c r="K32" s="1003"/>
      <c r="L32" s="1003"/>
      <c r="M32" s="1003"/>
      <c r="N32" s="1003"/>
      <c r="O32" s="1004"/>
      <c r="P32" s="104"/>
      <c r="Q32" s="1011"/>
      <c r="R32" s="1011"/>
      <c r="S32" s="1011"/>
      <c r="T32" s="1011"/>
      <c r="U32" s="1011"/>
      <c r="V32" s="1011"/>
      <c r="W32" s="1011"/>
      <c r="X32" s="1012"/>
      <c r="Y32" s="1021" t="s">
        <v>12</v>
      </c>
      <c r="Z32" s="1022"/>
      <c r="AA32" s="1023"/>
      <c r="AB32" s="464"/>
      <c r="AC32" s="1025"/>
      <c r="AD32" s="102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8" t="s">
        <v>54</v>
      </c>
      <c r="Z33" s="1018"/>
      <c r="AA33" s="1019"/>
      <c r="AB33" s="526"/>
      <c r="AC33" s="1024"/>
      <c r="AD33" s="102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182</v>
      </c>
      <c r="AC34" s="1020"/>
      <c r="AD34" s="102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6"/>
      <c r="Z37" s="828"/>
      <c r="AA37" s="829"/>
      <c r="AB37" s="1030" t="s">
        <v>11</v>
      </c>
      <c r="AC37" s="1031"/>
      <c r="AD37" s="1032"/>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7"/>
      <c r="Z38" s="1028"/>
      <c r="AA38" s="1029"/>
      <c r="AB38" s="1033"/>
      <c r="AC38" s="1034"/>
      <c r="AD38" s="1035"/>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3"/>
      <c r="I39" s="1003"/>
      <c r="J39" s="1003"/>
      <c r="K39" s="1003"/>
      <c r="L39" s="1003"/>
      <c r="M39" s="1003"/>
      <c r="N39" s="1003"/>
      <c r="O39" s="1004"/>
      <c r="P39" s="104"/>
      <c r="Q39" s="1011"/>
      <c r="R39" s="1011"/>
      <c r="S39" s="1011"/>
      <c r="T39" s="1011"/>
      <c r="U39" s="1011"/>
      <c r="V39" s="1011"/>
      <c r="W39" s="1011"/>
      <c r="X39" s="1012"/>
      <c r="Y39" s="1021" t="s">
        <v>12</v>
      </c>
      <c r="Z39" s="1022"/>
      <c r="AA39" s="1023"/>
      <c r="AB39" s="464"/>
      <c r="AC39" s="1025"/>
      <c r="AD39" s="102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8" t="s">
        <v>54</v>
      </c>
      <c r="Z40" s="1018"/>
      <c r="AA40" s="1019"/>
      <c r="AB40" s="526"/>
      <c r="AC40" s="1024"/>
      <c r="AD40" s="102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182</v>
      </c>
      <c r="AC41" s="1020"/>
      <c r="AD41" s="102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6"/>
      <c r="Z44" s="828"/>
      <c r="AA44" s="829"/>
      <c r="AB44" s="1030" t="s">
        <v>11</v>
      </c>
      <c r="AC44" s="1031"/>
      <c r="AD44" s="1032"/>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7"/>
      <c r="Z45" s="1028"/>
      <c r="AA45" s="1029"/>
      <c r="AB45" s="1033"/>
      <c r="AC45" s="1034"/>
      <c r="AD45" s="1035"/>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3"/>
      <c r="I46" s="1003"/>
      <c r="J46" s="1003"/>
      <c r="K46" s="1003"/>
      <c r="L46" s="1003"/>
      <c r="M46" s="1003"/>
      <c r="N46" s="1003"/>
      <c r="O46" s="1004"/>
      <c r="P46" s="104"/>
      <c r="Q46" s="1011"/>
      <c r="R46" s="1011"/>
      <c r="S46" s="1011"/>
      <c r="T46" s="1011"/>
      <c r="U46" s="1011"/>
      <c r="V46" s="1011"/>
      <c r="W46" s="1011"/>
      <c r="X46" s="1012"/>
      <c r="Y46" s="1021" t="s">
        <v>12</v>
      </c>
      <c r="Z46" s="1022"/>
      <c r="AA46" s="1023"/>
      <c r="AB46" s="464"/>
      <c r="AC46" s="1025"/>
      <c r="AD46" s="102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8" t="s">
        <v>54</v>
      </c>
      <c r="Z47" s="1018"/>
      <c r="AA47" s="1019"/>
      <c r="AB47" s="526"/>
      <c r="AC47" s="1024"/>
      <c r="AD47" s="102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182</v>
      </c>
      <c r="AC48" s="1020"/>
      <c r="AD48" s="102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6"/>
      <c r="Z51" s="828"/>
      <c r="AA51" s="829"/>
      <c r="AB51" s="242" t="s">
        <v>11</v>
      </c>
      <c r="AC51" s="1031"/>
      <c r="AD51" s="1032"/>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7"/>
      <c r="Z52" s="1028"/>
      <c r="AA52" s="1029"/>
      <c r="AB52" s="1033"/>
      <c r="AC52" s="1034"/>
      <c r="AD52" s="1035"/>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3"/>
      <c r="I53" s="1003"/>
      <c r="J53" s="1003"/>
      <c r="K53" s="1003"/>
      <c r="L53" s="1003"/>
      <c r="M53" s="1003"/>
      <c r="N53" s="1003"/>
      <c r="O53" s="1004"/>
      <c r="P53" s="104"/>
      <c r="Q53" s="1011"/>
      <c r="R53" s="1011"/>
      <c r="S53" s="1011"/>
      <c r="T53" s="1011"/>
      <c r="U53" s="1011"/>
      <c r="V53" s="1011"/>
      <c r="W53" s="1011"/>
      <c r="X53" s="1012"/>
      <c r="Y53" s="1021" t="s">
        <v>12</v>
      </c>
      <c r="Z53" s="1022"/>
      <c r="AA53" s="1023"/>
      <c r="AB53" s="464"/>
      <c r="AC53" s="1025"/>
      <c r="AD53" s="102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8" t="s">
        <v>54</v>
      </c>
      <c r="Z54" s="1018"/>
      <c r="AA54" s="1019"/>
      <c r="AB54" s="526"/>
      <c r="AC54" s="1024"/>
      <c r="AD54" s="102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182</v>
      </c>
      <c r="AC55" s="1020"/>
      <c r="AD55" s="102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6"/>
      <c r="Z58" s="828"/>
      <c r="AA58" s="829"/>
      <c r="AB58" s="1030" t="s">
        <v>11</v>
      </c>
      <c r="AC58" s="1031"/>
      <c r="AD58" s="1032"/>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7"/>
      <c r="Z59" s="1028"/>
      <c r="AA59" s="1029"/>
      <c r="AB59" s="1033"/>
      <c r="AC59" s="1034"/>
      <c r="AD59" s="1035"/>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3"/>
      <c r="I60" s="1003"/>
      <c r="J60" s="1003"/>
      <c r="K60" s="1003"/>
      <c r="L60" s="1003"/>
      <c r="M60" s="1003"/>
      <c r="N60" s="1003"/>
      <c r="O60" s="1004"/>
      <c r="P60" s="104"/>
      <c r="Q60" s="1011"/>
      <c r="R60" s="1011"/>
      <c r="S60" s="1011"/>
      <c r="T60" s="1011"/>
      <c r="U60" s="1011"/>
      <c r="V60" s="1011"/>
      <c r="W60" s="1011"/>
      <c r="X60" s="1012"/>
      <c r="Y60" s="1021" t="s">
        <v>12</v>
      </c>
      <c r="Z60" s="1022"/>
      <c r="AA60" s="1023"/>
      <c r="AB60" s="464"/>
      <c r="AC60" s="1025"/>
      <c r="AD60" s="102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8" t="s">
        <v>54</v>
      </c>
      <c r="Z61" s="1018"/>
      <c r="AA61" s="1019"/>
      <c r="AB61" s="526"/>
      <c r="AC61" s="1024"/>
      <c r="AD61" s="102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182</v>
      </c>
      <c r="AC62" s="1020"/>
      <c r="AD62" s="102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6"/>
      <c r="Z65" s="828"/>
      <c r="AA65" s="829"/>
      <c r="AB65" s="1030" t="s">
        <v>11</v>
      </c>
      <c r="AC65" s="1031"/>
      <c r="AD65" s="1032"/>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7"/>
      <c r="Z66" s="1028"/>
      <c r="AA66" s="1029"/>
      <c r="AB66" s="1033"/>
      <c r="AC66" s="1034"/>
      <c r="AD66" s="1035"/>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3"/>
      <c r="I67" s="1003"/>
      <c r="J67" s="1003"/>
      <c r="K67" s="1003"/>
      <c r="L67" s="1003"/>
      <c r="M67" s="1003"/>
      <c r="N67" s="1003"/>
      <c r="O67" s="1004"/>
      <c r="P67" s="104"/>
      <c r="Q67" s="1011"/>
      <c r="R67" s="1011"/>
      <c r="S67" s="1011"/>
      <c r="T67" s="1011"/>
      <c r="U67" s="1011"/>
      <c r="V67" s="1011"/>
      <c r="W67" s="1011"/>
      <c r="X67" s="1012"/>
      <c r="Y67" s="1021" t="s">
        <v>12</v>
      </c>
      <c r="Z67" s="1022"/>
      <c r="AA67" s="1023"/>
      <c r="AB67" s="464"/>
      <c r="AC67" s="1025"/>
      <c r="AD67" s="102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8" t="s">
        <v>54</v>
      </c>
      <c r="Z68" s="1018"/>
      <c r="AA68" s="1019"/>
      <c r="AB68" s="526"/>
      <c r="AC68" s="1024"/>
      <c r="AD68" s="102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8" t="s">
        <v>13</v>
      </c>
      <c r="Z69" s="1018"/>
      <c r="AA69" s="1019"/>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4" t="s">
        <v>28</v>
      </c>
      <c r="B2" s="1055"/>
      <c r="C2" s="1055"/>
      <c r="D2" s="1055"/>
      <c r="E2" s="1055"/>
      <c r="F2" s="1056"/>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8"/>
      <c r="I3" s="668"/>
      <c r="J3" s="668"/>
      <c r="K3" s="668"/>
      <c r="L3" s="667" t="s">
        <v>18</v>
      </c>
      <c r="M3" s="668"/>
      <c r="N3" s="668"/>
      <c r="O3" s="668"/>
      <c r="P3" s="668"/>
      <c r="Q3" s="668"/>
      <c r="R3" s="668"/>
      <c r="S3" s="668"/>
      <c r="T3" s="668"/>
      <c r="U3" s="668"/>
      <c r="V3" s="668"/>
      <c r="W3" s="668"/>
      <c r="X3" s="669"/>
      <c r="Y3" s="653" t="s">
        <v>19</v>
      </c>
      <c r="Z3" s="654"/>
      <c r="AA3" s="654"/>
      <c r="AB3" s="798"/>
      <c r="AC3" s="814"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8"/>
      <c r="B16" s="1049"/>
      <c r="C16" s="1049"/>
      <c r="D16" s="1049"/>
      <c r="E16" s="1049"/>
      <c r="F16" s="1050"/>
      <c r="G16" s="814"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4"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8"/>
      <c r="B29" s="1049"/>
      <c r="C29" s="1049"/>
      <c r="D29" s="1049"/>
      <c r="E29" s="1049"/>
      <c r="F29" s="1050"/>
      <c r="G29" s="814"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4"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8"/>
      <c r="B42" s="1049"/>
      <c r="C42" s="1049"/>
      <c r="D42" s="1049"/>
      <c r="E42" s="1049"/>
      <c r="F42" s="1050"/>
      <c r="G42" s="814"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4"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x14ac:dyDescent="0.2"/>
    <row r="55" spans="1:50" ht="30" customHeight="1" x14ac:dyDescent="0.15">
      <c r="A55" s="1054" t="s">
        <v>28</v>
      </c>
      <c r="B55" s="1055"/>
      <c r="C55" s="1055"/>
      <c r="D55" s="1055"/>
      <c r="E55" s="1055"/>
      <c r="F55" s="1056"/>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8"/>
      <c r="B56" s="1049"/>
      <c r="C56" s="1049"/>
      <c r="D56" s="1049"/>
      <c r="E56" s="1049"/>
      <c r="F56" s="1050"/>
      <c r="G56" s="814"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4"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8"/>
      <c r="B69" s="1049"/>
      <c r="C69" s="1049"/>
      <c r="D69" s="1049"/>
      <c r="E69" s="1049"/>
      <c r="F69" s="1050"/>
      <c r="G69" s="814"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4"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8"/>
      <c r="B82" s="1049"/>
      <c r="C82" s="1049"/>
      <c r="D82" s="1049"/>
      <c r="E82" s="1049"/>
      <c r="F82" s="1050"/>
      <c r="G82" s="814"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4"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8"/>
      <c r="B95" s="1049"/>
      <c r="C95" s="1049"/>
      <c r="D95" s="1049"/>
      <c r="E95" s="1049"/>
      <c r="F95" s="1050"/>
      <c r="G95" s="814"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4"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x14ac:dyDescent="0.2"/>
    <row r="108" spans="1:50" ht="30" customHeight="1" x14ac:dyDescent="0.15">
      <c r="A108" s="1054" t="s">
        <v>28</v>
      </c>
      <c r="B108" s="1055"/>
      <c r="C108" s="1055"/>
      <c r="D108" s="1055"/>
      <c r="E108" s="1055"/>
      <c r="F108" s="1056"/>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8"/>
      <c r="B109" s="1049"/>
      <c r="C109" s="1049"/>
      <c r="D109" s="1049"/>
      <c r="E109" s="1049"/>
      <c r="F109" s="1050"/>
      <c r="G109" s="814"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4"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8"/>
      <c r="B122" s="1049"/>
      <c r="C122" s="1049"/>
      <c r="D122" s="1049"/>
      <c r="E122" s="1049"/>
      <c r="F122" s="1050"/>
      <c r="G122" s="814"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4"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8"/>
      <c r="B135" s="1049"/>
      <c r="C135" s="1049"/>
      <c r="D135" s="1049"/>
      <c r="E135" s="1049"/>
      <c r="F135" s="1050"/>
      <c r="G135" s="814"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4"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8"/>
      <c r="B148" s="1049"/>
      <c r="C148" s="1049"/>
      <c r="D148" s="1049"/>
      <c r="E148" s="1049"/>
      <c r="F148" s="1050"/>
      <c r="G148" s="814"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4"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x14ac:dyDescent="0.2"/>
    <row r="161" spans="1:50" ht="30" customHeight="1" x14ac:dyDescent="0.15">
      <c r="A161" s="1054" t="s">
        <v>28</v>
      </c>
      <c r="B161" s="1055"/>
      <c r="C161" s="1055"/>
      <c r="D161" s="1055"/>
      <c r="E161" s="1055"/>
      <c r="F161" s="1056"/>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8"/>
      <c r="B162" s="1049"/>
      <c r="C162" s="1049"/>
      <c r="D162" s="1049"/>
      <c r="E162" s="1049"/>
      <c r="F162" s="1050"/>
      <c r="G162" s="814"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4"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8"/>
      <c r="B175" s="1049"/>
      <c r="C175" s="1049"/>
      <c r="D175" s="1049"/>
      <c r="E175" s="1049"/>
      <c r="F175" s="1050"/>
      <c r="G175" s="814"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4"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8"/>
      <c r="B188" s="1049"/>
      <c r="C188" s="1049"/>
      <c r="D188" s="1049"/>
      <c r="E188" s="1049"/>
      <c r="F188" s="1050"/>
      <c r="G188" s="814"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4"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8"/>
      <c r="B201" s="1049"/>
      <c r="C201" s="1049"/>
      <c r="D201" s="1049"/>
      <c r="E201" s="1049"/>
      <c r="F201" s="1050"/>
      <c r="G201" s="814"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4"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x14ac:dyDescent="0.2"/>
    <row r="214" spans="1:50" ht="30" customHeight="1" x14ac:dyDescent="0.15">
      <c r="A214" s="1045" t="s">
        <v>28</v>
      </c>
      <c r="B214" s="1046"/>
      <c r="C214" s="1046"/>
      <c r="D214" s="1046"/>
      <c r="E214" s="1046"/>
      <c r="F214" s="1047"/>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8"/>
      <c r="B215" s="1049"/>
      <c r="C215" s="1049"/>
      <c r="D215" s="1049"/>
      <c r="E215" s="1049"/>
      <c r="F215" s="1050"/>
      <c r="G215" s="814"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4"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8"/>
      <c r="B228" s="1049"/>
      <c r="C228" s="1049"/>
      <c r="D228" s="1049"/>
      <c r="E228" s="1049"/>
      <c r="F228" s="1050"/>
      <c r="G228" s="814"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4"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8"/>
      <c r="B241" s="1049"/>
      <c r="C241" s="1049"/>
      <c r="D241" s="1049"/>
      <c r="E241" s="1049"/>
      <c r="F241" s="1050"/>
      <c r="G241" s="814"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4"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8"/>
      <c r="B254" s="1049"/>
      <c r="C254" s="1049"/>
      <c r="D254" s="1049"/>
      <c r="E254" s="1049"/>
      <c r="F254" s="1050"/>
      <c r="G254" s="814"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4"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2020-09-30T05:31:49Z</cp:lastPrinted>
  <dcterms:created xsi:type="dcterms:W3CDTF">2012-03-13T00:50:25Z</dcterms:created>
  <dcterms:modified xsi:type="dcterms:W3CDTF">2020-11-19T04:41:27Z</dcterms:modified>
</cp:coreProperties>
</file>