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24" i="3" l="1"/>
  <c r="W29"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<sst xmlns="http://schemas.openxmlformats.org/spreadsheetml/2006/main" count="3005" uniqueCount="688">
  <si>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</si>
  <si>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</si>
  <si>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</si>
  <si>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</si>
  <si>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</si>
  <si>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</si>
  <si>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</si>
  <si>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</si>
  <si>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</si>
  <si>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</si>
  <si>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</si>
  <si>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</si>
  <si>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</si>
  <si>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</si>
  <si>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</si>
  <si>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</si>
  <si>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</si>
  <si>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</si>
  <si>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</si>
  <si>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</si>
  <si>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</si>
  <si>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</si>
  <si>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</si>
  <si>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</si>
  <si>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</si>
  <si>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</si>
  <si>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</si>
  <si>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</si>
  <si>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</si>
  <si>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</si>
  <si>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</si>
  <si>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</si>
  <si>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</si>
  <si>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</si>
  <si>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</si>
  <si>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</si>
  <si>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</si>
  <si>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</si>
  <si>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</si>
  <si>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</si>
  <si>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</si>
  <si>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</si>
  <si>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</si>
  <si>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</si>
  <si>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</si>
  <si>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</si>
  <si>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</si>
  <si>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</si>
  <si>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</si>
  <si>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</si>
  <si>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</si>
  <si>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</si>
  <si>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</si>
  <si>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</si>
  <si>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</si>
  <si>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</si>
  <si>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</si>
  <si>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</si>
  <si>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</si>
  <si>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</si>
  <si>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</si>
  <si>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</si>
  <si>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</si>
  <si>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</si>
  <si>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</si>
  <si>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</si>
  <si>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</si>
  <si>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</si>
  <si>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</si>
  <si>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</si>
  <si>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</si>
  <si>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</si>
  <si>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</si>
  <si>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</si>
  <si>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</si>
  <si>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</si>
  <si>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</si>
  <si>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</si>
  <si>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</si>
  <si>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</si>
  <si>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</si>
  <si>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</si>
  <si>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</si>
  <si>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</si>
  <si>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</si>
  <si>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</si>
  <si>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</si>
  <si>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</si>
  <si>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</si>
  <si>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</si>
  <si>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</si>
  <si>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</si>
  <si>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</si>
  <si>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</si>
  <si>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</si>
  <si>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</si>
  <si>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</si>
  <si>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</si>
  <si>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</si>
  <si>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</si>
  <si>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</si>
  <si>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</si>
  <si>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</si>
  <si>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</si>
  <si>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</si>
  <si>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</si>
  <si>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</si>
  <si>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</si>
  <si>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</si>
  <si>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</si>
  <si>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</si>
  <si>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</si>
  <si>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</si>
  <si>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</si>
  <si>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</si>
  <si>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</si>
  <si>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</si>
  <si>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</si>
  <si>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</si>
  <si>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</si>
  <si>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</si>
  <si>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</si>
  <si>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</si>
  <si>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</si>
  <si>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</si>
  <si>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</si>
  <si>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</si>
  <si>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</si>
  <si>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</si>
  <si>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</si>
  <si>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</si>
  <si>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</si>
  <si>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</si>
  <si>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</si>
  <si>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</si>
  <si>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</si>
  <si>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</si>
  <si>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</si>
  <si>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</si>
  <si>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</si>
  <si>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</si>
  <si>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</si>
  <si>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</si>
  <si>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</si>
  <si>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</si>
  <si>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</si>
  <si>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</si>
  <si>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</si>
  <si>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</si>
  <si>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</si>
  <si>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</si>
  <si>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</si>
  <si>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</si>
  <si>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</si>
  <si>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</si>
  <si>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</si>
  <si>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</si>
  <si>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</si>
  <si>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</si>
  <si>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</si>
  <si>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</si>
  <si>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</si>
  <si>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</si>
  <si>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</si>
  <si>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</si>
  <si>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</si>
  <si>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</si>
  <si>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</si>
  <si>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</si>
  <si>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</si>
  <si>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</si>
  <si>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</si>
  <si>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</si>
  <si>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</si>
  <si>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</si>
  <si>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</si>
  <si>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</si>
  <si>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</si>
  <si>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</si>
  <si>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</si>
  <si>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</si>
  <si>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</si>
  <si>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</si>
  <si>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</si>
  <si>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</si>
  <si>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</si>
  <si>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</si>
  <si>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</si>
  <si>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</si>
  <si>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</si>
  <si>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</si>
  <si>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</si>
  <si>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</si>
  <si>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</si>
  <si>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</si>
  <si>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</si>
  <si>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</si>
  <si>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</si>
  <si>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</si>
  <si>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</si>
  <si>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</si>
  <si>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</si>
  <si>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</si>
  <si>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</si>
  <si>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</si>
  <si>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</si>
  <si>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</si>
  <si>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</si>
  <si>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</si>
  <si>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</si>
  <si>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</si>
  <si>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</si>
  <si>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</si>
  <si>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</si>
  <si>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</si>
  <si>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</si>
  <si>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</si>
  <si>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</si>
  <si>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</si>
  <si>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</si>
  <si>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</si>
  <si>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</si>
  <si>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</si>
  <si>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</si>
  <si>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</si>
  <si>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</si>
  <si>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</si>
  <si>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</si>
  <si>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</si>
  <si>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</si>
  <si>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</si>
  <si>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</si>
  <si>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</si>
  <si>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</si>
  <si>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</si>
  <si>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</si>
  <si>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</si>
  <si>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</si>
  <si>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</si>
  <si>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</si>
  <si>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</si>
  <si>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</si>
  <si>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</si>
  <si>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</si>
  <si>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</si>
  <si>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</si>
  <si>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</si>
  <si>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</si>
  <si>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</si>
  <si>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</si>
  <si>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</si>
  <si>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</si>
  <si>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</si>
  <si>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</si>
  <si>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</si>
  <si>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</si>
  <si>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</si>
  <si>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</si>
  <si>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</si>
  <si>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</si>
  <si>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</si>
  <si>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</si>
  <si>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</si>
  <si>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</si>
  <si>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</si>
  <si>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</si>
  <si>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</si>
  <si>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</si>
  <si>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</si>
  <si>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</si>
  <si>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</si>
  <si>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</si>
  <si>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</si>
  <si>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</si>
  <si>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</si>
  <si>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</si>
  <si>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</si>
  <si>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</si>
  <si>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</si>
  <si>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</si>
  <si>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</si>
  <si>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</si>
  <si>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</si>
  <si>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</si>
  <si>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</si>
  <si>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</si>
  <si>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</si>
  <si>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</si>
  <si>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</si>
  <si>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</si>
  <si>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</si>
  <si>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</si>
  <si>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</si>
  <si>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</si>
  <si>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</si>
  <si>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</si>
  <si>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</si>
  <si>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</si>
  <si>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</si>
  <si>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</si>
  <si>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</si>
  <si>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</si>
  <si>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</si>
  <si>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</si>
  <si>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</si>
  <si>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</si>
  <si>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</si>
  <si>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</si>
  <si>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</si>
  <si>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</si>
  <si>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</si>
  <si>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</si>
  <si>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</si>
  <si>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</si>
  <si>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</si>
  <si>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</si>
  <si>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</si>
  <si>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</si>
  <si>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</si>
  <si>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</si>
  <si>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</si>
  <si>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</si>
  <si>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</si>
  <si>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</si>
  <si>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</si>
  <si>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</si>
  <si>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</si>
  <si>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</si>
  <si>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</si>
  <si>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</si>
  <si>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</si>
  <si>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</si>
  <si>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</si>
  <si>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</si>
  <si>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</si>
  <si>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</si>
  <si>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</si>
  <si>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</si>
  <si>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</si>
  <si>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</si>
  <si>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</si>
  <si>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</si>
  <si>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</si>
  <si>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</si>
  <si>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</si>
  <si>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</si>
  <si>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</si>
  <si>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</si>
  <si>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</si>
  <si>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</si>
  <si>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</si>
  <si>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</si>
  <si>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</si>
  <si>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</si>
  <si>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</si>
  <si>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</si>
  <si>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</si>
  <si>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</si>
  <si>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</si>
  <si>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</si>
  <si>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</si>
  <si>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</si>
  <si>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</si>
  <si>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</si>
  <si>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</si>
  <si>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</si>
  <si>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</si>
  <si>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</si>
  <si>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</si>
  <si>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</si>
  <si>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</si>
  <si>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</si>
  <si>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</si>
  <si>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</si>
  <si>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</si>
  <si>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</si>
  <si>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</si>
  <si>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</si>
  <si>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</si>
  <si>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</si>
  <si>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</si>
  <si>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</si>
  <si>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</si>
  <si>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</si>
  <si>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</si>
  <si>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</si>
  <si>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</si>
  <si>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</si>
  <si>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</si>
  <si>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</si>
  <si>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</si>
  <si>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</si>
  <si>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</si>
  <si>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</si>
  <si>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</si>
  <si>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</si>
  <si>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</si>
  <si>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</si>
  <si>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</si>
  <si>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</si>
  <si>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</si>
  <si>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</si>
  <si>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</si>
  <si>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</si>
  <si>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</si>
  <si>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</si>
  <si>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</si>
  <si>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</si>
  <si>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</si>
  <si>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</si>
  <si>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</si>
  <si>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</si>
  <si>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</si>
  <si>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</si>
  <si>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</si>
  <si>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</si>
  <si>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</si>
  <si>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</si>
  <si>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</si>
  <si>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</si>
  <si>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</si>
  <si>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</si>
  <si>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</si>
  <si>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</si>
  <si>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</si>
  <si>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</si>
  <si>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</si>
  <si>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</si>
  <si>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</si>
  <si>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</si>
  <si>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</si>
  <si>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</si>
  <si>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</si>
  <si>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</si>
  <si>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</si>
  <si>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</si>
  <si>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</si>
  <si>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</si>
  <si>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</si>
  <si>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</si>
  <si>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</si>
  <si>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</si>
  <si>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</si>
  <si>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</si>
  <si>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</si>
  <si>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</si>
  <si>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</si>
  <si>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</si>
  <si>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</si>
  <si>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</si>
  <si>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</si>
  <si>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</si>
  <si>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</si>
  <si>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</si>
  <si>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</si>
  <si>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</si>
  <si>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</si>
  <si>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</si>
  <si>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</si>
  <si>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</si>
  <si>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</si>
  <si>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</si>
  <si>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</si>
  <si>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</si>
  <si>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</si>
  <si>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</si>
  <si>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</si>
  <si>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</si>
  <si>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</si>
  <si>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</si>
  <si>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</si>
  <si>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</si>
  <si>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</si>
  <si>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</si>
  <si>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</si>
  <si>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</si>
  <si>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</si>
  <si>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</si>
  <si>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</si>
  <si>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</si>
  <si>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</si>
  <si>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</si>
  <si>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</si>
  <si>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</si>
  <si>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</si>
  <si>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</si>
  <si>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</si>
  <si>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</si>
  <si>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</si>
  <si>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</si>
  <si>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</si>
  <si>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</si>
  <si>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</si>
  <si>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</si>
  <si>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</si>
  <si>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</si>
  <si>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</si>
  <si>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</si>
  <si>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</si>
  <si>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</si>
  <si>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</si>
  <si>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</si>
  <si>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</si>
  <si>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</si>
  <si>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</si>
  <si>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</si>
  <si>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</si>
  <si>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</si>
  <si>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</si>
  <si>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</si>
  <si>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</si>
  <si>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</si>
  <si>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</si>
  <si>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</si>
  <si>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</si>
  <si>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</si>
  <si>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</si>
  <si>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</si>
  <si>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</si>
  <si>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</si>
  <si>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</si>
  <si>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</si>
  <si>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</si>
  <si>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</si>
  <si>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</si>
  <si>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</si>
  <si>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</si>
  <si>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</si>
  <si>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</si>
  <si>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</si>
  <si>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</si>
  <si>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</si>
  <si>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</si>
  <si>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</si>
  <si>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</si>
  <si>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</si>
  <si>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</si>
  <si>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</si>
  <si>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</si>
  <si>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</si>
  <si>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</si>
  <si>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</si>
  <si>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</si>
  <si>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</si>
  <si>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</si>
  <si>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</si>
  <si>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</si>
  <si>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</si>
  <si>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</si>
  <si>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</si>
  <si>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</si>
  <si>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</si>
  <si>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</si>
  <si>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</si>
  <si>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</si>
  <si>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</si>
  <si>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</si>
  <si>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</si>
  <si>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</si>
  <si>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</si>
  <si>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</si>
  <si>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</si>
  <si>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独立行政法人経済産業研究所運営費交付金</t>
  </si>
  <si>
    <t>経済産業政策局</t>
    <rPh sb="0" eb="2">
      <t>ケイザイ</t>
    </rPh>
    <rPh sb="2" eb="4">
      <t>サンギョウ</t>
    </rPh>
    <rPh sb="4" eb="6">
      <t>セイサク</t>
    </rPh>
    <rPh sb="6" eb="7">
      <t>キョク</t>
    </rPh>
    <phoneticPr fontId="5"/>
  </si>
  <si>
    <t>産業構造課</t>
    <rPh sb="0" eb="2">
      <t>サンギョウ</t>
    </rPh>
    <rPh sb="2" eb="4">
      <t>コウゾウ</t>
    </rPh>
    <rPh sb="4" eb="5">
      <t>カ</t>
    </rPh>
    <phoneticPr fontId="5"/>
  </si>
  <si>
    <t>課長　南部　友成</t>
    <rPh sb="0" eb="1">
      <t>カ</t>
    </rPh>
    <rPh sb="1" eb="2">
      <t>チョウ</t>
    </rPh>
    <rPh sb="3" eb="5">
      <t>ナンブ</t>
    </rPh>
    <rPh sb="6" eb="8">
      <t>トモナリ</t>
    </rPh>
    <phoneticPr fontId="5"/>
  </si>
  <si>
    <t>○</t>
  </si>
  <si>
    <t>独立行政法人通則法　第46条
独立行政法人経済産業研究所法</t>
  </si>
  <si>
    <t>内外の経済及び産業に関する事情並びに経済産業政策に関する基礎的な調査及び研究等を効率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的とする。</t>
  </si>
  <si>
    <t>・内外の経済及び産業に関する事情並びに経済産業政策に関する基礎的な調査及び研究。
・上記業務に係る成果の普及及び政策の提言。
・内外の経済及び産業に関する事情並びに経済産業政策に関する図書及び資料の収集、保管、編集及び提供。</t>
  </si>
  <si>
    <t>白書、審議会資料等における研究成果の活用の件数</t>
  </si>
  <si>
    <t>件</t>
    <rPh sb="0" eb="1">
      <t>ケン</t>
    </rPh>
    <phoneticPr fontId="5"/>
  </si>
  <si>
    <t>独立行政法人経済産業研究所第４期中期目標
http://www.meti.go.jp/intro/koueki_houjin/downloadfiles/ai_04_01.pdf</t>
  </si>
  <si>
    <t>学術的成果として国際的な評価につながる査読付き英文学術誌等への掲載及び専門書籍への収録件数</t>
  </si>
  <si>
    <t>ＢＳＷＳ、ＤＰ検討会、研究成果報告会等への経済産業省等の政策関係者の参加人数</t>
  </si>
  <si>
    <t>人</t>
    <rPh sb="0" eb="1">
      <t>ニン</t>
    </rPh>
    <phoneticPr fontId="5"/>
  </si>
  <si>
    <t>過去の全論文の年間ダウンロード総数</t>
  </si>
  <si>
    <t>マスメディア（新聞、雑誌、テレビ、ラジオ等）での取り上げ件数</t>
  </si>
  <si>
    <t>内部レビューを経て公表した研究論文数</t>
  </si>
  <si>
    <t>件</t>
    <rPh sb="0" eb="1">
      <t>ケン</t>
    </rPh>
    <phoneticPr fontId="5"/>
  </si>
  <si>
    <t>公開で実施するシンポジウム、セミナー等の開催件数</t>
  </si>
  <si>
    <t>1研究プロジェクトあたりの費用
＝　各年度の研究業務費（a億円）／各年度のプロジェクト数（bPJ）　　</t>
  </si>
  <si>
    <t>千円</t>
    <rPh sb="0" eb="2">
      <t>センエン</t>
    </rPh>
    <phoneticPr fontId="5"/>
  </si>
  <si>
    <t>　　　a/b</t>
  </si>
  <si>
    <t>0013</t>
  </si>
  <si>
    <t>0563</t>
  </si>
  <si>
    <t>0010</t>
  </si>
  <si>
    <t>0524</t>
  </si>
  <si>
    <t>0009</t>
  </si>
  <si>
    <t>0474</t>
  </si>
  <si>
    <t>0005</t>
  </si>
  <si>
    <t>運営費</t>
    <rPh sb="0" eb="3">
      <t>ウンエイヒ</t>
    </rPh>
    <phoneticPr fontId="5"/>
  </si>
  <si>
    <t>経済産業研究所の運営にかかる費用</t>
  </si>
  <si>
    <t>中期目標期間（平成２８年度～平成３１年度）で550件</t>
  </si>
  <si>
    <t>シンポジウム・セミナー等に参加する海外の識者の数、海外の政策研究機関等のウェブサイトの相互掲載件数</t>
  </si>
  <si>
    <t>中期目標期間（平成28年度～令和元年度）で210件以上</t>
    <rPh sb="14" eb="16">
      <t>レイワ</t>
    </rPh>
    <rPh sb="16" eb="17">
      <t>ガン</t>
    </rPh>
    <phoneticPr fontId="5"/>
  </si>
  <si>
    <t>中期目標期間（平成28年度～令和元年度）で150件以上</t>
    <rPh sb="14" eb="16">
      <t>レイワ</t>
    </rPh>
    <rPh sb="16" eb="17">
      <t>ガン</t>
    </rPh>
    <phoneticPr fontId="5"/>
  </si>
  <si>
    <t>中期目標期間（平成28年度～令和元年度）で1,100人以上</t>
    <rPh sb="14" eb="16">
      <t>レイワ</t>
    </rPh>
    <rPh sb="16" eb="17">
      <t>ガン</t>
    </rPh>
    <phoneticPr fontId="5"/>
  </si>
  <si>
    <t>中期目標期間（平成２８年度～令和元年度）で280件</t>
    <rPh sb="14" eb="16">
      <t>レイワ</t>
    </rPh>
    <rPh sb="16" eb="17">
      <t>ガン</t>
    </rPh>
    <phoneticPr fontId="5"/>
  </si>
  <si>
    <t>経済産業政策に係る研究は、大学や民間シンクタンク等でも行われているが、大学では学者個人の学問的な関心に基づいて研究を実施していること、また民間シンクタンクでは主に特定の利害を有する顧客（委託者）の意向に沿った研究を実施していること等から、政策ニーズを踏まえた研究や政策当局の知見を超えた研究を行っている経済産業研究所の機能を他の機関が代替することはできない。</t>
    <phoneticPr fontId="5"/>
  </si>
  <si>
    <t>わが国の経済社会情勢は複雑な課題に直面しており、活力ある経済社会の構築していくためには、従来の政策の枠組みにとらわれず、広範かつ多様で高度な知識・知見を国内外から取り込み、理論的フレームワークに裏打ちされた政策展開を実現していくことが求められる。
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</si>
  <si>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</si>
  <si>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経済産業研究所の行う研究・政策提言の主たる受益者は、経済産業省である。
したがって、その業務運営に関する費用を経済産業省が交付するということは妥当であるといえる。</t>
    <phoneticPr fontId="5"/>
  </si>
  <si>
    <t>研究プロジェクトの立ち上げは、経済産業省における政策ニーズ等を踏まえつつ理事長、所長等で構成される運営会議において決定し、研究計画において「政策的目標」、「期待される効果」、「スケジュール」等のロードマップを明確かつ可能な限り定量的に定めることとしている。
研究プロジェクトの実施の中間段階においては、外部有識者で構成された外部諮問委員会において、研究テーマの適切性、研究の進捗等について検証が行われており、事業目的に即し真に必要なものに限定されている。</t>
    <phoneticPr fontId="5"/>
  </si>
  <si>
    <t>各研究プロジェクトの予算は、研究プロジェクトの立ち上げににおける承認プロセスを経た上で、適切に執行管理が行われている。更に、理事長自らが予算の執行状況について四半期毎にチェックを行う等、適切な水準を維持している。</t>
    <phoneticPr fontId="5"/>
  </si>
  <si>
    <t>年間のアウトカム目標を超える実績を上げている。</t>
    <phoneticPr fontId="5"/>
  </si>
  <si>
    <t>常勤研究者だけでなく、大学教授など多様な領域の研究者のネットワークを構築して、研究プロジェクトに参加できる仕組みとしている。プロジェクトごとに最適な研究者を必要な期間だけ活用できるため、より効果的で低いコストでの実施を行っている。</t>
    <phoneticPr fontId="5"/>
  </si>
  <si>
    <t>アウトプット指標について、前第３期中期目標期間の水準を超える実績を上げている。</t>
    <phoneticPr fontId="5"/>
  </si>
  <si>
    <t>研究成果は、「日本再興戦略」等の政府方針及び「通商白書」、「中小企業白書」、「経済財政白書」などの政府白書において引用、活用されている。</t>
    <phoneticPr fontId="5"/>
  </si>
  <si>
    <t>‐</t>
  </si>
  <si>
    <t>－</t>
    <phoneticPr fontId="5"/>
  </si>
  <si>
    <t>－</t>
    <phoneticPr fontId="5"/>
  </si>
  <si>
    <t>☑</t>
  </si>
  <si>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「令和２年度予算編成の基本方針」（令和元年12月５日閣議決定）</t>
    <phoneticPr fontId="5"/>
  </si>
  <si>
    <t>-</t>
    <phoneticPr fontId="5"/>
  </si>
  <si>
    <t>-</t>
    <phoneticPr fontId="5"/>
  </si>
  <si>
    <t>中期目標において、新規等を除く毎年度の事業実施において、事業費の1％、一般管理費の3％削減を目標とし、これを達成している。</t>
    <rPh sb="9" eb="11">
      <t>シンキ</t>
    </rPh>
    <rPh sb="11" eb="12">
      <t>トウ</t>
    </rPh>
    <rPh sb="13" eb="14">
      <t>ノゾ</t>
    </rPh>
    <phoneticPr fontId="5"/>
  </si>
  <si>
    <t>9.8億/64PJ</t>
    <phoneticPr fontId="5"/>
  </si>
  <si>
    <t>0393</t>
    <phoneticPr fontId="5"/>
  </si>
  <si>
    <t>A.（独）経済産業研究所</t>
    <rPh sb="3" eb="4">
      <t>ドク</t>
    </rPh>
    <rPh sb="5" eb="7">
      <t>ケイザイ</t>
    </rPh>
    <rPh sb="7" eb="9">
      <t>サンギョウ</t>
    </rPh>
    <rPh sb="9" eb="12">
      <t>ケンキュウジョ</t>
    </rPh>
    <phoneticPr fontId="5"/>
  </si>
  <si>
    <t>B.ビューロー・ヴァン・ダイク・エレクトロニック
・パブリッシング株式会社</t>
    <phoneticPr fontId="5"/>
  </si>
  <si>
    <t>データベース
使用料</t>
    <rPh sb="7" eb="10">
      <t>シヨウリョウ</t>
    </rPh>
    <phoneticPr fontId="5"/>
  </si>
  <si>
    <t>Ｏｒｂｉｓデータベース使用料</t>
    <rPh sb="11" eb="14">
      <t>シヨウリョウ</t>
    </rPh>
    <phoneticPr fontId="5"/>
  </si>
  <si>
    <t>消費税</t>
    <phoneticPr fontId="5"/>
  </si>
  <si>
    <t>（独）経済産業研究所</t>
    <phoneticPr fontId="5"/>
  </si>
  <si>
    <t>内外の経済及び産業に関する事情並びに経済産業政策に関する調査研究と研究成果の普及活動</t>
    <phoneticPr fontId="5"/>
  </si>
  <si>
    <t>運営費交付金交付</t>
  </si>
  <si>
    <t>ビューロー・ヴァン・ダイク・エレクトロニック・パブリッシング株式会社</t>
    <phoneticPr fontId="5"/>
  </si>
  <si>
    <t>ORBIS利用契約
（2019年度「海外上場・非上場企業情報のオンライン利用契約」）</t>
    <phoneticPr fontId="5"/>
  </si>
  <si>
    <t>株式会社東京商工リサーチ</t>
    <phoneticPr fontId="5"/>
  </si>
  <si>
    <t>TSR企業情報利用契約
（2019年度「企業情報、企業相関情報及び財務情報データの提供」）</t>
    <phoneticPr fontId="5"/>
  </si>
  <si>
    <t>国立大学法人京都大学　</t>
    <phoneticPr fontId="5"/>
  </si>
  <si>
    <t>平成31年度「貿易、環境、エネルギーの国際制度形成に係る調査研究」に係る共同研究契約</t>
    <phoneticPr fontId="5"/>
  </si>
  <si>
    <t>株式会社帝国データバンク</t>
    <phoneticPr fontId="5"/>
  </si>
  <si>
    <t>2019年度「企業の事業計画と予測に関する調査」</t>
    <phoneticPr fontId="5"/>
  </si>
  <si>
    <t>株式会社紀伊国屋書店</t>
    <phoneticPr fontId="5"/>
  </si>
  <si>
    <t>２０２０年「電子ジャーナル」の調達業務に係る役務請負</t>
    <phoneticPr fontId="5"/>
  </si>
  <si>
    <t>サインポスト株式会社</t>
    <phoneticPr fontId="5"/>
  </si>
  <si>
    <t>「第三期経済産業研究所遠隔操作システム調達等支援業務」に係る役務請負契約</t>
    <phoneticPr fontId="5"/>
  </si>
  <si>
    <t>リフィニティブ・ジャパン株式会社</t>
    <phoneticPr fontId="5"/>
  </si>
  <si>
    <t>EIKON RESEARCH AND ADIVISORY利用契約（2020年度「世界の金融・経済データベースのオンライン利用契約」）</t>
    <phoneticPr fontId="5"/>
  </si>
  <si>
    <t>エルゼビア・ビー･ブイ</t>
    <phoneticPr fontId="5"/>
  </si>
  <si>
    <t>２０１９年度「電子ジャーナル利用契約」に係る公募について</t>
    <phoneticPr fontId="5"/>
  </si>
  <si>
    <t>株式会社紀伊國屋書店</t>
    <phoneticPr fontId="5"/>
  </si>
  <si>
    <t>役務請負契約
（2020年度「Web of Science」の調達）</t>
    <phoneticPr fontId="5"/>
  </si>
  <si>
    <t>株式会社東洋経済新報社</t>
    <phoneticPr fontId="5"/>
  </si>
  <si>
    <t>海外進出企業テキストデータ2019年版利用許諾契約（我が国企業の海外進出データベースの提供）</t>
    <phoneticPr fontId="5"/>
  </si>
  <si>
    <t>C.株式会社日経プラザ＆サービス</t>
    <phoneticPr fontId="5"/>
  </si>
  <si>
    <t>施設利用料</t>
    <rPh sb="0" eb="2">
      <t>シセツ</t>
    </rPh>
    <rPh sb="2" eb="5">
      <t>リヨウリョウ</t>
    </rPh>
    <phoneticPr fontId="5"/>
  </si>
  <si>
    <t>ホール利用料</t>
    <rPh sb="3" eb="6">
      <t>リヨウリョウ</t>
    </rPh>
    <phoneticPr fontId="5"/>
  </si>
  <si>
    <t>設備利用料</t>
    <rPh sb="0" eb="2">
      <t>セツビ</t>
    </rPh>
    <rPh sb="2" eb="5">
      <t>リヨウリョウ</t>
    </rPh>
    <phoneticPr fontId="5"/>
  </si>
  <si>
    <t>ホール付帯設備一式利用料</t>
    <rPh sb="3" eb="5">
      <t>フタイ</t>
    </rPh>
    <rPh sb="5" eb="7">
      <t>セツビ</t>
    </rPh>
    <rPh sb="7" eb="9">
      <t>イッシキ</t>
    </rPh>
    <rPh sb="9" eb="12">
      <t>リヨウリョウ</t>
    </rPh>
    <phoneticPr fontId="5"/>
  </si>
  <si>
    <t>消費税</t>
    <rPh sb="0" eb="3">
      <t>ショウヒゼイ</t>
    </rPh>
    <phoneticPr fontId="5"/>
  </si>
  <si>
    <t>株式会社日経プラザ＆サービス</t>
    <phoneticPr fontId="5"/>
  </si>
  <si>
    <t>2019/10/7RIETIブロックチェーンシンポジウム｢ネクスト・ブロックチェーン：次世代産業創成のエコシステム｣業務委託契約</t>
    <phoneticPr fontId="5"/>
  </si>
  <si>
    <t>株式会社　サイマル・インターナショナル</t>
    <phoneticPr fontId="5"/>
  </si>
  <si>
    <t>RIETIウェブサイト日英翻訳業務</t>
    <phoneticPr fontId="5"/>
  </si>
  <si>
    <t>株式会社インフィールド</t>
    <phoneticPr fontId="5"/>
  </si>
  <si>
    <t>2020/3/5 RIETI CEPRシンポジウム「グローバリズムはどこへ向かうのか？」覚書</t>
    <phoneticPr fontId="5"/>
  </si>
  <si>
    <t>株式会社　エァクレーレン</t>
    <phoneticPr fontId="5"/>
  </si>
  <si>
    <t>飯野海運株式会社</t>
    <phoneticPr fontId="5"/>
  </si>
  <si>
    <t>2019/12/25RIETI EBPMシンポジウム「エビデンスに基づく政策立案を進展させるために」委託業務契約</t>
    <phoneticPr fontId="5"/>
  </si>
  <si>
    <t>2019/9/2 METI-RIETI政策シンポジウム「グローバル企業のグループガバナンス：企業価値の向上に向けて」委託業務契約</t>
    <phoneticPr fontId="5"/>
  </si>
  <si>
    <t>社会福祉法人全国社会福祉協議会</t>
    <phoneticPr fontId="5"/>
  </si>
  <si>
    <t>RIETI T20-G20シンポジウム「信頼ある自由なデータ流通と自由貿易:日本がとるべき戦略と課題」委託業務契約書</t>
    <phoneticPr fontId="5"/>
  </si>
  <si>
    <t>株式会社　イデア・インスティテュート</t>
    <phoneticPr fontId="5"/>
  </si>
  <si>
    <t>株式会社アーバン・コネクションズ</t>
    <phoneticPr fontId="5"/>
  </si>
  <si>
    <t>2019年度RIETIセミナー日本語サマリー作成業務</t>
    <phoneticPr fontId="5"/>
  </si>
  <si>
    <t>株式会社アドレス</t>
    <phoneticPr fontId="5"/>
  </si>
  <si>
    <t>-</t>
    <phoneticPr fontId="5"/>
  </si>
  <si>
    <t>毎年80万件以上</t>
    <rPh sb="0" eb="2">
      <t>マイトシ</t>
    </rPh>
    <phoneticPr fontId="5"/>
  </si>
  <si>
    <t>件</t>
    <rPh sb="0" eb="1">
      <t>ケン</t>
    </rPh>
    <phoneticPr fontId="5"/>
  </si>
  <si>
    <t>8.9億円/69PJ</t>
    <phoneticPr fontId="5"/>
  </si>
  <si>
    <t>9.6億/65PJ</t>
    <phoneticPr fontId="5"/>
  </si>
  <si>
    <t>平成30年度から令和元年度にかけて単位当たりコストは削減されており、水準は妥当である。</t>
    <rPh sb="0" eb="2">
      <t>ヘイセイ</t>
    </rPh>
    <rPh sb="4" eb="6">
      <t>ネンド</t>
    </rPh>
    <rPh sb="8" eb="10">
      <t>レイワ</t>
    </rPh>
    <rPh sb="10" eb="13">
      <t>ガンネンド</t>
    </rPh>
    <rPh sb="17" eb="19">
      <t>タンイ</t>
    </rPh>
    <rPh sb="19" eb="20">
      <t>ア</t>
    </rPh>
    <rPh sb="26" eb="28">
      <t>サクゲン</t>
    </rPh>
    <rPh sb="34" eb="36">
      <t>スイジュン</t>
    </rPh>
    <rPh sb="37" eb="39">
      <t>ダトウ</t>
    </rPh>
    <phoneticPr fontId="5"/>
  </si>
  <si>
    <t>・目標水準については、基本的には、第３期中期目標期間の４年間（平成23年度～平成27年度）の実績を上回るよう設定。令和2年度からの第５期中期目標も「質」を確保をし、同水準を上回るよう設定。
・上述の通り、第５期においても、これまで以上に「量」より「質」を重視した取組を充実させていく。
・アウトカムの設定に関する成果目標・成果指標を精査を行う。</t>
    <phoneticPr fontId="5"/>
  </si>
  <si>
    <t>目標とするアウトカム指数の達成を通じて、効果的、効率的な運営を図る。</t>
    <phoneticPr fontId="5"/>
  </si>
  <si>
    <t>-</t>
    <phoneticPr fontId="5"/>
  </si>
  <si>
    <t>-</t>
    <phoneticPr fontId="5"/>
  </si>
  <si>
    <t>無</t>
  </si>
  <si>
    <t>「新型コロナウイルス対策関連要望額」220</t>
    <rPh sb="1" eb="3">
      <t>シンガタ</t>
    </rPh>
    <rPh sb="10" eb="12">
      <t>タイサク</t>
    </rPh>
    <rPh sb="12" eb="14">
      <t>カンレン</t>
    </rPh>
    <rPh sb="14" eb="16">
      <t>ヨウボウ</t>
    </rPh>
    <rPh sb="16" eb="17">
      <t>ガク</t>
    </rPh>
    <phoneticPr fontId="5"/>
  </si>
  <si>
    <t>有識者書面点検対象外</t>
    <rPh sb="0" eb="3">
      <t>ユウシキシャ</t>
    </rPh>
    <rPh sb="3" eb="5">
      <t>ショメン</t>
    </rPh>
    <rPh sb="5" eb="7">
      <t>テンケン</t>
    </rPh>
    <rPh sb="7" eb="10">
      <t>タイショウガイ</t>
    </rPh>
    <phoneticPr fontId="5"/>
  </si>
  <si>
    <t>総人件費・一般管理費・事業費の削減・効率化を図りつつ、毎年度の独法評価や独立行政法人に関する政府方針等を踏まえ、予算要求すること。</t>
    <phoneticPr fontId="5"/>
  </si>
  <si>
    <t>引き続き、前年度比一般管理費３％、事業費１％の削減・効率化を目標としつつ、毎年度の独立行政法人業務実績評価の結果、独立行政法人に関する政府方針等を踏まえ、アウトカムの設定に関する成果目標・成果指標の精査を行う。</t>
    <rPh sb="0" eb="1">
      <t>ヒ</t>
    </rPh>
    <rPh sb="2" eb="3">
      <t>ツヅ</t>
    </rPh>
    <rPh sb="5" eb="9">
      <t>ゼンネンドヒ</t>
    </rPh>
    <rPh sb="9" eb="11">
      <t>イッパン</t>
    </rPh>
    <rPh sb="11" eb="14">
      <t>カンリヒ</t>
    </rPh>
    <rPh sb="17" eb="19">
      <t>ジギョウ</t>
    </rPh>
    <rPh sb="19" eb="20">
      <t>ヒ</t>
    </rPh>
    <rPh sb="23" eb="25">
      <t>サクゲン</t>
    </rPh>
    <rPh sb="26" eb="29">
      <t>コウリツカ</t>
    </rPh>
    <rPh sb="30" eb="32">
      <t>モクヒョウ</t>
    </rPh>
    <rPh sb="37" eb="40">
      <t>マイネンド</t>
    </rPh>
    <rPh sb="41" eb="43">
      <t>ドクリツ</t>
    </rPh>
    <rPh sb="43" eb="45">
      <t>ギョウセイ</t>
    </rPh>
    <rPh sb="45" eb="47">
      <t>ホウジン</t>
    </rPh>
    <rPh sb="47" eb="49">
      <t>ギョウム</t>
    </rPh>
    <rPh sb="49" eb="51">
      <t>ジッセキ</t>
    </rPh>
    <rPh sb="51" eb="53">
      <t>ヒョウカ</t>
    </rPh>
    <rPh sb="54" eb="56">
      <t>ケッカ</t>
    </rPh>
    <rPh sb="57" eb="59">
      <t>ドクリツ</t>
    </rPh>
    <rPh sb="59" eb="61">
      <t>ギョウセイ</t>
    </rPh>
    <rPh sb="61" eb="63">
      <t>ホウジン</t>
    </rPh>
    <rPh sb="64" eb="65">
      <t>カン</t>
    </rPh>
    <rPh sb="67" eb="69">
      <t>セイフ</t>
    </rPh>
    <rPh sb="69" eb="71">
      <t>ホウシン</t>
    </rPh>
    <rPh sb="71" eb="72">
      <t>トウ</t>
    </rPh>
    <rPh sb="73" eb="74">
      <t>フ</t>
    </rPh>
    <rPh sb="83" eb="85">
      <t>セッテイ</t>
    </rPh>
    <rPh sb="86" eb="87">
      <t>カン</t>
    </rPh>
    <rPh sb="89" eb="91">
      <t>セイカ</t>
    </rPh>
    <rPh sb="91" eb="93">
      <t>モクヒョウ</t>
    </rPh>
    <rPh sb="94" eb="96">
      <t>セイカ</t>
    </rPh>
    <rPh sb="96" eb="98">
      <t>シヒョウ</t>
    </rPh>
    <rPh sb="99" eb="101">
      <t>セイサ</t>
    </rPh>
    <rPh sb="102" eb="103">
      <t>オコナ</t>
    </rPh>
    <phoneticPr fontId="5"/>
  </si>
  <si>
    <t>-</t>
    <phoneticPr fontId="5"/>
  </si>
  <si>
    <t>0422</t>
    <phoneticPr fontId="5"/>
  </si>
  <si>
    <t>有</t>
  </si>
  <si>
    <t>経済産業研究所は、原則、競争性を有する一般競争入札及び企画競争、公募により契約を行っている。また、一者応札・一者応募についても、外部有識者及び監事からなる「契約監視委員会」にて、応札結果に至った理由等の検証を行うとともに、今後の対応策についても議論を行っていることから、適切性は担保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</si>
</sst>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28575</xdr:colOff>
      <xdr:row>742</xdr:row>
      <xdr:rowOff>0</xdr:rowOff>
    </xdr:from>
    <xdr:to>
      <xdr:col>42</xdr:col>
      <xdr:colOff>185549</xdr:colOff>
      <xdr:row>759</xdr:row>
      <xdr:rowOff>607517</xdr:rowOff>
    </xdr:to>
    <xdr:grpSp>
      <xdr:nvGrpSpPr>
        <xdr:cNvPr id="31" name="グループ化 30"/>
        <xdr:cNvGrpSpPr/>
      </xdr:nvGrpSpPr>
      <xdr:grpSpPr>
        <a:xfrm>
          <a:off x="2650751" y="45406235"/>
          <a:ext cx="6006445" cy="7162958"/>
          <a:chOff x="8154414" y="63179325"/>
          <a:chExt cx="3566224" cy="7486650"/>
        </a:xfrm>
      </xdr:grpSpPr>
      <xdr:sp macro="" textlink="">
        <xdr:nvSpPr>
          <xdr:cNvPr id="32" name="正方形/長方形 31"/>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大かっこ 32"/>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34" name="直線矢印コネクタ 33"/>
          <xdr:cNvCxnSpPr/>
        </xdr:nvCxnSpPr>
        <xdr:spPr>
          <a:xfrm>
            <a:off x="9908380" y="64500919"/>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8166457" y="65167671"/>
            <a:ext cx="1668646" cy="289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36" name="正方形/長方形 35"/>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テキスト ボックス 36"/>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38" name="大かっこ 37"/>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39" name="直線矢印コネクタ 38"/>
          <xdr:cNvCxnSpPr>
            <a:stCxn id="38"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41" name="正方形/長方形 40"/>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大かっこ 41"/>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a:t>
            </a:r>
            <a:r>
              <a:rPr kumimoji="1" lang="ja-JP" altLang="en-US" sz="1000" kern="1200" baseline="0"/>
              <a:t>調査</a:t>
            </a:r>
            <a:r>
              <a:rPr kumimoji="1" lang="ja-JP" altLang="en-US" sz="1000"/>
              <a:t>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43" name="テキスト ボックス 42"/>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44" name="テキスト ボックス 43"/>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25</a:t>
            </a:r>
            <a:r>
              <a:rPr kumimoji="1" lang="ja-JP" altLang="en-US" sz="1100">
                <a:solidFill>
                  <a:schemeClr val="tx1"/>
                </a:solidFill>
                <a:effectLst/>
                <a:latin typeface="+mn-lt"/>
                <a:ea typeface="+mn-ea"/>
                <a:cs typeface="+mn-cs"/>
              </a:rPr>
              <a:t>者</a:t>
            </a:r>
            <a:r>
              <a:rPr kumimoji="1" lang="en-US" altLang="ja-JP" sz="1100">
                <a:solidFill>
                  <a:schemeClr val="tx1"/>
                </a:solidFill>
                <a:effectLst/>
                <a:latin typeface="+mn-lt"/>
                <a:ea typeface="+mn-ea"/>
                <a:cs typeface="+mn-cs"/>
              </a:rPr>
              <a:t>131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H876" sqref="AH876:AK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367</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562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512</v>
      </c>
      <c r="H5" s="560"/>
      <c r="I5" s="560"/>
      <c r="J5" s="560"/>
      <c r="K5" s="560"/>
      <c r="L5" s="560"/>
      <c r="M5" s="561" t="s">
        <v>66</v>
      </c>
      <c r="N5" s="562"/>
      <c r="O5" s="562"/>
      <c r="P5" s="562"/>
      <c r="Q5" s="562"/>
      <c r="R5" s="563"/>
      <c r="S5" s="564" t="s">
        <v>70</v>
      </c>
      <c r="T5" s="560"/>
      <c r="U5" s="560"/>
      <c r="V5" s="560"/>
      <c r="W5" s="560"/>
      <c r="X5" s="565"/>
      <c r="Y5" s="716" t="s">
        <v>3</v>
      </c>
      <c r="Z5" s="717"/>
      <c r="AA5" s="717"/>
      <c r="AB5" s="717"/>
      <c r="AC5" s="717"/>
      <c r="AD5" s="718"/>
      <c r="AE5" s="719" t="s">
        <v>564</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19.25" customHeight="1" x14ac:dyDescent="0.15">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9" t="s">
        <v>393</v>
      </c>
      <c r="Z7" s="300"/>
      <c r="AA7" s="300"/>
      <c r="AB7" s="300"/>
      <c r="AC7" s="300"/>
      <c r="AD7" s="400"/>
      <c r="AE7" s="387" t="s">
        <v>613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259</v>
      </c>
      <c r="B8" s="830"/>
      <c r="C8" s="830"/>
      <c r="D8" s="830"/>
      <c r="E8" s="830"/>
      <c r="F8" s="83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8"/>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9" t="s">
        <v>30</v>
      </c>
      <c r="B10" s="740"/>
      <c r="C10" s="740"/>
      <c r="D10" s="740"/>
      <c r="E10" s="740"/>
      <c r="F10" s="740"/>
      <c r="G10" s="674" t="s">
        <v>569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5</v>
      </c>
      <c r="B11" s="740"/>
      <c r="C11" s="740"/>
      <c r="D11" s="740"/>
      <c r="E11" s="740"/>
      <c r="F11" s="748"/>
      <c r="G11" s="713" t="str">
        <f>入力規則等!P10</f>
        <v>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3" t="s">
        <v>24</v>
      </c>
      <c r="B12" s="144"/>
      <c r="C12" s="144"/>
      <c r="D12" s="144"/>
      <c r="E12" s="144"/>
      <c r="F12" s="145"/>
      <c r="G12" s="680"/>
      <c r="H12" s="681"/>
      <c r="I12" s="681"/>
      <c r="J12" s="681"/>
      <c r="K12" s="681"/>
      <c r="L12" s="681"/>
      <c r="M12" s="681"/>
      <c r="N12" s="681"/>
      <c r="O12" s="681"/>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1"/>
    </row>
    <row r="13" spans="1:50" ht="21" customHeight="1" x14ac:dyDescent="0.15">
      <c r="A13" s="146"/>
      <c r="B13" s="147"/>
      <c r="C13" s="147"/>
      <c r="D13" s="147"/>
      <c r="E13" s="147"/>
      <c r="F13" s="148"/>
      <c r="G13" s="742" t="s">
        <v>6</v>
      </c>
      <c r="H13" s="743"/>
      <c r="I13" s="637" t="s">
        <v>7</v>
      </c>
      <c r="J13" s="638"/>
      <c r="K13" s="638"/>
      <c r="L13" s="638"/>
      <c r="M13" s="638"/>
      <c r="N13" s="638"/>
      <c r="O13" s="639"/>
      <c r="P13" s="113">
        <v>1415</v>
      </c>
      <c r="Q13" s="114"/>
      <c r="R13" s="114"/>
      <c r="S13" s="114"/>
      <c r="T13" s="114"/>
      <c r="U13" s="114"/>
      <c r="V13" s="115"/>
      <c r="W13" s="113">
        <v>1454</v>
      </c>
      <c r="X13" s="114"/>
      <c r="Y13" s="114"/>
      <c r="Z13" s="114"/>
      <c r="AA13" s="114"/>
      <c r="AB13" s="114"/>
      <c r="AC13" s="115"/>
      <c r="AD13" s="113">
        <v>1453</v>
      </c>
      <c r="AE13" s="114"/>
      <c r="AF13" s="114"/>
      <c r="AG13" s="114"/>
      <c r="AH13" s="114"/>
      <c r="AI13" s="114"/>
      <c r="AJ13" s="115"/>
      <c r="AK13" s="113">
        <v>1750</v>
      </c>
      <c r="AL13" s="114"/>
      <c r="AM13" s="114"/>
      <c r="AN13" s="114"/>
      <c r="AO13" s="114"/>
      <c r="AP13" s="114"/>
      <c r="AQ13" s="115"/>
      <c r="AR13" s="110">
        <v>1970</v>
      </c>
      <c r="AS13" s="111"/>
      <c r="AT13" s="111"/>
      <c r="AU13" s="111"/>
      <c r="AV13" s="111"/>
      <c r="AW13" s="111"/>
      <c r="AX13" s="398"/>
    </row>
    <row r="14" spans="1:50" ht="21" customHeight="1" x14ac:dyDescent="0.15">
      <c r="A14" s="146"/>
      <c r="B14" s="147"/>
      <c r="C14" s="147"/>
      <c r="D14" s="147"/>
      <c r="E14" s="147"/>
      <c r="F14" s="148"/>
      <c r="G14" s="744"/>
      <c r="H14" s="745"/>
      <c r="I14" s="576" t="s">
        <v>8</v>
      </c>
      <c r="J14" s="628"/>
      <c r="K14" s="628"/>
      <c r="L14" s="628"/>
      <c r="M14" s="628"/>
      <c r="N14" s="628"/>
      <c r="O14" s="629"/>
      <c r="P14" s="113" t="s">
        <v>684</v>
      </c>
      <c r="Q14" s="114"/>
      <c r="R14" s="114"/>
      <c r="S14" s="114"/>
      <c r="T14" s="114"/>
      <c r="U14" s="114"/>
      <c r="V14" s="115"/>
      <c r="W14" s="113" t="s">
        <v>684</v>
      </c>
      <c r="X14" s="114"/>
      <c r="Y14" s="114"/>
      <c r="Z14" s="114"/>
      <c r="AA14" s="114"/>
      <c r="AB14" s="114"/>
      <c r="AC14" s="115"/>
      <c r="AD14" s="113" t="s">
        <v>684</v>
      </c>
      <c r="AE14" s="114"/>
      <c r="AF14" s="114"/>
      <c r="AG14" s="114"/>
      <c r="AH14" s="114"/>
      <c r="AI14" s="114"/>
      <c r="AJ14" s="115"/>
      <c r="AK14" s="113" t="s">
        <v>677</v>
      </c>
      <c r="AL14" s="114"/>
      <c r="AM14" s="114"/>
      <c r="AN14" s="114"/>
      <c r="AO14" s="114"/>
      <c r="AP14" s="114"/>
      <c r="AQ14" s="115"/>
      <c r="AR14" s="664"/>
      <c r="AS14" s="664"/>
      <c r="AT14" s="664"/>
      <c r="AU14" s="664"/>
      <c r="AV14" s="664"/>
      <c r="AW14" s="664"/>
      <c r="AX14" s="665"/>
    </row>
    <row r="15" spans="1:50" ht="21" customHeight="1" x14ac:dyDescent="0.15">
      <c r="A15" s="146"/>
      <c r="B15" s="147"/>
      <c r="C15" s="147"/>
      <c r="D15" s="147"/>
      <c r="E15" s="147"/>
      <c r="F15" s="148"/>
      <c r="G15" s="744"/>
      <c r="H15" s="745"/>
      <c r="I15" s="576" t="s">
        <v>51</v>
      </c>
      <c r="J15" s="577"/>
      <c r="K15" s="577"/>
      <c r="L15" s="577"/>
      <c r="M15" s="577"/>
      <c r="N15" s="577"/>
      <c r="O15" s="578"/>
      <c r="P15" s="113" t="s">
        <v>677</v>
      </c>
      <c r="Q15" s="114"/>
      <c r="R15" s="114"/>
      <c r="S15" s="114"/>
      <c r="T15" s="114"/>
      <c r="U15" s="114"/>
      <c r="V15" s="115"/>
      <c r="W15" s="113" t="s">
        <v>677</v>
      </c>
      <c r="X15" s="114"/>
      <c r="Y15" s="114"/>
      <c r="Z15" s="114"/>
      <c r="AA15" s="114"/>
      <c r="AB15" s="114"/>
      <c r="AC15" s="115"/>
      <c r="AD15" s="113" t="s">
        <v>677</v>
      </c>
      <c r="AE15" s="114"/>
      <c r="AF15" s="114"/>
      <c r="AG15" s="114"/>
      <c r="AH15" s="114"/>
      <c r="AI15" s="114"/>
      <c r="AJ15" s="115"/>
      <c r="AK15" s="113" t="s">
        <v>677</v>
      </c>
      <c r="AL15" s="114"/>
      <c r="AM15" s="114"/>
      <c r="AN15" s="114"/>
      <c r="AO15" s="114"/>
      <c r="AP15" s="114"/>
      <c r="AQ15" s="115"/>
      <c r="AR15" s="113" t="s">
        <v>678</v>
      </c>
      <c r="AS15" s="114"/>
      <c r="AT15" s="114"/>
      <c r="AU15" s="114"/>
      <c r="AV15" s="114"/>
      <c r="AW15" s="114"/>
      <c r="AX15" s="627"/>
    </row>
    <row r="16" spans="1:50" ht="21" customHeight="1" x14ac:dyDescent="0.15">
      <c r="A16" s="146"/>
      <c r="B16" s="147"/>
      <c r="C16" s="147"/>
      <c r="D16" s="147"/>
      <c r="E16" s="147"/>
      <c r="F16" s="148"/>
      <c r="G16" s="744"/>
      <c r="H16" s="745"/>
      <c r="I16" s="576" t="s">
        <v>52</v>
      </c>
      <c r="J16" s="577"/>
      <c r="K16" s="577"/>
      <c r="L16" s="577"/>
      <c r="M16" s="577"/>
      <c r="N16" s="577"/>
      <c r="O16" s="578"/>
      <c r="P16" s="113" t="s">
        <v>677</v>
      </c>
      <c r="Q16" s="114"/>
      <c r="R16" s="114"/>
      <c r="S16" s="114"/>
      <c r="T16" s="114"/>
      <c r="U16" s="114"/>
      <c r="V16" s="115"/>
      <c r="W16" s="113" t="s">
        <v>677</v>
      </c>
      <c r="X16" s="114"/>
      <c r="Y16" s="114"/>
      <c r="Z16" s="114"/>
      <c r="AA16" s="114"/>
      <c r="AB16" s="114"/>
      <c r="AC16" s="115"/>
      <c r="AD16" s="113" t="s">
        <v>677</v>
      </c>
      <c r="AE16" s="114"/>
      <c r="AF16" s="114"/>
      <c r="AG16" s="114"/>
      <c r="AH16" s="114"/>
      <c r="AI16" s="114"/>
      <c r="AJ16" s="115"/>
      <c r="AK16" s="113" t="s">
        <v>677</v>
      </c>
      <c r="AL16" s="114"/>
      <c r="AM16" s="114"/>
      <c r="AN16" s="114"/>
      <c r="AO16" s="114"/>
      <c r="AP16" s="114"/>
      <c r="AQ16" s="115"/>
      <c r="AR16" s="677"/>
      <c r="AS16" s="678"/>
      <c r="AT16" s="678"/>
      <c r="AU16" s="678"/>
      <c r="AV16" s="678"/>
      <c r="AW16" s="678"/>
      <c r="AX16" s="679"/>
    </row>
    <row r="17" spans="1:50" ht="24.75" customHeight="1" x14ac:dyDescent="0.15">
      <c r="A17" s="146"/>
      <c r="B17" s="147"/>
      <c r="C17" s="147"/>
      <c r="D17" s="147"/>
      <c r="E17" s="147"/>
      <c r="F17" s="148"/>
      <c r="G17" s="744"/>
      <c r="H17" s="745"/>
      <c r="I17" s="576" t="s">
        <v>50</v>
      </c>
      <c r="J17" s="628"/>
      <c r="K17" s="628"/>
      <c r="L17" s="628"/>
      <c r="M17" s="628"/>
      <c r="N17" s="628"/>
      <c r="O17" s="629"/>
      <c r="P17" s="113" t="s">
        <v>677</v>
      </c>
      <c r="Q17" s="114"/>
      <c r="R17" s="114"/>
      <c r="S17" s="114"/>
      <c r="T17" s="114"/>
      <c r="U17" s="114"/>
      <c r="V17" s="115"/>
      <c r="W17" s="113" t="s">
        <v>677</v>
      </c>
      <c r="X17" s="114"/>
      <c r="Y17" s="114"/>
      <c r="Z17" s="114"/>
      <c r="AA17" s="114"/>
      <c r="AB17" s="114"/>
      <c r="AC17" s="115"/>
      <c r="AD17" s="113" t="s">
        <v>677</v>
      </c>
      <c r="AE17" s="114"/>
      <c r="AF17" s="114"/>
      <c r="AG17" s="114"/>
      <c r="AH17" s="114"/>
      <c r="AI17" s="114"/>
      <c r="AJ17" s="115"/>
      <c r="AK17" s="113" t="s">
        <v>677</v>
      </c>
      <c r="AL17" s="114"/>
      <c r="AM17" s="114"/>
      <c r="AN17" s="114"/>
      <c r="AO17" s="114"/>
      <c r="AP17" s="114"/>
      <c r="AQ17" s="115"/>
      <c r="AR17" s="396"/>
      <c r="AS17" s="396"/>
      <c r="AT17" s="396"/>
      <c r="AU17" s="396"/>
      <c r="AV17" s="396"/>
      <c r="AW17" s="396"/>
      <c r="AX17" s="397"/>
    </row>
    <row r="18" spans="1:50" ht="24.75" customHeight="1" x14ac:dyDescent="0.15">
      <c r="A18" s="146"/>
      <c r="B18" s="147"/>
      <c r="C18" s="147"/>
      <c r="D18" s="147"/>
      <c r="E18" s="147"/>
      <c r="F18" s="148"/>
      <c r="G18" s="746"/>
      <c r="H18" s="747"/>
      <c r="I18" s="734" t="s">
        <v>20</v>
      </c>
      <c r="J18" s="735"/>
      <c r="K18" s="735"/>
      <c r="L18" s="735"/>
      <c r="M18" s="735"/>
      <c r="N18" s="735"/>
      <c r="O18" s="736"/>
      <c r="P18" s="119">
        <f>SUM(P13:V17)</f>
        <v>1415</v>
      </c>
      <c r="Q18" s="120"/>
      <c r="R18" s="120"/>
      <c r="S18" s="120"/>
      <c r="T18" s="120"/>
      <c r="U18" s="120"/>
      <c r="V18" s="121"/>
      <c r="W18" s="119">
        <f>SUM(W13:AC17)</f>
        <v>1454</v>
      </c>
      <c r="X18" s="120"/>
      <c r="Y18" s="120"/>
      <c r="Z18" s="120"/>
      <c r="AA18" s="120"/>
      <c r="AB18" s="120"/>
      <c r="AC18" s="121"/>
      <c r="AD18" s="119">
        <f>SUM(AD13:AJ17)</f>
        <v>1453</v>
      </c>
      <c r="AE18" s="120"/>
      <c r="AF18" s="120"/>
      <c r="AG18" s="120"/>
      <c r="AH18" s="120"/>
      <c r="AI18" s="120"/>
      <c r="AJ18" s="121"/>
      <c r="AK18" s="119">
        <f>SUM(AK13:AQ17)</f>
        <v>1750</v>
      </c>
      <c r="AL18" s="120"/>
      <c r="AM18" s="120"/>
      <c r="AN18" s="120"/>
      <c r="AO18" s="120"/>
      <c r="AP18" s="120"/>
      <c r="AQ18" s="121"/>
      <c r="AR18" s="119">
        <f>SUM(AR13:AX17)</f>
        <v>1970</v>
      </c>
      <c r="AS18" s="120"/>
      <c r="AT18" s="120"/>
      <c r="AU18" s="120"/>
      <c r="AV18" s="120"/>
      <c r="AW18" s="120"/>
      <c r="AX18" s="538"/>
    </row>
    <row r="19" spans="1:50" ht="24.75" customHeight="1" x14ac:dyDescent="0.15">
      <c r="A19" s="146"/>
      <c r="B19" s="147"/>
      <c r="C19" s="147"/>
      <c r="D19" s="147"/>
      <c r="E19" s="147"/>
      <c r="F19" s="148"/>
      <c r="G19" s="536" t="s">
        <v>9</v>
      </c>
      <c r="H19" s="537"/>
      <c r="I19" s="537"/>
      <c r="J19" s="537"/>
      <c r="K19" s="537"/>
      <c r="L19" s="537"/>
      <c r="M19" s="537"/>
      <c r="N19" s="537"/>
      <c r="O19" s="537"/>
      <c r="P19" s="113">
        <v>1415</v>
      </c>
      <c r="Q19" s="114"/>
      <c r="R19" s="114"/>
      <c r="S19" s="114"/>
      <c r="T19" s="114"/>
      <c r="U19" s="114"/>
      <c r="V19" s="115"/>
      <c r="W19" s="113">
        <v>1454</v>
      </c>
      <c r="X19" s="114"/>
      <c r="Y19" s="114"/>
      <c r="Z19" s="114"/>
      <c r="AA19" s="114"/>
      <c r="AB19" s="114"/>
      <c r="AC19" s="115"/>
      <c r="AD19" s="113">
        <v>1453</v>
      </c>
      <c r="AE19" s="114"/>
      <c r="AF19" s="114"/>
      <c r="AG19" s="114"/>
      <c r="AH19" s="114"/>
      <c r="AI19" s="114"/>
      <c r="AJ19" s="115"/>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357</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562</v>
      </c>
      <c r="H23" s="191"/>
      <c r="I23" s="191"/>
      <c r="J23" s="191"/>
      <c r="K23" s="191"/>
      <c r="L23" s="191"/>
      <c r="M23" s="191"/>
      <c r="N23" s="191"/>
      <c r="O23" s="192"/>
      <c r="P23" s="110">
        <v>1750</v>
      </c>
      <c r="Q23" s="111"/>
      <c r="R23" s="111"/>
      <c r="S23" s="111"/>
      <c r="T23" s="111"/>
      <c r="U23" s="111"/>
      <c r="V23" s="112"/>
      <c r="W23" s="110">
        <v>1970</v>
      </c>
      <c r="X23" s="111"/>
      <c r="Y23" s="111"/>
      <c r="Z23" s="111"/>
      <c r="AA23" s="111"/>
      <c r="AB23" s="111"/>
      <c r="AC23" s="112"/>
      <c r="AD23" s="207" t="s">
        <v>680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3"/>
      <c r="Q24" s="114"/>
      <c r="R24" s="114"/>
      <c r="S24" s="114"/>
      <c r="T24" s="114"/>
      <c r="U24" s="114"/>
      <c r="V24" s="115"/>
      <c r="W24" s="113"/>
      <c r="X24" s="114"/>
      <c r="Y24" s="114"/>
      <c r="Z24" s="114"/>
      <c r="AA24" s="114"/>
      <c r="AB24" s="114"/>
      <c r="AC24" s="115"/>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3"/>
      <c r="Q25" s="114"/>
      <c r="R25" s="114"/>
      <c r="S25" s="114"/>
      <c r="T25" s="114"/>
      <c r="U25" s="114"/>
      <c r="V25" s="115"/>
      <c r="W25" s="113"/>
      <c r="X25" s="114"/>
      <c r="Y25" s="114"/>
      <c r="Z25" s="114"/>
      <c r="AA25" s="114"/>
      <c r="AB25" s="114"/>
      <c r="AC25" s="115"/>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3"/>
      <c r="Q26" s="114"/>
      <c r="R26" s="114"/>
      <c r="S26" s="114"/>
      <c r="T26" s="114"/>
      <c r="U26" s="114"/>
      <c r="V26" s="115"/>
      <c r="W26" s="113"/>
      <c r="X26" s="114"/>
      <c r="Y26" s="114"/>
      <c r="Z26" s="114"/>
      <c r="AA26" s="114"/>
      <c r="AB26" s="114"/>
      <c r="AC26" s="115"/>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3"/>
      <c r="Q27" s="114"/>
      <c r="R27" s="114"/>
      <c r="S27" s="114"/>
      <c r="T27" s="114"/>
      <c r="U27" s="114"/>
      <c r="V27" s="115"/>
      <c r="W27" s="113"/>
      <c r="X27" s="114"/>
      <c r="Y27" s="114"/>
      <c r="Z27" s="114"/>
      <c r="AA27" s="114"/>
      <c r="AB27" s="114"/>
      <c r="AC27" s="115"/>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19">
        <f>P29-SUM(P23:P27)</f>
        <v>0</v>
      </c>
      <c r="Q28" s="120"/>
      <c r="R28" s="120"/>
      <c r="S28" s="120"/>
      <c r="T28" s="120"/>
      <c r="U28" s="120"/>
      <c r="V28" s="121"/>
      <c r="W28" s="119">
        <f>W29-SUM(W23:W27)</f>
        <v>0</v>
      </c>
      <c r="X28" s="120"/>
      <c r="Y28" s="120"/>
      <c r="Z28" s="120"/>
      <c r="AA28" s="120"/>
      <c r="AB28" s="120"/>
      <c r="AC28" s="121"/>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3">
        <f>AK13</f>
        <v>1750</v>
      </c>
      <c r="Q29" s="114"/>
      <c r="R29" s="114"/>
      <c r="S29" s="114"/>
      <c r="T29" s="114"/>
      <c r="U29" s="114"/>
      <c r="V29" s="115"/>
      <c r="W29" s="222">
        <f>AR13</f>
        <v>1970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49"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0" t="s">
        <v>235</v>
      </c>
      <c r="AR30" s="641"/>
      <c r="AS30" s="641"/>
      <c r="AT30" s="642"/>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669</v>
      </c>
      <c r="AR31" s="140"/>
      <c r="AS31" s="141" t="s">
        <v>236</v>
      </c>
      <c r="AT31" s="176"/>
      <c r="AU31" s="275">
        <v>1</v>
      </c>
      <c r="AV31" s="275"/>
      <c r="AW31" s="383" t="s">
        <v>181</v>
      </c>
      <c r="AX31" s="384"/>
    </row>
    <row r="32" spans="1:50" ht="23.25" customHeight="1" x14ac:dyDescent="0.15">
      <c r="A32" s="516"/>
      <c r="B32" s="514"/>
      <c r="C32" s="514"/>
      <c r="D32" s="514"/>
      <c r="E32" s="514"/>
      <c r="F32" s="515"/>
      <c r="G32" s="541" t="s">
        <v>595</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571</v>
      </c>
      <c r="AC32" s="552"/>
      <c r="AD32" s="552"/>
      <c r="AE32" s="368">
        <v>80</v>
      </c>
      <c r="AF32" s="369"/>
      <c r="AG32" s="369"/>
      <c r="AH32" s="369"/>
      <c r="AI32" s="368">
        <v>73</v>
      </c>
      <c r="AJ32" s="369"/>
      <c r="AK32" s="369"/>
      <c r="AL32" s="369"/>
      <c r="AM32" s="368">
        <v>91</v>
      </c>
      <c r="AN32" s="369"/>
      <c r="AO32" s="369"/>
      <c r="AP32" s="369"/>
      <c r="AQ32" s="116" t="s">
        <v>677</v>
      </c>
      <c r="AR32" s="117"/>
      <c r="AS32" s="117"/>
      <c r="AT32" s="118"/>
      <c r="AU32" s="369" t="s">
        <v>677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v>50</v>
      </c>
      <c r="AF33" s="369"/>
      <c r="AG33" s="369"/>
      <c r="AH33" s="369"/>
      <c r="AI33" s="368">
        <v>55</v>
      </c>
      <c r="AJ33" s="369"/>
      <c r="AK33" s="369"/>
      <c r="AL33" s="369"/>
      <c r="AM33" s="368">
        <v>55</v>
      </c>
      <c r="AN33" s="369"/>
      <c r="AO33" s="369"/>
      <c r="AP33" s="369"/>
      <c r="AQ33" s="116" t="s">
        <v>669</v>
      </c>
      <c r="AR33" s="117"/>
      <c r="AS33" s="117"/>
      <c r="AT33" s="118"/>
      <c r="AU33" s="369">
        <v>55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160</v>
      </c>
      <c r="AF34" s="369"/>
      <c r="AG34" s="369"/>
      <c r="AH34" s="369"/>
      <c r="AI34" s="368">
        <v>133</v>
      </c>
      <c r="AJ34" s="369"/>
      <c r="AK34" s="369"/>
      <c r="AL34" s="369"/>
      <c r="AM34" s="368">
        <v>166</v>
      </c>
      <c r="AN34" s="369"/>
      <c r="AO34" s="369"/>
      <c r="AP34" s="369"/>
      <c r="AQ34" s="116" t="s">
        <v>677</v>
      </c>
      <c r="AR34" s="117"/>
      <c r="AS34" s="117"/>
      <c r="AT34" s="118"/>
      <c r="AU34" s="369" t="s">
        <v>677</v>
      </c>
      <c r="AV34" s="369"/>
      <c r="AW34" s="369"/>
      <c r="AX34" s="371"/>
    </row>
    <row r="35" spans="1:50" ht="23.25" customHeight="1" x14ac:dyDescent="0.15">
      <c r="A35" s="900" t="s">
        <v>384</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x14ac:dyDescent="0.15">
      <c r="A37" s="643" t="s">
        <v>352</v>
      </c>
      <c r="B37" s="644"/>
      <c r="C37" s="644"/>
      <c r="D37" s="644"/>
      <c r="E37" s="644"/>
      <c r="F37" s="645"/>
      <c r="G37" s="566" t="s">
        <v>146</v>
      </c>
      <c r="H37" s="385"/>
      <c r="I37" s="385"/>
      <c r="J37" s="385"/>
      <c r="K37" s="385"/>
      <c r="L37" s="385"/>
      <c r="M37" s="385"/>
      <c r="N37" s="385"/>
      <c r="O37" s="567"/>
      <c r="P37" s="630" t="s">
        <v>59</v>
      </c>
      <c r="Q37" s="385"/>
      <c r="R37" s="385"/>
      <c r="S37" s="385"/>
      <c r="T37" s="385"/>
      <c r="U37" s="385"/>
      <c r="V37" s="385"/>
      <c r="W37" s="385"/>
      <c r="X37" s="567"/>
      <c r="Y37" s="631"/>
      <c r="Z37" s="632"/>
      <c r="AA37" s="633"/>
      <c r="AB37" s="634" t="s">
        <v>11</v>
      </c>
      <c r="AC37" s="635"/>
      <c r="AD37" s="636"/>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669</v>
      </c>
      <c r="AR38" s="140"/>
      <c r="AS38" s="141" t="s">
        <v>236</v>
      </c>
      <c r="AT38" s="176"/>
      <c r="AU38" s="275">
        <v>1</v>
      </c>
      <c r="AV38" s="275"/>
      <c r="AW38" s="383" t="s">
        <v>181</v>
      </c>
      <c r="AX38" s="384"/>
    </row>
    <row r="39" spans="1:50" ht="23.25" customHeight="1" x14ac:dyDescent="0.15">
      <c r="A39" s="516"/>
      <c r="B39" s="514"/>
      <c r="C39" s="514"/>
      <c r="D39" s="514"/>
      <c r="E39" s="514"/>
      <c r="F39" s="515"/>
      <c r="G39" s="541" t="s">
        <v>596</v>
      </c>
      <c r="H39" s="542"/>
      <c r="I39" s="542"/>
      <c r="J39" s="542"/>
      <c r="K39" s="542"/>
      <c r="L39" s="542"/>
      <c r="M39" s="542"/>
      <c r="N39" s="542"/>
      <c r="O39" s="543"/>
      <c r="P39" s="165" t="s">
        <v>573</v>
      </c>
      <c r="Q39" s="165"/>
      <c r="R39" s="165"/>
      <c r="S39" s="165"/>
      <c r="T39" s="165"/>
      <c r="U39" s="165"/>
      <c r="V39" s="165"/>
      <c r="W39" s="165"/>
      <c r="X39" s="236"/>
      <c r="Y39" s="342" t="s">
        <v>12</v>
      </c>
      <c r="Z39" s="550"/>
      <c r="AA39" s="551"/>
      <c r="AB39" s="552" t="s">
        <v>571</v>
      </c>
      <c r="AC39" s="552"/>
      <c r="AD39" s="552"/>
      <c r="AE39" s="368">
        <v>49</v>
      </c>
      <c r="AF39" s="369"/>
      <c r="AG39" s="369"/>
      <c r="AH39" s="369"/>
      <c r="AI39" s="368">
        <v>53</v>
      </c>
      <c r="AJ39" s="369"/>
      <c r="AK39" s="369"/>
      <c r="AL39" s="369"/>
      <c r="AM39" s="368">
        <v>53</v>
      </c>
      <c r="AN39" s="369"/>
      <c r="AO39" s="369"/>
      <c r="AP39" s="369"/>
      <c r="AQ39" s="116" t="s">
        <v>677</v>
      </c>
      <c r="AR39" s="117"/>
      <c r="AS39" s="117"/>
      <c r="AT39" s="118"/>
      <c r="AU39" s="369" t="s">
        <v>677</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571</v>
      </c>
      <c r="AC40" s="523"/>
      <c r="AD40" s="523"/>
      <c r="AE40" s="368">
        <v>35</v>
      </c>
      <c r="AF40" s="369"/>
      <c r="AG40" s="369"/>
      <c r="AH40" s="369"/>
      <c r="AI40" s="368">
        <v>40</v>
      </c>
      <c r="AJ40" s="369"/>
      <c r="AK40" s="369"/>
      <c r="AL40" s="369"/>
      <c r="AM40" s="368">
        <v>40</v>
      </c>
      <c r="AN40" s="369"/>
      <c r="AO40" s="369"/>
      <c r="AP40" s="369"/>
      <c r="AQ40" s="116" t="s">
        <v>677</v>
      </c>
      <c r="AR40" s="117"/>
      <c r="AS40" s="117"/>
      <c r="AT40" s="118"/>
      <c r="AU40" s="369">
        <v>40</v>
      </c>
      <c r="AV40" s="369"/>
      <c r="AW40" s="369"/>
      <c r="AX40" s="371"/>
    </row>
    <row r="41" spans="1:50" ht="23.25" customHeight="1" x14ac:dyDescent="0.15">
      <c r="A41" s="646"/>
      <c r="B41" s="647"/>
      <c r="C41" s="647"/>
      <c r="D41" s="647"/>
      <c r="E41" s="647"/>
      <c r="F41" s="648"/>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140</v>
      </c>
      <c r="AF41" s="369"/>
      <c r="AG41" s="369"/>
      <c r="AH41" s="369"/>
      <c r="AI41" s="368">
        <v>133</v>
      </c>
      <c r="AJ41" s="369"/>
      <c r="AK41" s="369"/>
      <c r="AL41" s="369"/>
      <c r="AM41" s="368">
        <v>133</v>
      </c>
      <c r="AN41" s="369"/>
      <c r="AO41" s="369"/>
      <c r="AP41" s="369"/>
      <c r="AQ41" s="116" t="s">
        <v>677</v>
      </c>
      <c r="AR41" s="117"/>
      <c r="AS41" s="117"/>
      <c r="AT41" s="118"/>
      <c r="AU41" s="369" t="s">
        <v>677</v>
      </c>
      <c r="AV41" s="369"/>
      <c r="AW41" s="369"/>
      <c r="AX41" s="371"/>
    </row>
    <row r="42" spans="1:50" ht="23.25" customHeight="1" x14ac:dyDescent="0.15">
      <c r="A42" s="900" t="s">
        <v>384</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643" t="s">
        <v>352</v>
      </c>
      <c r="B44" s="644"/>
      <c r="C44" s="644"/>
      <c r="D44" s="644"/>
      <c r="E44" s="644"/>
      <c r="F44" s="645"/>
      <c r="G44" s="566" t="s">
        <v>146</v>
      </c>
      <c r="H44" s="385"/>
      <c r="I44" s="385"/>
      <c r="J44" s="385"/>
      <c r="K44" s="385"/>
      <c r="L44" s="385"/>
      <c r="M44" s="385"/>
      <c r="N44" s="385"/>
      <c r="O44" s="567"/>
      <c r="P44" s="630" t="s">
        <v>59</v>
      </c>
      <c r="Q44" s="385"/>
      <c r="R44" s="385"/>
      <c r="S44" s="385"/>
      <c r="T44" s="385"/>
      <c r="U44" s="385"/>
      <c r="V44" s="385"/>
      <c r="W44" s="385"/>
      <c r="X44" s="567"/>
      <c r="Y44" s="631"/>
      <c r="Z44" s="632"/>
      <c r="AA44" s="633"/>
      <c r="AB44" s="634" t="s">
        <v>11</v>
      </c>
      <c r="AC44" s="635"/>
      <c r="AD44" s="636"/>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669</v>
      </c>
      <c r="AR45" s="140"/>
      <c r="AS45" s="141" t="s">
        <v>236</v>
      </c>
      <c r="AT45" s="176"/>
      <c r="AU45" s="275">
        <v>1</v>
      </c>
      <c r="AV45" s="275"/>
      <c r="AW45" s="383" t="s">
        <v>181</v>
      </c>
      <c r="AX45" s="384"/>
    </row>
    <row r="46" spans="1:50" ht="23.25" customHeight="1" x14ac:dyDescent="0.15">
      <c r="A46" s="516"/>
      <c r="B46" s="514"/>
      <c r="C46" s="514"/>
      <c r="D46" s="514"/>
      <c r="E46" s="514"/>
      <c r="F46" s="515"/>
      <c r="G46" s="541" t="s">
        <v>597</v>
      </c>
      <c r="H46" s="542"/>
      <c r="I46" s="542"/>
      <c r="J46" s="542"/>
      <c r="K46" s="542"/>
      <c r="L46" s="542"/>
      <c r="M46" s="542"/>
      <c r="N46" s="542"/>
      <c r="O46" s="543"/>
      <c r="P46" s="165" t="s">
        <v>574</v>
      </c>
      <c r="Q46" s="165"/>
      <c r="R46" s="165"/>
      <c r="S46" s="165"/>
      <c r="T46" s="165"/>
      <c r="U46" s="165"/>
      <c r="V46" s="165"/>
      <c r="W46" s="165"/>
      <c r="X46" s="236"/>
      <c r="Y46" s="342" t="s">
        <v>12</v>
      </c>
      <c r="Z46" s="550"/>
      <c r="AA46" s="551"/>
      <c r="AB46" s="552" t="s">
        <v>575</v>
      </c>
      <c r="AC46" s="552"/>
      <c r="AD46" s="552"/>
      <c r="AE46" s="368">
        <v>533</v>
      </c>
      <c r="AF46" s="369"/>
      <c r="AG46" s="369"/>
      <c r="AH46" s="369"/>
      <c r="AI46" s="368">
        <v>566</v>
      </c>
      <c r="AJ46" s="369"/>
      <c r="AK46" s="369"/>
      <c r="AL46" s="369"/>
      <c r="AM46" s="368">
        <v>522</v>
      </c>
      <c r="AN46" s="369"/>
      <c r="AO46" s="369"/>
      <c r="AP46" s="369"/>
      <c r="AQ46" s="116" t="s">
        <v>677</v>
      </c>
      <c r="AR46" s="117"/>
      <c r="AS46" s="117"/>
      <c r="AT46" s="118"/>
      <c r="AU46" s="369" t="s">
        <v>677</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575</v>
      </c>
      <c r="AC47" s="523"/>
      <c r="AD47" s="523"/>
      <c r="AE47" s="368">
        <v>275</v>
      </c>
      <c r="AF47" s="369"/>
      <c r="AG47" s="369"/>
      <c r="AH47" s="369"/>
      <c r="AI47" s="368">
        <v>275</v>
      </c>
      <c r="AJ47" s="369"/>
      <c r="AK47" s="369"/>
      <c r="AL47" s="369"/>
      <c r="AM47" s="368">
        <v>275</v>
      </c>
      <c r="AN47" s="369"/>
      <c r="AO47" s="369"/>
      <c r="AP47" s="369"/>
      <c r="AQ47" s="116" t="s">
        <v>669</v>
      </c>
      <c r="AR47" s="117"/>
      <c r="AS47" s="117"/>
      <c r="AT47" s="118"/>
      <c r="AU47" s="369">
        <v>275</v>
      </c>
      <c r="AV47" s="369"/>
      <c r="AW47" s="369"/>
      <c r="AX47" s="371"/>
    </row>
    <row r="48" spans="1:50" ht="23.25" customHeight="1" x14ac:dyDescent="0.15">
      <c r="A48" s="646"/>
      <c r="B48" s="647"/>
      <c r="C48" s="647"/>
      <c r="D48" s="647"/>
      <c r="E48" s="647"/>
      <c r="F48" s="648"/>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194</v>
      </c>
      <c r="AF48" s="369"/>
      <c r="AG48" s="369"/>
      <c r="AH48" s="369"/>
      <c r="AI48" s="368">
        <v>206</v>
      </c>
      <c r="AJ48" s="369"/>
      <c r="AK48" s="369"/>
      <c r="AL48" s="369"/>
      <c r="AM48" s="368">
        <v>190</v>
      </c>
      <c r="AN48" s="369"/>
      <c r="AO48" s="369"/>
      <c r="AP48" s="369"/>
      <c r="AQ48" s="116" t="s">
        <v>677</v>
      </c>
      <c r="AR48" s="117"/>
      <c r="AS48" s="117"/>
      <c r="AT48" s="118"/>
      <c r="AU48" s="369" t="s">
        <v>677</v>
      </c>
      <c r="AV48" s="369"/>
      <c r="AW48" s="369"/>
      <c r="AX48" s="371"/>
    </row>
    <row r="49" spans="1:50" ht="23.25" customHeight="1" x14ac:dyDescent="0.15">
      <c r="A49" s="900" t="s">
        <v>384</v>
      </c>
      <c r="B49" s="901"/>
      <c r="C49" s="901"/>
      <c r="D49" s="901"/>
      <c r="E49" s="901"/>
      <c r="F49" s="902"/>
      <c r="G49" s="906" t="s">
        <v>572</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3" t="s">
        <v>352</v>
      </c>
      <c r="B51" s="514"/>
      <c r="C51" s="514"/>
      <c r="D51" s="514"/>
      <c r="E51" s="514"/>
      <c r="F51" s="515"/>
      <c r="G51" s="566" t="s">
        <v>146</v>
      </c>
      <c r="H51" s="385"/>
      <c r="I51" s="385"/>
      <c r="J51" s="385"/>
      <c r="K51" s="385"/>
      <c r="L51" s="385"/>
      <c r="M51" s="385"/>
      <c r="N51" s="385"/>
      <c r="O51" s="567"/>
      <c r="P51" s="630" t="s">
        <v>59</v>
      </c>
      <c r="Q51" s="385"/>
      <c r="R51" s="385"/>
      <c r="S51" s="385"/>
      <c r="T51" s="385"/>
      <c r="U51" s="385"/>
      <c r="V51" s="385"/>
      <c r="W51" s="385"/>
      <c r="X51" s="567"/>
      <c r="Y51" s="631"/>
      <c r="Z51" s="632"/>
      <c r="AA51" s="633"/>
      <c r="AB51" s="634" t="s">
        <v>11</v>
      </c>
      <c r="AC51" s="635"/>
      <c r="AD51" s="636"/>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t="s">
        <v>669</v>
      </c>
      <c r="AR52" s="140"/>
      <c r="AS52" s="141" t="s">
        <v>236</v>
      </c>
      <c r="AT52" s="176"/>
      <c r="AU52" s="275">
        <v>1</v>
      </c>
      <c r="AV52" s="275"/>
      <c r="AW52" s="383" t="s">
        <v>181</v>
      </c>
      <c r="AX52" s="384"/>
    </row>
    <row r="53" spans="1:50" ht="23.25" customHeight="1" x14ac:dyDescent="0.15">
      <c r="A53" s="516"/>
      <c r="B53" s="514"/>
      <c r="C53" s="514"/>
      <c r="D53" s="514"/>
      <c r="E53" s="514"/>
      <c r="F53" s="515"/>
      <c r="G53" s="541" t="s">
        <v>670</v>
      </c>
      <c r="H53" s="542"/>
      <c r="I53" s="542"/>
      <c r="J53" s="542"/>
      <c r="K53" s="542"/>
      <c r="L53" s="542"/>
      <c r="M53" s="542"/>
      <c r="N53" s="542"/>
      <c r="O53" s="543"/>
      <c r="P53" s="165" t="s">
        <v>576</v>
      </c>
      <c r="Q53" s="165"/>
      <c r="R53" s="165"/>
      <c r="S53" s="165"/>
      <c r="T53" s="165"/>
      <c r="U53" s="165"/>
      <c r="V53" s="165"/>
      <c r="W53" s="165"/>
      <c r="X53" s="236"/>
      <c r="Y53" s="342" t="s">
        <v>12</v>
      </c>
      <c r="Z53" s="550"/>
      <c r="AA53" s="551"/>
      <c r="AB53" s="552" t="s">
        <v>571</v>
      </c>
      <c r="AC53" s="552"/>
      <c r="AD53" s="552"/>
      <c r="AE53" s="368">
        <v>1533890</v>
      </c>
      <c r="AF53" s="369"/>
      <c r="AG53" s="369"/>
      <c r="AH53" s="369"/>
      <c r="AI53" s="368">
        <v>1482933</v>
      </c>
      <c r="AJ53" s="369"/>
      <c r="AK53" s="369"/>
      <c r="AL53" s="369"/>
      <c r="AM53" s="368">
        <v>1775147</v>
      </c>
      <c r="AN53" s="369"/>
      <c r="AO53" s="369"/>
      <c r="AP53" s="369"/>
      <c r="AQ53" s="116"/>
      <c r="AR53" s="117"/>
      <c r="AS53" s="117"/>
      <c r="AT53" s="118"/>
      <c r="AU53" s="369"/>
      <c r="AV53" s="369"/>
      <c r="AW53" s="369"/>
      <c r="AX53" s="371"/>
    </row>
    <row r="54" spans="1:50" ht="23.25"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t="s">
        <v>571</v>
      </c>
      <c r="AC54" s="523"/>
      <c r="AD54" s="523"/>
      <c r="AE54" s="368">
        <v>800000</v>
      </c>
      <c r="AF54" s="369"/>
      <c r="AG54" s="369"/>
      <c r="AH54" s="369"/>
      <c r="AI54" s="368">
        <v>800000</v>
      </c>
      <c r="AJ54" s="369"/>
      <c r="AK54" s="369"/>
      <c r="AL54" s="369"/>
      <c r="AM54" s="368">
        <v>800000</v>
      </c>
      <c r="AN54" s="369"/>
      <c r="AO54" s="369"/>
      <c r="AP54" s="369"/>
      <c r="AQ54" s="116" t="s">
        <v>669</v>
      </c>
      <c r="AR54" s="117"/>
      <c r="AS54" s="117"/>
      <c r="AT54" s="118"/>
      <c r="AU54" s="369">
        <v>800000</v>
      </c>
      <c r="AV54" s="369"/>
      <c r="AW54" s="369"/>
      <c r="AX54" s="371"/>
    </row>
    <row r="55" spans="1:50" ht="23.25" customHeight="1" x14ac:dyDescent="0.15">
      <c r="A55" s="646"/>
      <c r="B55" s="647"/>
      <c r="C55" s="647"/>
      <c r="D55" s="647"/>
      <c r="E55" s="647"/>
      <c r="F55" s="648"/>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v>192</v>
      </c>
      <c r="AF55" s="369"/>
      <c r="AG55" s="369"/>
      <c r="AH55" s="369"/>
      <c r="AI55" s="368">
        <v>185</v>
      </c>
      <c r="AJ55" s="369"/>
      <c r="AK55" s="369"/>
      <c r="AL55" s="369"/>
      <c r="AM55" s="368">
        <v>222</v>
      </c>
      <c r="AN55" s="369"/>
      <c r="AO55" s="369"/>
      <c r="AP55" s="369"/>
      <c r="AQ55" s="116"/>
      <c r="AR55" s="117"/>
      <c r="AS55" s="117"/>
      <c r="AT55" s="118"/>
      <c r="AU55" s="369"/>
      <c r="AV55" s="369"/>
      <c r="AW55" s="369"/>
      <c r="AX55" s="371"/>
    </row>
    <row r="56" spans="1:50" ht="23.25" customHeight="1" x14ac:dyDescent="0.15">
      <c r="A56" s="900" t="s">
        <v>384</v>
      </c>
      <c r="B56" s="901"/>
      <c r="C56" s="901"/>
      <c r="D56" s="901"/>
      <c r="E56" s="901"/>
      <c r="F56" s="902"/>
      <c r="G56" s="906" t="s">
        <v>572</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3" t="s">
        <v>352</v>
      </c>
      <c r="B58" s="514"/>
      <c r="C58" s="514"/>
      <c r="D58" s="514"/>
      <c r="E58" s="514"/>
      <c r="F58" s="515"/>
      <c r="G58" s="566" t="s">
        <v>146</v>
      </c>
      <c r="H58" s="385"/>
      <c r="I58" s="385"/>
      <c r="J58" s="385"/>
      <c r="K58" s="385"/>
      <c r="L58" s="385"/>
      <c r="M58" s="385"/>
      <c r="N58" s="385"/>
      <c r="O58" s="567"/>
      <c r="P58" s="630" t="s">
        <v>59</v>
      </c>
      <c r="Q58" s="385"/>
      <c r="R58" s="385"/>
      <c r="S58" s="385"/>
      <c r="T58" s="385"/>
      <c r="U58" s="385"/>
      <c r="V58" s="385"/>
      <c r="W58" s="385"/>
      <c r="X58" s="567"/>
      <c r="Y58" s="631"/>
      <c r="Z58" s="632"/>
      <c r="AA58" s="633"/>
      <c r="AB58" s="634" t="s">
        <v>11</v>
      </c>
      <c r="AC58" s="635"/>
      <c r="AD58" s="636"/>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t="s">
        <v>669</v>
      </c>
      <c r="AR59" s="140"/>
      <c r="AS59" s="141" t="s">
        <v>236</v>
      </c>
      <c r="AT59" s="176"/>
      <c r="AU59" s="275">
        <v>1</v>
      </c>
      <c r="AV59" s="275"/>
      <c r="AW59" s="383" t="s">
        <v>181</v>
      </c>
      <c r="AX59" s="384"/>
    </row>
    <row r="60" spans="1:50" ht="23.25" customHeight="1" x14ac:dyDescent="0.15">
      <c r="A60" s="516"/>
      <c r="B60" s="514"/>
      <c r="C60" s="514"/>
      <c r="D60" s="514"/>
      <c r="E60" s="514"/>
      <c r="F60" s="515"/>
      <c r="G60" s="541" t="s">
        <v>598</v>
      </c>
      <c r="H60" s="542"/>
      <c r="I60" s="542"/>
      <c r="J60" s="542"/>
      <c r="K60" s="542"/>
      <c r="L60" s="542"/>
      <c r="M60" s="542"/>
      <c r="N60" s="542"/>
      <c r="O60" s="543"/>
      <c r="P60" s="165" t="s">
        <v>577</v>
      </c>
      <c r="Q60" s="165"/>
      <c r="R60" s="165"/>
      <c r="S60" s="165"/>
      <c r="T60" s="165"/>
      <c r="U60" s="165"/>
      <c r="V60" s="165"/>
      <c r="W60" s="165"/>
      <c r="X60" s="236"/>
      <c r="Y60" s="342" t="s">
        <v>12</v>
      </c>
      <c r="Z60" s="550"/>
      <c r="AA60" s="551"/>
      <c r="AB60" s="552" t="s">
        <v>571</v>
      </c>
      <c r="AC60" s="552"/>
      <c r="AD60" s="552"/>
      <c r="AE60" s="368">
        <v>112</v>
      </c>
      <c r="AF60" s="369"/>
      <c r="AG60" s="369"/>
      <c r="AH60" s="369"/>
      <c r="AI60" s="368">
        <v>92</v>
      </c>
      <c r="AJ60" s="369"/>
      <c r="AK60" s="369"/>
      <c r="AL60" s="369"/>
      <c r="AM60" s="368">
        <v>115</v>
      </c>
      <c r="AN60" s="369"/>
      <c r="AO60" s="369"/>
      <c r="AP60" s="369"/>
      <c r="AQ60" s="116" t="s">
        <v>677</v>
      </c>
      <c r="AR60" s="117"/>
      <c r="AS60" s="117"/>
      <c r="AT60" s="118"/>
      <c r="AU60" s="369" t="s">
        <v>677</v>
      </c>
      <c r="AV60" s="369"/>
      <c r="AW60" s="369"/>
      <c r="AX60" s="371"/>
    </row>
    <row r="61" spans="1:50" ht="23.25"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t="s">
        <v>571</v>
      </c>
      <c r="AC61" s="523"/>
      <c r="AD61" s="523"/>
      <c r="AE61" s="368">
        <v>70</v>
      </c>
      <c r="AF61" s="369"/>
      <c r="AG61" s="369"/>
      <c r="AH61" s="369"/>
      <c r="AI61" s="368">
        <v>70</v>
      </c>
      <c r="AJ61" s="369"/>
      <c r="AK61" s="369"/>
      <c r="AL61" s="369"/>
      <c r="AM61" s="368">
        <v>70</v>
      </c>
      <c r="AN61" s="369"/>
      <c r="AO61" s="369"/>
      <c r="AP61" s="369"/>
      <c r="AQ61" s="116" t="s">
        <v>669</v>
      </c>
      <c r="AR61" s="117"/>
      <c r="AS61" s="117"/>
      <c r="AT61" s="118"/>
      <c r="AU61" s="369">
        <v>70</v>
      </c>
      <c r="AV61" s="369"/>
      <c r="AW61" s="369"/>
      <c r="AX61" s="371"/>
    </row>
    <row r="62" spans="1:50" ht="23.25"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v>160</v>
      </c>
      <c r="AF62" s="369"/>
      <c r="AG62" s="369"/>
      <c r="AH62" s="369"/>
      <c r="AI62" s="368">
        <v>131</v>
      </c>
      <c r="AJ62" s="369"/>
      <c r="AK62" s="369"/>
      <c r="AL62" s="369"/>
      <c r="AM62" s="368">
        <v>164</v>
      </c>
      <c r="AN62" s="369"/>
      <c r="AO62" s="369"/>
      <c r="AP62" s="369"/>
      <c r="AQ62" s="116" t="s">
        <v>677</v>
      </c>
      <c r="AR62" s="117"/>
      <c r="AS62" s="117"/>
      <c r="AT62" s="118"/>
      <c r="AU62" s="369" t="s">
        <v>677</v>
      </c>
      <c r="AV62" s="369"/>
      <c r="AW62" s="369"/>
      <c r="AX62" s="371"/>
    </row>
    <row r="63" spans="1:50" ht="23.25" customHeight="1" x14ac:dyDescent="0.15">
      <c r="A63" s="900" t="s">
        <v>384</v>
      </c>
      <c r="B63" s="901"/>
      <c r="C63" s="901"/>
      <c r="D63" s="901"/>
      <c r="E63" s="901"/>
      <c r="F63" s="902"/>
      <c r="G63" s="906" t="s">
        <v>572</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30.9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30.95" hidden="1" customHeight="1" x14ac:dyDescent="0.15">
      <c r="A65" s="861" t="s">
        <v>353</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348</v>
      </c>
      <c r="X65" s="873"/>
      <c r="Y65" s="876"/>
      <c r="Z65" s="876"/>
      <c r="AA65" s="877"/>
      <c r="AB65" s="870" t="s">
        <v>11</v>
      </c>
      <c r="AC65" s="866"/>
      <c r="AD65" s="867"/>
      <c r="AE65" s="372" t="s">
        <v>396</v>
      </c>
      <c r="AF65" s="373"/>
      <c r="AG65" s="373"/>
      <c r="AH65" s="374"/>
      <c r="AI65" s="372" t="s">
        <v>394</v>
      </c>
      <c r="AJ65" s="373"/>
      <c r="AK65" s="373"/>
      <c r="AL65" s="374"/>
      <c r="AM65" s="379" t="s">
        <v>423</v>
      </c>
      <c r="AN65" s="379"/>
      <c r="AO65" s="379"/>
      <c r="AP65" s="379"/>
      <c r="AQ65" s="870" t="s">
        <v>235</v>
      </c>
      <c r="AR65" s="866"/>
      <c r="AS65" s="866"/>
      <c r="AT65" s="867"/>
      <c r="AU65" s="982" t="s">
        <v>134</v>
      </c>
      <c r="AV65" s="982"/>
      <c r="AW65" s="982"/>
      <c r="AX65" s="983"/>
    </row>
    <row r="66" spans="1:50" ht="30.9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351</v>
      </c>
      <c r="AX66" s="984"/>
    </row>
    <row r="67" spans="1:50" ht="30.95" hidden="1" customHeight="1" x14ac:dyDescent="0.15">
      <c r="A67" s="854"/>
      <c r="B67" s="855"/>
      <c r="C67" s="855"/>
      <c r="D67" s="855"/>
      <c r="E67" s="855"/>
      <c r="F67" s="856"/>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30.9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30.9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30.95" hidden="1" customHeight="1" x14ac:dyDescent="0.15">
      <c r="A70" s="854" t="s">
        <v>358</v>
      </c>
      <c r="B70" s="855"/>
      <c r="C70" s="855"/>
      <c r="D70" s="855"/>
      <c r="E70" s="855"/>
      <c r="F70" s="856"/>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30.9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30.9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30.95" hidden="1" customHeight="1" x14ac:dyDescent="0.15">
      <c r="A73" s="840" t="s">
        <v>353</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30.9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30.95" hidden="1" customHeight="1" x14ac:dyDescent="0.15">
      <c r="A75" s="843"/>
      <c r="B75" s="844"/>
      <c r="C75" s="844"/>
      <c r="D75" s="844"/>
      <c r="E75" s="844"/>
      <c r="F75" s="845"/>
      <c r="G75" s="78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6"/>
      <c r="AF75" s="117"/>
      <c r="AG75" s="117"/>
      <c r="AH75" s="117"/>
      <c r="AI75" s="116"/>
      <c r="AJ75" s="117"/>
      <c r="AK75" s="117"/>
      <c r="AL75" s="117"/>
      <c r="AM75" s="116"/>
      <c r="AN75" s="117"/>
      <c r="AO75" s="117"/>
      <c r="AP75" s="117"/>
      <c r="AQ75" s="116"/>
      <c r="AR75" s="117"/>
      <c r="AS75" s="117"/>
      <c r="AT75" s="118"/>
      <c r="AU75" s="369"/>
      <c r="AV75" s="369"/>
      <c r="AW75" s="369"/>
      <c r="AX75" s="371"/>
    </row>
    <row r="76" spans="1:50" ht="30.95" hidden="1" customHeight="1" x14ac:dyDescent="0.15">
      <c r="A76" s="843"/>
      <c r="B76" s="844"/>
      <c r="C76" s="844"/>
      <c r="D76" s="844"/>
      <c r="E76" s="844"/>
      <c r="F76" s="845"/>
      <c r="G76" s="78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6"/>
      <c r="AF76" s="117"/>
      <c r="AG76" s="117"/>
      <c r="AH76" s="117"/>
      <c r="AI76" s="116"/>
      <c r="AJ76" s="117"/>
      <c r="AK76" s="117"/>
      <c r="AL76" s="117"/>
      <c r="AM76" s="116"/>
      <c r="AN76" s="117"/>
      <c r="AO76" s="117"/>
      <c r="AP76" s="117"/>
      <c r="AQ76" s="116"/>
      <c r="AR76" s="117"/>
      <c r="AS76" s="117"/>
      <c r="AT76" s="118"/>
      <c r="AU76" s="369"/>
      <c r="AV76" s="369"/>
      <c r="AW76" s="369"/>
      <c r="AX76" s="371"/>
    </row>
    <row r="77" spans="1:50" ht="30.95" hidden="1" customHeight="1" x14ac:dyDescent="0.15">
      <c r="A77" s="843"/>
      <c r="B77" s="844"/>
      <c r="C77" s="844"/>
      <c r="D77" s="844"/>
      <c r="E77" s="844"/>
      <c r="F77" s="845"/>
      <c r="G77" s="78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6"/>
      <c r="AR77" s="117"/>
      <c r="AS77" s="117"/>
      <c r="AT77" s="118"/>
      <c r="AU77" s="369"/>
      <c r="AV77" s="369"/>
      <c r="AW77" s="369"/>
      <c r="AX77" s="371"/>
    </row>
    <row r="78" spans="1:50" ht="30.95" hidden="1" customHeight="1" x14ac:dyDescent="0.15">
      <c r="A78" s="915" t="s">
        <v>387</v>
      </c>
      <c r="B78" s="916"/>
      <c r="C78" s="916"/>
      <c r="D78" s="916"/>
      <c r="E78" s="913" t="s">
        <v>331</v>
      </c>
      <c r="F78" s="914"/>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30.9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347</v>
      </c>
      <c r="AP79" s="153"/>
      <c r="AQ79" s="153"/>
      <c r="AR79" s="80" t="s">
        <v>612</v>
      </c>
      <c r="AS79" s="152"/>
      <c r="AT79" s="153"/>
      <c r="AU79" s="153"/>
      <c r="AV79" s="153"/>
      <c r="AW79" s="153"/>
      <c r="AX79" s="154"/>
    </row>
    <row r="80" spans="1:50" ht="18.75" hidden="1" customHeight="1" x14ac:dyDescent="0.15">
      <c r="A80" s="520" t="s">
        <v>147</v>
      </c>
      <c r="B80" s="849" t="s">
        <v>344</v>
      </c>
      <c r="C80" s="850"/>
      <c r="D80" s="850"/>
      <c r="E80" s="850"/>
      <c r="F80" s="851"/>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5" t="s">
        <v>61</v>
      </c>
      <c r="H85" s="779"/>
      <c r="I85" s="779"/>
      <c r="J85" s="779"/>
      <c r="K85" s="779"/>
      <c r="L85" s="779"/>
      <c r="M85" s="779"/>
      <c r="N85" s="779"/>
      <c r="O85" s="780"/>
      <c r="P85" s="778" t="s">
        <v>63</v>
      </c>
      <c r="Q85" s="779"/>
      <c r="R85" s="779"/>
      <c r="S85" s="779"/>
      <c r="T85" s="779"/>
      <c r="U85" s="779"/>
      <c r="V85" s="779"/>
      <c r="W85" s="779"/>
      <c r="X85" s="780"/>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5" t="s">
        <v>62</v>
      </c>
      <c r="Z87" s="756"/>
      <c r="AA87" s="757"/>
      <c r="AB87" s="552"/>
      <c r="AC87" s="552"/>
      <c r="AD87" s="552"/>
      <c r="AE87" s="368"/>
      <c r="AF87" s="369"/>
      <c r="AG87" s="369"/>
      <c r="AH87" s="369"/>
      <c r="AI87" s="368"/>
      <c r="AJ87" s="369"/>
      <c r="AK87" s="369"/>
      <c r="AL87" s="369"/>
      <c r="AM87" s="368"/>
      <c r="AN87" s="369"/>
      <c r="AO87" s="369"/>
      <c r="AP87" s="369"/>
      <c r="AQ87" s="116"/>
      <c r="AR87" s="117"/>
      <c r="AS87" s="117"/>
      <c r="AT87" s="118"/>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1" t="s">
        <v>54</v>
      </c>
      <c r="Z88" s="732"/>
      <c r="AA88" s="733"/>
      <c r="AB88" s="523"/>
      <c r="AC88" s="523"/>
      <c r="AD88" s="523"/>
      <c r="AE88" s="368"/>
      <c r="AF88" s="369"/>
      <c r="AG88" s="369"/>
      <c r="AH88" s="369"/>
      <c r="AI88" s="368"/>
      <c r="AJ88" s="369"/>
      <c r="AK88" s="369"/>
      <c r="AL88" s="369"/>
      <c r="AM88" s="368"/>
      <c r="AN88" s="369"/>
      <c r="AO88" s="369"/>
      <c r="AP88" s="369"/>
      <c r="AQ88" s="116"/>
      <c r="AR88" s="117"/>
      <c r="AS88" s="117"/>
      <c r="AT88" s="118"/>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1" t="s">
        <v>13</v>
      </c>
      <c r="Z89" s="732"/>
      <c r="AA89" s="733"/>
      <c r="AB89" s="462" t="s">
        <v>14</v>
      </c>
      <c r="AC89" s="462"/>
      <c r="AD89" s="462"/>
      <c r="AE89" s="368"/>
      <c r="AF89" s="369"/>
      <c r="AG89" s="369"/>
      <c r="AH89" s="369"/>
      <c r="AI89" s="368"/>
      <c r="AJ89" s="369"/>
      <c r="AK89" s="369"/>
      <c r="AL89" s="369"/>
      <c r="AM89" s="368"/>
      <c r="AN89" s="369"/>
      <c r="AO89" s="369"/>
      <c r="AP89" s="369"/>
      <c r="AQ89" s="116"/>
      <c r="AR89" s="117"/>
      <c r="AS89" s="117"/>
      <c r="AT89" s="118"/>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5" t="s">
        <v>61</v>
      </c>
      <c r="H90" s="779"/>
      <c r="I90" s="779"/>
      <c r="J90" s="779"/>
      <c r="K90" s="779"/>
      <c r="L90" s="779"/>
      <c r="M90" s="779"/>
      <c r="N90" s="779"/>
      <c r="O90" s="780"/>
      <c r="P90" s="778" t="s">
        <v>63</v>
      </c>
      <c r="Q90" s="779"/>
      <c r="R90" s="779"/>
      <c r="S90" s="779"/>
      <c r="T90" s="779"/>
      <c r="U90" s="779"/>
      <c r="V90" s="779"/>
      <c r="W90" s="779"/>
      <c r="X90" s="780"/>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5" t="s">
        <v>62</v>
      </c>
      <c r="Z92" s="756"/>
      <c r="AA92" s="757"/>
      <c r="AB92" s="552"/>
      <c r="AC92" s="552"/>
      <c r="AD92" s="552"/>
      <c r="AE92" s="368"/>
      <c r="AF92" s="369"/>
      <c r="AG92" s="369"/>
      <c r="AH92" s="369"/>
      <c r="AI92" s="368"/>
      <c r="AJ92" s="369"/>
      <c r="AK92" s="369"/>
      <c r="AL92" s="369"/>
      <c r="AM92" s="368"/>
      <c r="AN92" s="369"/>
      <c r="AO92" s="369"/>
      <c r="AP92" s="369"/>
      <c r="AQ92" s="116"/>
      <c r="AR92" s="117"/>
      <c r="AS92" s="117"/>
      <c r="AT92" s="118"/>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1" t="s">
        <v>54</v>
      </c>
      <c r="Z93" s="732"/>
      <c r="AA93" s="733"/>
      <c r="AB93" s="523"/>
      <c r="AC93" s="523"/>
      <c r="AD93" s="523"/>
      <c r="AE93" s="368"/>
      <c r="AF93" s="369"/>
      <c r="AG93" s="369"/>
      <c r="AH93" s="369"/>
      <c r="AI93" s="368"/>
      <c r="AJ93" s="369"/>
      <c r="AK93" s="369"/>
      <c r="AL93" s="369"/>
      <c r="AM93" s="368"/>
      <c r="AN93" s="369"/>
      <c r="AO93" s="369"/>
      <c r="AP93" s="369"/>
      <c r="AQ93" s="116"/>
      <c r="AR93" s="117"/>
      <c r="AS93" s="117"/>
      <c r="AT93" s="118"/>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1" t="s">
        <v>13</v>
      </c>
      <c r="Z94" s="732"/>
      <c r="AA94" s="733"/>
      <c r="AB94" s="462" t="s">
        <v>14</v>
      </c>
      <c r="AC94" s="462"/>
      <c r="AD94" s="462"/>
      <c r="AE94" s="368"/>
      <c r="AF94" s="369"/>
      <c r="AG94" s="369"/>
      <c r="AH94" s="369"/>
      <c r="AI94" s="368"/>
      <c r="AJ94" s="369"/>
      <c r="AK94" s="369"/>
      <c r="AL94" s="369"/>
      <c r="AM94" s="368"/>
      <c r="AN94" s="369"/>
      <c r="AO94" s="369"/>
      <c r="AP94" s="369"/>
      <c r="AQ94" s="116"/>
      <c r="AR94" s="117"/>
      <c r="AS94" s="117"/>
      <c r="AT94" s="118"/>
      <c r="AU94" s="369"/>
      <c r="AV94" s="369"/>
      <c r="AW94" s="369"/>
      <c r="AX94" s="371"/>
      <c r="AY94" s="10"/>
      <c r="AZ94" s="10"/>
      <c r="BA94" s="10"/>
      <c r="BB94" s="10"/>
      <c r="BC94" s="10"/>
    </row>
    <row r="95" spans="1:60" hidden="1" x14ac:dyDescent="0.15">
      <c r="A95" s="521"/>
      <c r="B95" s="553" t="s">
        <v>145</v>
      </c>
      <c r="C95" s="553"/>
      <c r="D95" s="553"/>
      <c r="E95" s="553"/>
      <c r="F95" s="554"/>
      <c r="G95" s="795" t="s">
        <v>61</v>
      </c>
      <c r="H95" s="779"/>
      <c r="I95" s="779"/>
      <c r="J95" s="779"/>
      <c r="K95" s="779"/>
      <c r="L95" s="779"/>
      <c r="M95" s="779"/>
      <c r="N95" s="779"/>
      <c r="O95" s="780"/>
      <c r="P95" s="778" t="s">
        <v>63</v>
      </c>
      <c r="Q95" s="779"/>
      <c r="R95" s="779"/>
      <c r="S95" s="779"/>
      <c r="T95" s="779"/>
      <c r="U95" s="779"/>
      <c r="V95" s="779"/>
      <c r="W95" s="779"/>
      <c r="X95" s="780"/>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5" t="s">
        <v>62</v>
      </c>
      <c r="Z97" s="756"/>
      <c r="AA97" s="757"/>
      <c r="AB97" s="410"/>
      <c r="AC97" s="411"/>
      <c r="AD97" s="412"/>
      <c r="AE97" s="368"/>
      <c r="AF97" s="369"/>
      <c r="AG97" s="369"/>
      <c r="AH97" s="370"/>
      <c r="AI97" s="368"/>
      <c r="AJ97" s="369"/>
      <c r="AK97" s="369"/>
      <c r="AL97" s="370"/>
      <c r="AM97" s="368"/>
      <c r="AN97" s="369"/>
      <c r="AO97" s="369"/>
      <c r="AP97" s="369"/>
      <c r="AQ97" s="116"/>
      <c r="AR97" s="117"/>
      <c r="AS97" s="117"/>
      <c r="AT97" s="118"/>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1" t="s">
        <v>54</v>
      </c>
      <c r="Z98" s="732"/>
      <c r="AA98" s="733"/>
      <c r="AB98" s="304"/>
      <c r="AC98" s="305"/>
      <c r="AD98" s="306"/>
      <c r="AE98" s="368"/>
      <c r="AF98" s="369"/>
      <c r="AG98" s="369"/>
      <c r="AH98" s="370"/>
      <c r="AI98" s="368"/>
      <c r="AJ98" s="369"/>
      <c r="AK98" s="369"/>
      <c r="AL98" s="370"/>
      <c r="AM98" s="368"/>
      <c r="AN98" s="369"/>
      <c r="AO98" s="369"/>
      <c r="AP98" s="369"/>
      <c r="AQ98" s="116"/>
      <c r="AR98" s="117"/>
      <c r="AS98" s="117"/>
      <c r="AT98" s="118"/>
      <c r="AU98" s="369"/>
      <c r="AV98" s="369"/>
      <c r="AW98" s="369"/>
      <c r="AX98" s="371"/>
      <c r="AY98" s="10"/>
      <c r="AZ98" s="10"/>
      <c r="BA98" s="10"/>
      <c r="BB98" s="10"/>
      <c r="BC98" s="10"/>
      <c r="BD98" s="10"/>
      <c r="BE98" s="10"/>
      <c r="BF98" s="10"/>
      <c r="BG98" s="10"/>
      <c r="BH98" s="10"/>
    </row>
    <row r="99" spans="1:60" ht="14.25" hidden="1" thickBot="1" x14ac:dyDescent="0.2">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0" customHeight="1" x14ac:dyDescent="0.15">
      <c r="A100" s="835" t="s">
        <v>354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396</v>
      </c>
      <c r="AF100" s="827"/>
      <c r="AG100" s="827"/>
      <c r="AH100" s="828"/>
      <c r="AI100" s="826" t="s">
        <v>416</v>
      </c>
      <c r="AJ100" s="827"/>
      <c r="AK100" s="827"/>
      <c r="AL100" s="828"/>
      <c r="AM100" s="826" t="s">
        <v>423</v>
      </c>
      <c r="AN100" s="827"/>
      <c r="AO100" s="827"/>
      <c r="AP100" s="828"/>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6" t="s">
        <v>55</v>
      </c>
      <c r="Z101" s="717"/>
      <c r="AA101" s="718"/>
      <c r="AB101" s="552" t="s">
        <v>579</v>
      </c>
      <c r="AC101" s="552"/>
      <c r="AD101" s="552"/>
      <c r="AE101" s="368">
        <v>175</v>
      </c>
      <c r="AF101" s="369"/>
      <c r="AG101" s="369"/>
      <c r="AH101" s="370"/>
      <c r="AI101" s="368">
        <v>155</v>
      </c>
      <c r="AJ101" s="369"/>
      <c r="AK101" s="369"/>
      <c r="AL101" s="370"/>
      <c r="AM101" s="368">
        <v>222</v>
      </c>
      <c r="AN101" s="369"/>
      <c r="AO101" s="369"/>
      <c r="AP101" s="370"/>
      <c r="AQ101" s="927" t="s">
        <v>614</v>
      </c>
      <c r="AR101" s="369"/>
      <c r="AS101" s="369"/>
      <c r="AT101" s="370"/>
      <c r="AU101" s="368" t="s">
        <v>669</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671</v>
      </c>
      <c r="AC102" s="552"/>
      <c r="AD102" s="552"/>
      <c r="AE102" s="362" t="s">
        <v>669</v>
      </c>
      <c r="AF102" s="362"/>
      <c r="AG102" s="362"/>
      <c r="AH102" s="362"/>
      <c r="AI102" s="362" t="s">
        <v>669</v>
      </c>
      <c r="AJ102" s="362"/>
      <c r="AK102" s="362"/>
      <c r="AL102" s="362"/>
      <c r="AM102" s="362" t="s">
        <v>669</v>
      </c>
      <c r="AN102" s="362"/>
      <c r="AO102" s="362"/>
      <c r="AP102" s="362"/>
      <c r="AQ102" s="817" t="s">
        <v>669</v>
      </c>
      <c r="AR102" s="818"/>
      <c r="AS102" s="818"/>
      <c r="AT102" s="819"/>
      <c r="AU102" s="817" t="s">
        <v>669</v>
      </c>
      <c r="AV102" s="818"/>
      <c r="AW102" s="818"/>
      <c r="AX102" s="819"/>
    </row>
    <row r="103" spans="1:60" ht="31.5" customHeight="1" x14ac:dyDescent="0.15">
      <c r="A103" s="489" t="s">
        <v>354</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2"/>
      <c r="B104" s="493"/>
      <c r="C104" s="493"/>
      <c r="D104" s="493"/>
      <c r="E104" s="493"/>
      <c r="F104" s="494"/>
      <c r="G104" s="165" t="s">
        <v>580</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571</v>
      </c>
      <c r="AC104" s="473"/>
      <c r="AD104" s="474"/>
      <c r="AE104" s="368">
        <v>17</v>
      </c>
      <c r="AF104" s="369"/>
      <c r="AG104" s="369"/>
      <c r="AH104" s="370"/>
      <c r="AI104" s="368">
        <v>16</v>
      </c>
      <c r="AJ104" s="369"/>
      <c r="AK104" s="369"/>
      <c r="AL104" s="370"/>
      <c r="AM104" s="368">
        <v>27</v>
      </c>
      <c r="AN104" s="369"/>
      <c r="AO104" s="369"/>
      <c r="AP104" s="370"/>
      <c r="AQ104" s="927" t="s">
        <v>615</v>
      </c>
      <c r="AR104" s="369"/>
      <c r="AS104" s="369"/>
      <c r="AT104" s="370"/>
      <c r="AU104" s="368" t="s">
        <v>669</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571</v>
      </c>
      <c r="AC105" s="411"/>
      <c r="AD105" s="412"/>
      <c r="AE105" s="362">
        <v>12</v>
      </c>
      <c r="AF105" s="362"/>
      <c r="AG105" s="362"/>
      <c r="AH105" s="362"/>
      <c r="AI105" s="362">
        <v>12</v>
      </c>
      <c r="AJ105" s="362"/>
      <c r="AK105" s="362"/>
      <c r="AL105" s="362"/>
      <c r="AM105" s="362">
        <v>12</v>
      </c>
      <c r="AN105" s="362"/>
      <c r="AO105" s="362"/>
      <c r="AP105" s="362"/>
      <c r="AQ105" s="368" t="s">
        <v>669</v>
      </c>
      <c r="AR105" s="369"/>
      <c r="AS105" s="369"/>
      <c r="AT105" s="370"/>
      <c r="AU105" s="817" t="s">
        <v>669</v>
      </c>
      <c r="AV105" s="818"/>
      <c r="AW105" s="818"/>
      <c r="AX105" s="819"/>
    </row>
    <row r="106" spans="1:60" ht="31.5" hidden="1" customHeight="1" x14ac:dyDescent="0.15">
      <c r="A106" s="489" t="s">
        <v>354</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9" t="s">
        <v>354</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9" t="s">
        <v>354</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v>12842</v>
      </c>
      <c r="AF116" s="362"/>
      <c r="AG116" s="362"/>
      <c r="AH116" s="362"/>
      <c r="AI116" s="362">
        <v>15390</v>
      </c>
      <c r="AJ116" s="362"/>
      <c r="AK116" s="362"/>
      <c r="AL116" s="362"/>
      <c r="AM116" s="362">
        <v>14769</v>
      </c>
      <c r="AN116" s="362"/>
      <c r="AO116" s="362"/>
      <c r="AP116" s="362"/>
      <c r="AQ116" s="368" t="s">
        <v>669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672</v>
      </c>
      <c r="AF117" s="310"/>
      <c r="AG117" s="310"/>
      <c r="AH117" s="310"/>
      <c r="AI117" s="310" t="s">
        <v>617</v>
      </c>
      <c r="AJ117" s="310"/>
      <c r="AK117" s="310"/>
      <c r="AL117" s="310"/>
      <c r="AM117" s="310" t="s">
        <v>673</v>
      </c>
      <c r="AN117" s="310"/>
      <c r="AO117" s="310"/>
      <c r="AP117" s="310"/>
      <c r="AQ117" s="310" t="s">
        <v>412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9" t="s">
        <v>411</v>
      </c>
      <c r="B130" s="997"/>
      <c r="C130" s="996" t="s">
        <v>239</v>
      </c>
      <c r="D130" s="997"/>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00"/>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17"/>
      <c r="AG134" s="117"/>
      <c r="AH134" s="117"/>
      <c r="AI134" s="270"/>
      <c r="AJ134" s="117"/>
      <c r="AK134" s="117"/>
      <c r="AL134" s="117"/>
      <c r="AM134" s="270"/>
      <c r="AN134" s="117"/>
      <c r="AO134" s="117"/>
      <c r="AP134" s="117"/>
      <c r="AQ134" s="270"/>
      <c r="AR134" s="117"/>
      <c r="AS134" s="117"/>
      <c r="AT134" s="117"/>
      <c r="AU134" s="270"/>
      <c r="AV134" s="117"/>
      <c r="AW134" s="117"/>
      <c r="AX134" s="219"/>
    </row>
    <row r="135" spans="1:50" ht="39.75" hidden="1"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17"/>
      <c r="AG135" s="117"/>
      <c r="AH135" s="117"/>
      <c r="AI135" s="270"/>
      <c r="AJ135" s="117"/>
      <c r="AK135" s="117"/>
      <c r="AL135" s="117"/>
      <c r="AM135" s="270"/>
      <c r="AN135" s="117"/>
      <c r="AO135" s="117"/>
      <c r="AP135" s="117"/>
      <c r="AQ135" s="270"/>
      <c r="AR135" s="117"/>
      <c r="AS135" s="117"/>
      <c r="AT135" s="117"/>
      <c r="AU135" s="270"/>
      <c r="AV135" s="117"/>
      <c r="AW135" s="117"/>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17"/>
      <c r="AG138" s="117"/>
      <c r="AH138" s="117"/>
      <c r="AI138" s="270"/>
      <c r="AJ138" s="117"/>
      <c r="AK138" s="117"/>
      <c r="AL138" s="117"/>
      <c r="AM138" s="270"/>
      <c r="AN138" s="117"/>
      <c r="AO138" s="117"/>
      <c r="AP138" s="117"/>
      <c r="AQ138" s="270"/>
      <c r="AR138" s="117"/>
      <c r="AS138" s="117"/>
      <c r="AT138" s="117"/>
      <c r="AU138" s="270"/>
      <c r="AV138" s="117"/>
      <c r="AW138" s="117"/>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17"/>
      <c r="AG139" s="117"/>
      <c r="AH139" s="117"/>
      <c r="AI139" s="270"/>
      <c r="AJ139" s="117"/>
      <c r="AK139" s="117"/>
      <c r="AL139" s="117"/>
      <c r="AM139" s="270"/>
      <c r="AN139" s="117"/>
      <c r="AO139" s="117"/>
      <c r="AP139" s="117"/>
      <c r="AQ139" s="270"/>
      <c r="AR139" s="117"/>
      <c r="AS139" s="117"/>
      <c r="AT139" s="117"/>
      <c r="AU139" s="270"/>
      <c r="AV139" s="117"/>
      <c r="AW139" s="117"/>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17"/>
      <c r="AG142" s="117"/>
      <c r="AH142" s="117"/>
      <c r="AI142" s="270"/>
      <c r="AJ142" s="117"/>
      <c r="AK142" s="117"/>
      <c r="AL142" s="117"/>
      <c r="AM142" s="270"/>
      <c r="AN142" s="117"/>
      <c r="AO142" s="117"/>
      <c r="AP142" s="117"/>
      <c r="AQ142" s="270"/>
      <c r="AR142" s="117"/>
      <c r="AS142" s="117"/>
      <c r="AT142" s="117"/>
      <c r="AU142" s="270"/>
      <c r="AV142" s="117"/>
      <c r="AW142" s="117"/>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17"/>
      <c r="AG143" s="117"/>
      <c r="AH143" s="117"/>
      <c r="AI143" s="270"/>
      <c r="AJ143" s="117"/>
      <c r="AK143" s="117"/>
      <c r="AL143" s="117"/>
      <c r="AM143" s="270"/>
      <c r="AN143" s="117"/>
      <c r="AO143" s="117"/>
      <c r="AP143" s="117"/>
      <c r="AQ143" s="270"/>
      <c r="AR143" s="117"/>
      <c r="AS143" s="117"/>
      <c r="AT143" s="117"/>
      <c r="AU143" s="270"/>
      <c r="AV143" s="117"/>
      <c r="AW143" s="117"/>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17"/>
      <c r="AG146" s="117"/>
      <c r="AH146" s="117"/>
      <c r="AI146" s="270"/>
      <c r="AJ146" s="117"/>
      <c r="AK146" s="117"/>
      <c r="AL146" s="117"/>
      <c r="AM146" s="270"/>
      <c r="AN146" s="117"/>
      <c r="AO146" s="117"/>
      <c r="AP146" s="117"/>
      <c r="AQ146" s="270"/>
      <c r="AR146" s="117"/>
      <c r="AS146" s="117"/>
      <c r="AT146" s="117"/>
      <c r="AU146" s="270"/>
      <c r="AV146" s="117"/>
      <c r="AW146" s="117"/>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17"/>
      <c r="AG147" s="117"/>
      <c r="AH147" s="117"/>
      <c r="AI147" s="270"/>
      <c r="AJ147" s="117"/>
      <c r="AK147" s="117"/>
      <c r="AL147" s="117"/>
      <c r="AM147" s="270"/>
      <c r="AN147" s="117"/>
      <c r="AO147" s="117"/>
      <c r="AP147" s="117"/>
      <c r="AQ147" s="270"/>
      <c r="AR147" s="117"/>
      <c r="AS147" s="117"/>
      <c r="AT147" s="117"/>
      <c r="AU147" s="270"/>
      <c r="AV147" s="117"/>
      <c r="AW147" s="117"/>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17"/>
      <c r="AG150" s="117"/>
      <c r="AH150" s="117"/>
      <c r="AI150" s="270"/>
      <c r="AJ150" s="117"/>
      <c r="AK150" s="117"/>
      <c r="AL150" s="117"/>
      <c r="AM150" s="270"/>
      <c r="AN150" s="117"/>
      <c r="AO150" s="117"/>
      <c r="AP150" s="117"/>
      <c r="AQ150" s="270"/>
      <c r="AR150" s="117"/>
      <c r="AS150" s="117"/>
      <c r="AT150" s="117"/>
      <c r="AU150" s="270"/>
      <c r="AV150" s="117"/>
      <c r="AW150" s="117"/>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17"/>
      <c r="AG151" s="117"/>
      <c r="AH151" s="117"/>
      <c r="AI151" s="270"/>
      <c r="AJ151" s="117"/>
      <c r="AK151" s="117"/>
      <c r="AL151" s="117"/>
      <c r="AM151" s="270"/>
      <c r="AN151" s="117"/>
      <c r="AO151" s="117"/>
      <c r="AP151" s="117"/>
      <c r="AQ151" s="270"/>
      <c r="AR151" s="117"/>
      <c r="AS151" s="117"/>
      <c r="AT151" s="117"/>
      <c r="AU151" s="270"/>
      <c r="AV151" s="117"/>
      <c r="AW151" s="117"/>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0"/>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17"/>
      <c r="AG194" s="117"/>
      <c r="AH194" s="117"/>
      <c r="AI194" s="270"/>
      <c r="AJ194" s="117"/>
      <c r="AK194" s="117"/>
      <c r="AL194" s="117"/>
      <c r="AM194" s="270"/>
      <c r="AN194" s="117"/>
      <c r="AO194" s="117"/>
      <c r="AP194" s="117"/>
      <c r="AQ194" s="270"/>
      <c r="AR194" s="117"/>
      <c r="AS194" s="117"/>
      <c r="AT194" s="117"/>
      <c r="AU194" s="270"/>
      <c r="AV194" s="117"/>
      <c r="AW194" s="117"/>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17"/>
      <c r="AG195" s="117"/>
      <c r="AH195" s="117"/>
      <c r="AI195" s="270"/>
      <c r="AJ195" s="117"/>
      <c r="AK195" s="117"/>
      <c r="AL195" s="117"/>
      <c r="AM195" s="270"/>
      <c r="AN195" s="117"/>
      <c r="AO195" s="117"/>
      <c r="AP195" s="117"/>
      <c r="AQ195" s="270"/>
      <c r="AR195" s="117"/>
      <c r="AS195" s="117"/>
      <c r="AT195" s="117"/>
      <c r="AU195" s="270"/>
      <c r="AV195" s="117"/>
      <c r="AW195" s="117"/>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17"/>
      <c r="AG198" s="117"/>
      <c r="AH198" s="117"/>
      <c r="AI198" s="270"/>
      <c r="AJ198" s="117"/>
      <c r="AK198" s="117"/>
      <c r="AL198" s="117"/>
      <c r="AM198" s="270"/>
      <c r="AN198" s="117"/>
      <c r="AO198" s="117"/>
      <c r="AP198" s="117"/>
      <c r="AQ198" s="270"/>
      <c r="AR198" s="117"/>
      <c r="AS198" s="117"/>
      <c r="AT198" s="117"/>
      <c r="AU198" s="270"/>
      <c r="AV198" s="117"/>
      <c r="AW198" s="117"/>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17"/>
      <c r="AG199" s="117"/>
      <c r="AH199" s="117"/>
      <c r="AI199" s="270"/>
      <c r="AJ199" s="117"/>
      <c r="AK199" s="117"/>
      <c r="AL199" s="117"/>
      <c r="AM199" s="270"/>
      <c r="AN199" s="117"/>
      <c r="AO199" s="117"/>
      <c r="AP199" s="117"/>
      <c r="AQ199" s="270"/>
      <c r="AR199" s="117"/>
      <c r="AS199" s="117"/>
      <c r="AT199" s="117"/>
      <c r="AU199" s="270"/>
      <c r="AV199" s="117"/>
      <c r="AW199" s="117"/>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17"/>
      <c r="AG202" s="117"/>
      <c r="AH202" s="117"/>
      <c r="AI202" s="270"/>
      <c r="AJ202" s="117"/>
      <c r="AK202" s="117"/>
      <c r="AL202" s="117"/>
      <c r="AM202" s="270"/>
      <c r="AN202" s="117"/>
      <c r="AO202" s="117"/>
      <c r="AP202" s="117"/>
      <c r="AQ202" s="270"/>
      <c r="AR202" s="117"/>
      <c r="AS202" s="117"/>
      <c r="AT202" s="117"/>
      <c r="AU202" s="270"/>
      <c r="AV202" s="117"/>
      <c r="AW202" s="117"/>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17"/>
      <c r="AG203" s="117"/>
      <c r="AH203" s="117"/>
      <c r="AI203" s="270"/>
      <c r="AJ203" s="117"/>
      <c r="AK203" s="117"/>
      <c r="AL203" s="117"/>
      <c r="AM203" s="270"/>
      <c r="AN203" s="117"/>
      <c r="AO203" s="117"/>
      <c r="AP203" s="117"/>
      <c r="AQ203" s="270"/>
      <c r="AR203" s="117"/>
      <c r="AS203" s="117"/>
      <c r="AT203" s="117"/>
      <c r="AU203" s="270"/>
      <c r="AV203" s="117"/>
      <c r="AW203" s="117"/>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17"/>
      <c r="AG206" s="117"/>
      <c r="AH206" s="117"/>
      <c r="AI206" s="270"/>
      <c r="AJ206" s="117"/>
      <c r="AK206" s="117"/>
      <c r="AL206" s="117"/>
      <c r="AM206" s="270"/>
      <c r="AN206" s="117"/>
      <c r="AO206" s="117"/>
      <c r="AP206" s="117"/>
      <c r="AQ206" s="270"/>
      <c r="AR206" s="117"/>
      <c r="AS206" s="117"/>
      <c r="AT206" s="117"/>
      <c r="AU206" s="270"/>
      <c r="AV206" s="117"/>
      <c r="AW206" s="117"/>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17"/>
      <c r="AG207" s="117"/>
      <c r="AH207" s="117"/>
      <c r="AI207" s="270"/>
      <c r="AJ207" s="117"/>
      <c r="AK207" s="117"/>
      <c r="AL207" s="117"/>
      <c r="AM207" s="270"/>
      <c r="AN207" s="117"/>
      <c r="AO207" s="117"/>
      <c r="AP207" s="117"/>
      <c r="AQ207" s="270"/>
      <c r="AR207" s="117"/>
      <c r="AS207" s="117"/>
      <c r="AT207" s="117"/>
      <c r="AU207" s="270"/>
      <c r="AV207" s="117"/>
      <c r="AW207" s="117"/>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17"/>
      <c r="AG210" s="117"/>
      <c r="AH210" s="117"/>
      <c r="AI210" s="270"/>
      <c r="AJ210" s="117"/>
      <c r="AK210" s="117"/>
      <c r="AL210" s="117"/>
      <c r="AM210" s="270"/>
      <c r="AN210" s="117"/>
      <c r="AO210" s="117"/>
      <c r="AP210" s="117"/>
      <c r="AQ210" s="270"/>
      <c r="AR210" s="117"/>
      <c r="AS210" s="117"/>
      <c r="AT210" s="117"/>
      <c r="AU210" s="270"/>
      <c r="AV210" s="117"/>
      <c r="AW210" s="117"/>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17"/>
      <c r="AG211" s="117"/>
      <c r="AH211" s="117"/>
      <c r="AI211" s="270"/>
      <c r="AJ211" s="117"/>
      <c r="AK211" s="117"/>
      <c r="AL211" s="117"/>
      <c r="AM211" s="270"/>
      <c r="AN211" s="117"/>
      <c r="AO211" s="117"/>
      <c r="AP211" s="117"/>
      <c r="AQ211" s="270"/>
      <c r="AR211" s="117"/>
      <c r="AS211" s="117"/>
      <c r="AT211" s="117"/>
      <c r="AU211" s="270"/>
      <c r="AV211" s="117"/>
      <c r="AW211" s="117"/>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17"/>
      <c r="AG254" s="117"/>
      <c r="AH254" s="117"/>
      <c r="AI254" s="270"/>
      <c r="AJ254" s="117"/>
      <c r="AK254" s="117"/>
      <c r="AL254" s="117"/>
      <c r="AM254" s="270"/>
      <c r="AN254" s="117"/>
      <c r="AO254" s="117"/>
      <c r="AP254" s="117"/>
      <c r="AQ254" s="270"/>
      <c r="AR254" s="117"/>
      <c r="AS254" s="117"/>
      <c r="AT254" s="117"/>
      <c r="AU254" s="270"/>
      <c r="AV254" s="117"/>
      <c r="AW254" s="117"/>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17"/>
      <c r="AG255" s="117"/>
      <c r="AH255" s="117"/>
      <c r="AI255" s="270"/>
      <c r="AJ255" s="117"/>
      <c r="AK255" s="117"/>
      <c r="AL255" s="117"/>
      <c r="AM255" s="270"/>
      <c r="AN255" s="117"/>
      <c r="AO255" s="117"/>
      <c r="AP255" s="117"/>
      <c r="AQ255" s="270"/>
      <c r="AR255" s="117"/>
      <c r="AS255" s="117"/>
      <c r="AT255" s="117"/>
      <c r="AU255" s="270"/>
      <c r="AV255" s="117"/>
      <c r="AW255" s="117"/>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17"/>
      <c r="AG258" s="117"/>
      <c r="AH258" s="117"/>
      <c r="AI258" s="270"/>
      <c r="AJ258" s="117"/>
      <c r="AK258" s="117"/>
      <c r="AL258" s="117"/>
      <c r="AM258" s="270"/>
      <c r="AN258" s="117"/>
      <c r="AO258" s="117"/>
      <c r="AP258" s="117"/>
      <c r="AQ258" s="270"/>
      <c r="AR258" s="117"/>
      <c r="AS258" s="117"/>
      <c r="AT258" s="117"/>
      <c r="AU258" s="270"/>
      <c r="AV258" s="117"/>
      <c r="AW258" s="117"/>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17"/>
      <c r="AG259" s="117"/>
      <c r="AH259" s="117"/>
      <c r="AI259" s="270"/>
      <c r="AJ259" s="117"/>
      <c r="AK259" s="117"/>
      <c r="AL259" s="117"/>
      <c r="AM259" s="270"/>
      <c r="AN259" s="117"/>
      <c r="AO259" s="117"/>
      <c r="AP259" s="117"/>
      <c r="AQ259" s="270"/>
      <c r="AR259" s="117"/>
      <c r="AS259" s="117"/>
      <c r="AT259" s="117"/>
      <c r="AU259" s="270"/>
      <c r="AV259" s="117"/>
      <c r="AW259" s="117"/>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17"/>
      <c r="AG262" s="117"/>
      <c r="AH262" s="117"/>
      <c r="AI262" s="270"/>
      <c r="AJ262" s="117"/>
      <c r="AK262" s="117"/>
      <c r="AL262" s="117"/>
      <c r="AM262" s="270"/>
      <c r="AN262" s="117"/>
      <c r="AO262" s="117"/>
      <c r="AP262" s="117"/>
      <c r="AQ262" s="270"/>
      <c r="AR262" s="117"/>
      <c r="AS262" s="117"/>
      <c r="AT262" s="117"/>
      <c r="AU262" s="270"/>
      <c r="AV262" s="117"/>
      <c r="AW262" s="117"/>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17"/>
      <c r="AG263" s="117"/>
      <c r="AH263" s="117"/>
      <c r="AI263" s="270"/>
      <c r="AJ263" s="117"/>
      <c r="AK263" s="117"/>
      <c r="AL263" s="117"/>
      <c r="AM263" s="270"/>
      <c r="AN263" s="117"/>
      <c r="AO263" s="117"/>
      <c r="AP263" s="117"/>
      <c r="AQ263" s="270"/>
      <c r="AR263" s="117"/>
      <c r="AS263" s="117"/>
      <c r="AT263" s="117"/>
      <c r="AU263" s="270"/>
      <c r="AV263" s="117"/>
      <c r="AW263" s="117"/>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17"/>
      <c r="AG266" s="117"/>
      <c r="AH266" s="117"/>
      <c r="AI266" s="270"/>
      <c r="AJ266" s="117"/>
      <c r="AK266" s="117"/>
      <c r="AL266" s="117"/>
      <c r="AM266" s="270"/>
      <c r="AN266" s="117"/>
      <c r="AO266" s="117"/>
      <c r="AP266" s="117"/>
      <c r="AQ266" s="270"/>
      <c r="AR266" s="117"/>
      <c r="AS266" s="117"/>
      <c r="AT266" s="117"/>
      <c r="AU266" s="270"/>
      <c r="AV266" s="117"/>
      <c r="AW266" s="117"/>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17"/>
      <c r="AG267" s="117"/>
      <c r="AH267" s="117"/>
      <c r="AI267" s="270"/>
      <c r="AJ267" s="117"/>
      <c r="AK267" s="117"/>
      <c r="AL267" s="117"/>
      <c r="AM267" s="270"/>
      <c r="AN267" s="117"/>
      <c r="AO267" s="117"/>
      <c r="AP267" s="117"/>
      <c r="AQ267" s="270"/>
      <c r="AR267" s="117"/>
      <c r="AS267" s="117"/>
      <c r="AT267" s="117"/>
      <c r="AU267" s="270"/>
      <c r="AV267" s="117"/>
      <c r="AW267" s="117"/>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17"/>
      <c r="AG270" s="117"/>
      <c r="AH270" s="117"/>
      <c r="AI270" s="270"/>
      <c r="AJ270" s="117"/>
      <c r="AK270" s="117"/>
      <c r="AL270" s="117"/>
      <c r="AM270" s="270"/>
      <c r="AN270" s="117"/>
      <c r="AO270" s="117"/>
      <c r="AP270" s="117"/>
      <c r="AQ270" s="270"/>
      <c r="AR270" s="117"/>
      <c r="AS270" s="117"/>
      <c r="AT270" s="117"/>
      <c r="AU270" s="270"/>
      <c r="AV270" s="117"/>
      <c r="AW270" s="117"/>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17"/>
      <c r="AG271" s="117"/>
      <c r="AH271" s="117"/>
      <c r="AI271" s="270"/>
      <c r="AJ271" s="117"/>
      <c r="AK271" s="117"/>
      <c r="AL271" s="117"/>
      <c r="AM271" s="270"/>
      <c r="AN271" s="117"/>
      <c r="AO271" s="117"/>
      <c r="AP271" s="117"/>
      <c r="AQ271" s="270"/>
      <c r="AR271" s="117"/>
      <c r="AS271" s="117"/>
      <c r="AT271" s="117"/>
      <c r="AU271" s="270"/>
      <c r="AV271" s="117"/>
      <c r="AW271" s="117"/>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17"/>
      <c r="AG314" s="117"/>
      <c r="AH314" s="117"/>
      <c r="AI314" s="270"/>
      <c r="AJ314" s="117"/>
      <c r="AK314" s="117"/>
      <c r="AL314" s="117"/>
      <c r="AM314" s="270"/>
      <c r="AN314" s="117"/>
      <c r="AO314" s="117"/>
      <c r="AP314" s="117"/>
      <c r="AQ314" s="270"/>
      <c r="AR314" s="117"/>
      <c r="AS314" s="117"/>
      <c r="AT314" s="117"/>
      <c r="AU314" s="270"/>
      <c r="AV314" s="117"/>
      <c r="AW314" s="117"/>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17"/>
      <c r="AG315" s="117"/>
      <c r="AH315" s="117"/>
      <c r="AI315" s="270"/>
      <c r="AJ315" s="117"/>
      <c r="AK315" s="117"/>
      <c r="AL315" s="117"/>
      <c r="AM315" s="270"/>
      <c r="AN315" s="117"/>
      <c r="AO315" s="117"/>
      <c r="AP315" s="117"/>
      <c r="AQ315" s="270"/>
      <c r="AR315" s="117"/>
      <c r="AS315" s="117"/>
      <c r="AT315" s="117"/>
      <c r="AU315" s="270"/>
      <c r="AV315" s="117"/>
      <c r="AW315" s="117"/>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17"/>
      <c r="AG318" s="117"/>
      <c r="AH318" s="117"/>
      <c r="AI318" s="270"/>
      <c r="AJ318" s="117"/>
      <c r="AK318" s="117"/>
      <c r="AL318" s="117"/>
      <c r="AM318" s="270"/>
      <c r="AN318" s="117"/>
      <c r="AO318" s="117"/>
      <c r="AP318" s="117"/>
      <c r="AQ318" s="270"/>
      <c r="AR318" s="117"/>
      <c r="AS318" s="117"/>
      <c r="AT318" s="117"/>
      <c r="AU318" s="270"/>
      <c r="AV318" s="117"/>
      <c r="AW318" s="117"/>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17"/>
      <c r="AG319" s="117"/>
      <c r="AH319" s="117"/>
      <c r="AI319" s="270"/>
      <c r="AJ319" s="117"/>
      <c r="AK319" s="117"/>
      <c r="AL319" s="117"/>
      <c r="AM319" s="270"/>
      <c r="AN319" s="117"/>
      <c r="AO319" s="117"/>
      <c r="AP319" s="117"/>
      <c r="AQ319" s="270"/>
      <c r="AR319" s="117"/>
      <c r="AS319" s="117"/>
      <c r="AT319" s="117"/>
      <c r="AU319" s="270"/>
      <c r="AV319" s="117"/>
      <c r="AW319" s="117"/>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17"/>
      <c r="AG322" s="117"/>
      <c r="AH322" s="117"/>
      <c r="AI322" s="270"/>
      <c r="AJ322" s="117"/>
      <c r="AK322" s="117"/>
      <c r="AL322" s="117"/>
      <c r="AM322" s="270"/>
      <c r="AN322" s="117"/>
      <c r="AO322" s="117"/>
      <c r="AP322" s="117"/>
      <c r="AQ322" s="270"/>
      <c r="AR322" s="117"/>
      <c r="AS322" s="117"/>
      <c r="AT322" s="117"/>
      <c r="AU322" s="270"/>
      <c r="AV322" s="117"/>
      <c r="AW322" s="117"/>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17"/>
      <c r="AG323" s="117"/>
      <c r="AH323" s="117"/>
      <c r="AI323" s="270"/>
      <c r="AJ323" s="117"/>
      <c r="AK323" s="117"/>
      <c r="AL323" s="117"/>
      <c r="AM323" s="270"/>
      <c r="AN323" s="117"/>
      <c r="AO323" s="117"/>
      <c r="AP323" s="117"/>
      <c r="AQ323" s="270"/>
      <c r="AR323" s="117"/>
      <c r="AS323" s="117"/>
      <c r="AT323" s="117"/>
      <c r="AU323" s="270"/>
      <c r="AV323" s="117"/>
      <c r="AW323" s="117"/>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17"/>
      <c r="AG326" s="117"/>
      <c r="AH326" s="117"/>
      <c r="AI326" s="270"/>
      <c r="AJ326" s="117"/>
      <c r="AK326" s="117"/>
      <c r="AL326" s="117"/>
      <c r="AM326" s="270"/>
      <c r="AN326" s="117"/>
      <c r="AO326" s="117"/>
      <c r="AP326" s="117"/>
      <c r="AQ326" s="270"/>
      <c r="AR326" s="117"/>
      <c r="AS326" s="117"/>
      <c r="AT326" s="117"/>
      <c r="AU326" s="270"/>
      <c r="AV326" s="117"/>
      <c r="AW326" s="117"/>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17"/>
      <c r="AG327" s="117"/>
      <c r="AH327" s="117"/>
      <c r="AI327" s="270"/>
      <c r="AJ327" s="117"/>
      <c r="AK327" s="117"/>
      <c r="AL327" s="117"/>
      <c r="AM327" s="270"/>
      <c r="AN327" s="117"/>
      <c r="AO327" s="117"/>
      <c r="AP327" s="117"/>
      <c r="AQ327" s="270"/>
      <c r="AR327" s="117"/>
      <c r="AS327" s="117"/>
      <c r="AT327" s="117"/>
      <c r="AU327" s="270"/>
      <c r="AV327" s="117"/>
      <c r="AW327" s="117"/>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17"/>
      <c r="AG330" s="117"/>
      <c r="AH330" s="117"/>
      <c r="AI330" s="270"/>
      <c r="AJ330" s="117"/>
      <c r="AK330" s="117"/>
      <c r="AL330" s="117"/>
      <c r="AM330" s="270"/>
      <c r="AN330" s="117"/>
      <c r="AO330" s="117"/>
      <c r="AP330" s="117"/>
      <c r="AQ330" s="270"/>
      <c r="AR330" s="117"/>
      <c r="AS330" s="117"/>
      <c r="AT330" s="117"/>
      <c r="AU330" s="270"/>
      <c r="AV330" s="117"/>
      <c r="AW330" s="117"/>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17"/>
      <c r="AG331" s="117"/>
      <c r="AH331" s="117"/>
      <c r="AI331" s="270"/>
      <c r="AJ331" s="117"/>
      <c r="AK331" s="117"/>
      <c r="AL331" s="117"/>
      <c r="AM331" s="270"/>
      <c r="AN331" s="117"/>
      <c r="AO331" s="117"/>
      <c r="AP331" s="117"/>
      <c r="AQ331" s="270"/>
      <c r="AR331" s="117"/>
      <c r="AS331" s="117"/>
      <c r="AT331" s="117"/>
      <c r="AU331" s="270"/>
      <c r="AV331" s="117"/>
      <c r="AW331" s="117"/>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17"/>
      <c r="AG374" s="117"/>
      <c r="AH374" s="117"/>
      <c r="AI374" s="270"/>
      <c r="AJ374" s="117"/>
      <c r="AK374" s="117"/>
      <c r="AL374" s="117"/>
      <c r="AM374" s="270"/>
      <c r="AN374" s="117"/>
      <c r="AO374" s="117"/>
      <c r="AP374" s="117"/>
      <c r="AQ374" s="270"/>
      <c r="AR374" s="117"/>
      <c r="AS374" s="117"/>
      <c r="AT374" s="117"/>
      <c r="AU374" s="270"/>
      <c r="AV374" s="117"/>
      <c r="AW374" s="117"/>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17"/>
      <c r="AG375" s="117"/>
      <c r="AH375" s="117"/>
      <c r="AI375" s="270"/>
      <c r="AJ375" s="117"/>
      <c r="AK375" s="117"/>
      <c r="AL375" s="117"/>
      <c r="AM375" s="270"/>
      <c r="AN375" s="117"/>
      <c r="AO375" s="117"/>
      <c r="AP375" s="117"/>
      <c r="AQ375" s="270"/>
      <c r="AR375" s="117"/>
      <c r="AS375" s="117"/>
      <c r="AT375" s="117"/>
      <c r="AU375" s="270"/>
      <c r="AV375" s="117"/>
      <c r="AW375" s="117"/>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17"/>
      <c r="AG378" s="117"/>
      <c r="AH378" s="117"/>
      <c r="AI378" s="270"/>
      <c r="AJ378" s="117"/>
      <c r="AK378" s="117"/>
      <c r="AL378" s="117"/>
      <c r="AM378" s="270"/>
      <c r="AN378" s="117"/>
      <c r="AO378" s="117"/>
      <c r="AP378" s="117"/>
      <c r="AQ378" s="270"/>
      <c r="AR378" s="117"/>
      <c r="AS378" s="117"/>
      <c r="AT378" s="117"/>
      <c r="AU378" s="270"/>
      <c r="AV378" s="117"/>
      <c r="AW378" s="117"/>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17"/>
      <c r="AG379" s="117"/>
      <c r="AH379" s="117"/>
      <c r="AI379" s="270"/>
      <c r="AJ379" s="117"/>
      <c r="AK379" s="117"/>
      <c r="AL379" s="117"/>
      <c r="AM379" s="270"/>
      <c r="AN379" s="117"/>
      <c r="AO379" s="117"/>
      <c r="AP379" s="117"/>
      <c r="AQ379" s="270"/>
      <c r="AR379" s="117"/>
      <c r="AS379" s="117"/>
      <c r="AT379" s="117"/>
      <c r="AU379" s="270"/>
      <c r="AV379" s="117"/>
      <c r="AW379" s="117"/>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17"/>
      <c r="AG382" s="117"/>
      <c r="AH382" s="117"/>
      <c r="AI382" s="270"/>
      <c r="AJ382" s="117"/>
      <c r="AK382" s="117"/>
      <c r="AL382" s="117"/>
      <c r="AM382" s="270"/>
      <c r="AN382" s="117"/>
      <c r="AO382" s="117"/>
      <c r="AP382" s="117"/>
      <c r="AQ382" s="270"/>
      <c r="AR382" s="117"/>
      <c r="AS382" s="117"/>
      <c r="AT382" s="117"/>
      <c r="AU382" s="270"/>
      <c r="AV382" s="117"/>
      <c r="AW382" s="117"/>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17"/>
      <c r="AG383" s="117"/>
      <c r="AH383" s="117"/>
      <c r="AI383" s="270"/>
      <c r="AJ383" s="117"/>
      <c r="AK383" s="117"/>
      <c r="AL383" s="117"/>
      <c r="AM383" s="270"/>
      <c r="AN383" s="117"/>
      <c r="AO383" s="117"/>
      <c r="AP383" s="117"/>
      <c r="AQ383" s="270"/>
      <c r="AR383" s="117"/>
      <c r="AS383" s="117"/>
      <c r="AT383" s="117"/>
      <c r="AU383" s="270"/>
      <c r="AV383" s="117"/>
      <c r="AW383" s="117"/>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17"/>
      <c r="AG386" s="117"/>
      <c r="AH386" s="117"/>
      <c r="AI386" s="270"/>
      <c r="AJ386" s="117"/>
      <c r="AK386" s="117"/>
      <c r="AL386" s="117"/>
      <c r="AM386" s="270"/>
      <c r="AN386" s="117"/>
      <c r="AO386" s="117"/>
      <c r="AP386" s="117"/>
      <c r="AQ386" s="270"/>
      <c r="AR386" s="117"/>
      <c r="AS386" s="117"/>
      <c r="AT386" s="117"/>
      <c r="AU386" s="270"/>
      <c r="AV386" s="117"/>
      <c r="AW386" s="117"/>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17"/>
      <c r="AG387" s="117"/>
      <c r="AH387" s="117"/>
      <c r="AI387" s="270"/>
      <c r="AJ387" s="117"/>
      <c r="AK387" s="117"/>
      <c r="AL387" s="117"/>
      <c r="AM387" s="270"/>
      <c r="AN387" s="117"/>
      <c r="AO387" s="117"/>
      <c r="AP387" s="117"/>
      <c r="AQ387" s="270"/>
      <c r="AR387" s="117"/>
      <c r="AS387" s="117"/>
      <c r="AT387" s="117"/>
      <c r="AU387" s="270"/>
      <c r="AV387" s="117"/>
      <c r="AW387" s="117"/>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17"/>
      <c r="AG390" s="117"/>
      <c r="AH390" s="117"/>
      <c r="AI390" s="270"/>
      <c r="AJ390" s="117"/>
      <c r="AK390" s="117"/>
      <c r="AL390" s="117"/>
      <c r="AM390" s="270"/>
      <c r="AN390" s="117"/>
      <c r="AO390" s="117"/>
      <c r="AP390" s="117"/>
      <c r="AQ390" s="270"/>
      <c r="AR390" s="117"/>
      <c r="AS390" s="117"/>
      <c r="AT390" s="117"/>
      <c r="AU390" s="270"/>
      <c r="AV390" s="117"/>
      <c r="AW390" s="117"/>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17"/>
      <c r="AG391" s="117"/>
      <c r="AH391" s="117"/>
      <c r="AI391" s="270"/>
      <c r="AJ391" s="117"/>
      <c r="AK391" s="117"/>
      <c r="AL391" s="117"/>
      <c r="AM391" s="270"/>
      <c r="AN391" s="117"/>
      <c r="AO391" s="117"/>
      <c r="AP391" s="117"/>
      <c r="AQ391" s="270"/>
      <c r="AR391" s="117"/>
      <c r="AS391" s="117"/>
      <c r="AT391" s="117"/>
      <c r="AU391" s="270"/>
      <c r="AV391" s="117"/>
      <c r="AW391" s="117"/>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0"/>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6"/>
      <c r="AF433" s="117"/>
      <c r="AG433" s="117"/>
      <c r="AH433" s="117"/>
      <c r="AI433" s="116"/>
      <c r="AJ433" s="117"/>
      <c r="AK433" s="117"/>
      <c r="AL433" s="117"/>
      <c r="AM433" s="116"/>
      <c r="AN433" s="117"/>
      <c r="AO433" s="117"/>
      <c r="AP433" s="118"/>
      <c r="AQ433" s="116"/>
      <c r="AR433" s="117"/>
      <c r="AS433" s="117"/>
      <c r="AT433" s="118"/>
      <c r="AU433" s="117"/>
      <c r="AV433" s="117"/>
      <c r="AW433" s="117"/>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6"/>
      <c r="AF434" s="117"/>
      <c r="AG434" s="117"/>
      <c r="AH434" s="118"/>
      <c r="AI434" s="116"/>
      <c r="AJ434" s="117"/>
      <c r="AK434" s="117"/>
      <c r="AL434" s="117"/>
      <c r="AM434" s="116"/>
      <c r="AN434" s="117"/>
      <c r="AO434" s="117"/>
      <c r="AP434" s="118"/>
      <c r="AQ434" s="116"/>
      <c r="AR434" s="117"/>
      <c r="AS434" s="117"/>
      <c r="AT434" s="118"/>
      <c r="AU434" s="117"/>
      <c r="AV434" s="117"/>
      <c r="AW434" s="117"/>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6"/>
      <c r="AF435" s="117"/>
      <c r="AG435" s="117"/>
      <c r="AH435" s="118"/>
      <c r="AI435" s="116"/>
      <c r="AJ435" s="117"/>
      <c r="AK435" s="117"/>
      <c r="AL435" s="117"/>
      <c r="AM435" s="116"/>
      <c r="AN435" s="117"/>
      <c r="AO435" s="117"/>
      <c r="AP435" s="118"/>
      <c r="AQ435" s="116"/>
      <c r="AR435" s="117"/>
      <c r="AS435" s="117"/>
      <c r="AT435" s="118"/>
      <c r="AU435" s="117"/>
      <c r="AV435" s="117"/>
      <c r="AW435" s="117"/>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6"/>
      <c r="AF438" s="117"/>
      <c r="AG438" s="117"/>
      <c r="AH438" s="117"/>
      <c r="AI438" s="116"/>
      <c r="AJ438" s="117"/>
      <c r="AK438" s="117"/>
      <c r="AL438" s="117"/>
      <c r="AM438" s="116"/>
      <c r="AN438" s="117"/>
      <c r="AO438" s="117"/>
      <c r="AP438" s="118"/>
      <c r="AQ438" s="116"/>
      <c r="AR438" s="117"/>
      <c r="AS438" s="117"/>
      <c r="AT438" s="118"/>
      <c r="AU438" s="117"/>
      <c r="AV438" s="117"/>
      <c r="AW438" s="117"/>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6"/>
      <c r="AF439" s="117"/>
      <c r="AG439" s="117"/>
      <c r="AH439" s="118"/>
      <c r="AI439" s="116"/>
      <c r="AJ439" s="117"/>
      <c r="AK439" s="117"/>
      <c r="AL439" s="117"/>
      <c r="AM439" s="116"/>
      <c r="AN439" s="117"/>
      <c r="AO439" s="117"/>
      <c r="AP439" s="118"/>
      <c r="AQ439" s="116"/>
      <c r="AR439" s="117"/>
      <c r="AS439" s="117"/>
      <c r="AT439" s="118"/>
      <c r="AU439" s="117"/>
      <c r="AV439" s="117"/>
      <c r="AW439" s="117"/>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6"/>
      <c r="AF440" s="117"/>
      <c r="AG440" s="117"/>
      <c r="AH440" s="118"/>
      <c r="AI440" s="116"/>
      <c r="AJ440" s="117"/>
      <c r="AK440" s="117"/>
      <c r="AL440" s="117"/>
      <c r="AM440" s="116"/>
      <c r="AN440" s="117"/>
      <c r="AO440" s="117"/>
      <c r="AP440" s="118"/>
      <c r="AQ440" s="116"/>
      <c r="AR440" s="117"/>
      <c r="AS440" s="117"/>
      <c r="AT440" s="118"/>
      <c r="AU440" s="117"/>
      <c r="AV440" s="117"/>
      <c r="AW440" s="117"/>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6"/>
      <c r="AF443" s="117"/>
      <c r="AG443" s="117"/>
      <c r="AH443" s="117"/>
      <c r="AI443" s="116"/>
      <c r="AJ443" s="117"/>
      <c r="AK443" s="117"/>
      <c r="AL443" s="117"/>
      <c r="AM443" s="116"/>
      <c r="AN443" s="117"/>
      <c r="AO443" s="117"/>
      <c r="AP443" s="118"/>
      <c r="AQ443" s="116"/>
      <c r="AR443" s="117"/>
      <c r="AS443" s="117"/>
      <c r="AT443" s="118"/>
      <c r="AU443" s="117"/>
      <c r="AV443" s="117"/>
      <c r="AW443" s="117"/>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6"/>
      <c r="AF444" s="117"/>
      <c r="AG444" s="117"/>
      <c r="AH444" s="118"/>
      <c r="AI444" s="116"/>
      <c r="AJ444" s="117"/>
      <c r="AK444" s="117"/>
      <c r="AL444" s="117"/>
      <c r="AM444" s="116"/>
      <c r="AN444" s="117"/>
      <c r="AO444" s="117"/>
      <c r="AP444" s="118"/>
      <c r="AQ444" s="116"/>
      <c r="AR444" s="117"/>
      <c r="AS444" s="117"/>
      <c r="AT444" s="118"/>
      <c r="AU444" s="117"/>
      <c r="AV444" s="117"/>
      <c r="AW444" s="117"/>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6"/>
      <c r="AF445" s="117"/>
      <c r="AG445" s="117"/>
      <c r="AH445" s="118"/>
      <c r="AI445" s="116"/>
      <c r="AJ445" s="117"/>
      <c r="AK445" s="117"/>
      <c r="AL445" s="117"/>
      <c r="AM445" s="116"/>
      <c r="AN445" s="117"/>
      <c r="AO445" s="117"/>
      <c r="AP445" s="118"/>
      <c r="AQ445" s="116"/>
      <c r="AR445" s="117"/>
      <c r="AS445" s="117"/>
      <c r="AT445" s="118"/>
      <c r="AU445" s="117"/>
      <c r="AV445" s="117"/>
      <c r="AW445" s="117"/>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6"/>
      <c r="AF448" s="117"/>
      <c r="AG448" s="117"/>
      <c r="AH448" s="117"/>
      <c r="AI448" s="116"/>
      <c r="AJ448" s="117"/>
      <c r="AK448" s="117"/>
      <c r="AL448" s="117"/>
      <c r="AM448" s="116"/>
      <c r="AN448" s="117"/>
      <c r="AO448" s="117"/>
      <c r="AP448" s="118"/>
      <c r="AQ448" s="116"/>
      <c r="AR448" s="117"/>
      <c r="AS448" s="117"/>
      <c r="AT448" s="118"/>
      <c r="AU448" s="117"/>
      <c r="AV448" s="117"/>
      <c r="AW448" s="117"/>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6"/>
      <c r="AF449" s="117"/>
      <c r="AG449" s="117"/>
      <c r="AH449" s="118"/>
      <c r="AI449" s="116"/>
      <c r="AJ449" s="117"/>
      <c r="AK449" s="117"/>
      <c r="AL449" s="117"/>
      <c r="AM449" s="116"/>
      <c r="AN449" s="117"/>
      <c r="AO449" s="117"/>
      <c r="AP449" s="118"/>
      <c r="AQ449" s="116"/>
      <c r="AR449" s="117"/>
      <c r="AS449" s="117"/>
      <c r="AT449" s="118"/>
      <c r="AU449" s="117"/>
      <c r="AV449" s="117"/>
      <c r="AW449" s="117"/>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6"/>
      <c r="AF450" s="117"/>
      <c r="AG450" s="117"/>
      <c r="AH450" s="118"/>
      <c r="AI450" s="116"/>
      <c r="AJ450" s="117"/>
      <c r="AK450" s="117"/>
      <c r="AL450" s="117"/>
      <c r="AM450" s="116"/>
      <c r="AN450" s="117"/>
      <c r="AO450" s="117"/>
      <c r="AP450" s="118"/>
      <c r="AQ450" s="116"/>
      <c r="AR450" s="117"/>
      <c r="AS450" s="117"/>
      <c r="AT450" s="118"/>
      <c r="AU450" s="117"/>
      <c r="AV450" s="117"/>
      <c r="AW450" s="117"/>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6"/>
      <c r="AF453" s="117"/>
      <c r="AG453" s="117"/>
      <c r="AH453" s="117"/>
      <c r="AI453" s="116"/>
      <c r="AJ453" s="117"/>
      <c r="AK453" s="117"/>
      <c r="AL453" s="117"/>
      <c r="AM453" s="116"/>
      <c r="AN453" s="117"/>
      <c r="AO453" s="117"/>
      <c r="AP453" s="118"/>
      <c r="AQ453" s="116"/>
      <c r="AR453" s="117"/>
      <c r="AS453" s="117"/>
      <c r="AT453" s="118"/>
      <c r="AU453" s="117"/>
      <c r="AV453" s="117"/>
      <c r="AW453" s="117"/>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6"/>
      <c r="AF454" s="117"/>
      <c r="AG454" s="117"/>
      <c r="AH454" s="118"/>
      <c r="AI454" s="116"/>
      <c r="AJ454" s="117"/>
      <c r="AK454" s="117"/>
      <c r="AL454" s="117"/>
      <c r="AM454" s="116"/>
      <c r="AN454" s="117"/>
      <c r="AO454" s="117"/>
      <c r="AP454" s="118"/>
      <c r="AQ454" s="116"/>
      <c r="AR454" s="117"/>
      <c r="AS454" s="117"/>
      <c r="AT454" s="118"/>
      <c r="AU454" s="117"/>
      <c r="AV454" s="117"/>
      <c r="AW454" s="117"/>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6"/>
      <c r="AF455" s="117"/>
      <c r="AG455" s="117"/>
      <c r="AH455" s="118"/>
      <c r="AI455" s="116"/>
      <c r="AJ455" s="117"/>
      <c r="AK455" s="117"/>
      <c r="AL455" s="117"/>
      <c r="AM455" s="116"/>
      <c r="AN455" s="117"/>
      <c r="AO455" s="117"/>
      <c r="AP455" s="118"/>
      <c r="AQ455" s="116"/>
      <c r="AR455" s="117"/>
      <c r="AS455" s="117"/>
      <c r="AT455" s="118"/>
      <c r="AU455" s="117"/>
      <c r="AV455" s="117"/>
      <c r="AW455" s="117"/>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6"/>
      <c r="AF458" s="117"/>
      <c r="AG458" s="117"/>
      <c r="AH458" s="117"/>
      <c r="AI458" s="116"/>
      <c r="AJ458" s="117"/>
      <c r="AK458" s="117"/>
      <c r="AL458" s="117"/>
      <c r="AM458" s="116"/>
      <c r="AN458" s="117"/>
      <c r="AO458" s="117"/>
      <c r="AP458" s="118"/>
      <c r="AQ458" s="116"/>
      <c r="AR458" s="117"/>
      <c r="AS458" s="117"/>
      <c r="AT458" s="118"/>
      <c r="AU458" s="117"/>
      <c r="AV458" s="117"/>
      <c r="AW458" s="117"/>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6"/>
      <c r="AF459" s="117"/>
      <c r="AG459" s="117"/>
      <c r="AH459" s="118"/>
      <c r="AI459" s="116"/>
      <c r="AJ459" s="117"/>
      <c r="AK459" s="117"/>
      <c r="AL459" s="117"/>
      <c r="AM459" s="116"/>
      <c r="AN459" s="117"/>
      <c r="AO459" s="117"/>
      <c r="AP459" s="118"/>
      <c r="AQ459" s="116"/>
      <c r="AR459" s="117"/>
      <c r="AS459" s="117"/>
      <c r="AT459" s="118"/>
      <c r="AU459" s="117"/>
      <c r="AV459" s="117"/>
      <c r="AW459" s="117"/>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6"/>
      <c r="AF460" s="117"/>
      <c r="AG460" s="117"/>
      <c r="AH460" s="118"/>
      <c r="AI460" s="116"/>
      <c r="AJ460" s="117"/>
      <c r="AK460" s="117"/>
      <c r="AL460" s="117"/>
      <c r="AM460" s="116"/>
      <c r="AN460" s="117"/>
      <c r="AO460" s="117"/>
      <c r="AP460" s="118"/>
      <c r="AQ460" s="116"/>
      <c r="AR460" s="117"/>
      <c r="AS460" s="117"/>
      <c r="AT460" s="118"/>
      <c r="AU460" s="117"/>
      <c r="AV460" s="117"/>
      <c r="AW460" s="117"/>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6"/>
      <c r="AF463" s="117"/>
      <c r="AG463" s="117"/>
      <c r="AH463" s="117"/>
      <c r="AI463" s="116"/>
      <c r="AJ463" s="117"/>
      <c r="AK463" s="117"/>
      <c r="AL463" s="117"/>
      <c r="AM463" s="116"/>
      <c r="AN463" s="117"/>
      <c r="AO463" s="117"/>
      <c r="AP463" s="118"/>
      <c r="AQ463" s="116"/>
      <c r="AR463" s="117"/>
      <c r="AS463" s="117"/>
      <c r="AT463" s="118"/>
      <c r="AU463" s="117"/>
      <c r="AV463" s="117"/>
      <c r="AW463" s="117"/>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6"/>
      <c r="AF464" s="117"/>
      <c r="AG464" s="117"/>
      <c r="AH464" s="118"/>
      <c r="AI464" s="116"/>
      <c r="AJ464" s="117"/>
      <c r="AK464" s="117"/>
      <c r="AL464" s="117"/>
      <c r="AM464" s="116"/>
      <c r="AN464" s="117"/>
      <c r="AO464" s="117"/>
      <c r="AP464" s="118"/>
      <c r="AQ464" s="116"/>
      <c r="AR464" s="117"/>
      <c r="AS464" s="117"/>
      <c r="AT464" s="118"/>
      <c r="AU464" s="117"/>
      <c r="AV464" s="117"/>
      <c r="AW464" s="117"/>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6"/>
      <c r="AF465" s="117"/>
      <c r="AG465" s="117"/>
      <c r="AH465" s="118"/>
      <c r="AI465" s="116"/>
      <c r="AJ465" s="117"/>
      <c r="AK465" s="117"/>
      <c r="AL465" s="117"/>
      <c r="AM465" s="116"/>
      <c r="AN465" s="117"/>
      <c r="AO465" s="117"/>
      <c r="AP465" s="118"/>
      <c r="AQ465" s="116"/>
      <c r="AR465" s="117"/>
      <c r="AS465" s="117"/>
      <c r="AT465" s="118"/>
      <c r="AU465" s="117"/>
      <c r="AV465" s="117"/>
      <c r="AW465" s="117"/>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6"/>
      <c r="AF468" s="117"/>
      <c r="AG468" s="117"/>
      <c r="AH468" s="117"/>
      <c r="AI468" s="116"/>
      <c r="AJ468" s="117"/>
      <c r="AK468" s="117"/>
      <c r="AL468" s="117"/>
      <c r="AM468" s="116"/>
      <c r="AN468" s="117"/>
      <c r="AO468" s="117"/>
      <c r="AP468" s="118"/>
      <c r="AQ468" s="116"/>
      <c r="AR468" s="117"/>
      <c r="AS468" s="117"/>
      <c r="AT468" s="118"/>
      <c r="AU468" s="117"/>
      <c r="AV468" s="117"/>
      <c r="AW468" s="117"/>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6"/>
      <c r="AF469" s="117"/>
      <c r="AG469" s="117"/>
      <c r="AH469" s="118"/>
      <c r="AI469" s="116"/>
      <c r="AJ469" s="117"/>
      <c r="AK469" s="117"/>
      <c r="AL469" s="117"/>
      <c r="AM469" s="116"/>
      <c r="AN469" s="117"/>
      <c r="AO469" s="117"/>
      <c r="AP469" s="118"/>
      <c r="AQ469" s="116"/>
      <c r="AR469" s="117"/>
      <c r="AS469" s="117"/>
      <c r="AT469" s="118"/>
      <c r="AU469" s="117"/>
      <c r="AV469" s="117"/>
      <c r="AW469" s="117"/>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6"/>
      <c r="AF470" s="117"/>
      <c r="AG470" s="117"/>
      <c r="AH470" s="118"/>
      <c r="AI470" s="116"/>
      <c r="AJ470" s="117"/>
      <c r="AK470" s="117"/>
      <c r="AL470" s="117"/>
      <c r="AM470" s="116"/>
      <c r="AN470" s="117"/>
      <c r="AO470" s="117"/>
      <c r="AP470" s="118"/>
      <c r="AQ470" s="116"/>
      <c r="AR470" s="117"/>
      <c r="AS470" s="117"/>
      <c r="AT470" s="118"/>
      <c r="AU470" s="117"/>
      <c r="AV470" s="117"/>
      <c r="AW470" s="117"/>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6"/>
      <c r="AF473" s="117"/>
      <c r="AG473" s="117"/>
      <c r="AH473" s="117"/>
      <c r="AI473" s="116"/>
      <c r="AJ473" s="117"/>
      <c r="AK473" s="117"/>
      <c r="AL473" s="117"/>
      <c r="AM473" s="116"/>
      <c r="AN473" s="117"/>
      <c r="AO473" s="117"/>
      <c r="AP473" s="118"/>
      <c r="AQ473" s="116"/>
      <c r="AR473" s="117"/>
      <c r="AS473" s="117"/>
      <c r="AT473" s="118"/>
      <c r="AU473" s="117"/>
      <c r="AV473" s="117"/>
      <c r="AW473" s="117"/>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6"/>
      <c r="AF474" s="117"/>
      <c r="AG474" s="117"/>
      <c r="AH474" s="118"/>
      <c r="AI474" s="116"/>
      <c r="AJ474" s="117"/>
      <c r="AK474" s="117"/>
      <c r="AL474" s="117"/>
      <c r="AM474" s="116"/>
      <c r="AN474" s="117"/>
      <c r="AO474" s="117"/>
      <c r="AP474" s="118"/>
      <c r="AQ474" s="116"/>
      <c r="AR474" s="117"/>
      <c r="AS474" s="117"/>
      <c r="AT474" s="118"/>
      <c r="AU474" s="117"/>
      <c r="AV474" s="117"/>
      <c r="AW474" s="117"/>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6"/>
      <c r="AF475" s="117"/>
      <c r="AG475" s="117"/>
      <c r="AH475" s="118"/>
      <c r="AI475" s="116"/>
      <c r="AJ475" s="117"/>
      <c r="AK475" s="117"/>
      <c r="AL475" s="117"/>
      <c r="AM475" s="116"/>
      <c r="AN475" s="117"/>
      <c r="AO475" s="117"/>
      <c r="AP475" s="118"/>
      <c r="AQ475" s="116"/>
      <c r="AR475" s="117"/>
      <c r="AS475" s="117"/>
      <c r="AT475" s="118"/>
      <c r="AU475" s="117"/>
      <c r="AV475" s="117"/>
      <c r="AW475" s="117"/>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6"/>
      <c r="AF478" s="117"/>
      <c r="AG478" s="117"/>
      <c r="AH478" s="117"/>
      <c r="AI478" s="116"/>
      <c r="AJ478" s="117"/>
      <c r="AK478" s="117"/>
      <c r="AL478" s="117"/>
      <c r="AM478" s="116"/>
      <c r="AN478" s="117"/>
      <c r="AO478" s="117"/>
      <c r="AP478" s="118"/>
      <c r="AQ478" s="116"/>
      <c r="AR478" s="117"/>
      <c r="AS478" s="117"/>
      <c r="AT478" s="118"/>
      <c r="AU478" s="117"/>
      <c r="AV478" s="117"/>
      <c r="AW478" s="117"/>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6"/>
      <c r="AF479" s="117"/>
      <c r="AG479" s="117"/>
      <c r="AH479" s="118"/>
      <c r="AI479" s="116"/>
      <c r="AJ479" s="117"/>
      <c r="AK479" s="117"/>
      <c r="AL479" s="117"/>
      <c r="AM479" s="116"/>
      <c r="AN479" s="117"/>
      <c r="AO479" s="117"/>
      <c r="AP479" s="118"/>
      <c r="AQ479" s="116"/>
      <c r="AR479" s="117"/>
      <c r="AS479" s="117"/>
      <c r="AT479" s="118"/>
      <c r="AU479" s="117"/>
      <c r="AV479" s="117"/>
      <c r="AW479" s="117"/>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6"/>
      <c r="AF480" s="117"/>
      <c r="AG480" s="117"/>
      <c r="AH480" s="118"/>
      <c r="AI480" s="116"/>
      <c r="AJ480" s="117"/>
      <c r="AK480" s="117"/>
      <c r="AL480" s="117"/>
      <c r="AM480" s="116"/>
      <c r="AN480" s="117"/>
      <c r="AO480" s="117"/>
      <c r="AP480" s="118"/>
      <c r="AQ480" s="116"/>
      <c r="AR480" s="117"/>
      <c r="AS480" s="117"/>
      <c r="AT480" s="118"/>
      <c r="AU480" s="117"/>
      <c r="AV480" s="117"/>
      <c r="AW480" s="117"/>
      <c r="AX480" s="219"/>
    </row>
    <row r="481" spans="1:50" ht="23.85" hidden="1"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6"/>
      <c r="AF487" s="117"/>
      <c r="AG487" s="117"/>
      <c r="AH487" s="117"/>
      <c r="AI487" s="116"/>
      <c r="AJ487" s="117"/>
      <c r="AK487" s="117"/>
      <c r="AL487" s="117"/>
      <c r="AM487" s="116"/>
      <c r="AN487" s="117"/>
      <c r="AO487" s="117"/>
      <c r="AP487" s="118"/>
      <c r="AQ487" s="116"/>
      <c r="AR487" s="117"/>
      <c r="AS487" s="117"/>
      <c r="AT487" s="118"/>
      <c r="AU487" s="117"/>
      <c r="AV487" s="117"/>
      <c r="AW487" s="117"/>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6"/>
      <c r="AF488" s="117"/>
      <c r="AG488" s="117"/>
      <c r="AH488" s="118"/>
      <c r="AI488" s="116"/>
      <c r="AJ488" s="117"/>
      <c r="AK488" s="117"/>
      <c r="AL488" s="117"/>
      <c r="AM488" s="116"/>
      <c r="AN488" s="117"/>
      <c r="AO488" s="117"/>
      <c r="AP488" s="118"/>
      <c r="AQ488" s="116"/>
      <c r="AR488" s="117"/>
      <c r="AS488" s="117"/>
      <c r="AT488" s="118"/>
      <c r="AU488" s="117"/>
      <c r="AV488" s="117"/>
      <c r="AW488" s="117"/>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6"/>
      <c r="AF489" s="117"/>
      <c r="AG489" s="117"/>
      <c r="AH489" s="118"/>
      <c r="AI489" s="116"/>
      <c r="AJ489" s="117"/>
      <c r="AK489" s="117"/>
      <c r="AL489" s="117"/>
      <c r="AM489" s="116"/>
      <c r="AN489" s="117"/>
      <c r="AO489" s="117"/>
      <c r="AP489" s="118"/>
      <c r="AQ489" s="116"/>
      <c r="AR489" s="117"/>
      <c r="AS489" s="117"/>
      <c r="AT489" s="118"/>
      <c r="AU489" s="117"/>
      <c r="AV489" s="117"/>
      <c r="AW489" s="117"/>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6"/>
      <c r="AF492" s="117"/>
      <c r="AG492" s="117"/>
      <c r="AH492" s="117"/>
      <c r="AI492" s="116"/>
      <c r="AJ492" s="117"/>
      <c r="AK492" s="117"/>
      <c r="AL492" s="117"/>
      <c r="AM492" s="116"/>
      <c r="AN492" s="117"/>
      <c r="AO492" s="117"/>
      <c r="AP492" s="118"/>
      <c r="AQ492" s="116"/>
      <c r="AR492" s="117"/>
      <c r="AS492" s="117"/>
      <c r="AT492" s="118"/>
      <c r="AU492" s="117"/>
      <c r="AV492" s="117"/>
      <c r="AW492" s="117"/>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6"/>
      <c r="AF493" s="117"/>
      <c r="AG493" s="117"/>
      <c r="AH493" s="118"/>
      <c r="AI493" s="116"/>
      <c r="AJ493" s="117"/>
      <c r="AK493" s="117"/>
      <c r="AL493" s="117"/>
      <c r="AM493" s="116"/>
      <c r="AN493" s="117"/>
      <c r="AO493" s="117"/>
      <c r="AP493" s="118"/>
      <c r="AQ493" s="116"/>
      <c r="AR493" s="117"/>
      <c r="AS493" s="117"/>
      <c r="AT493" s="118"/>
      <c r="AU493" s="117"/>
      <c r="AV493" s="117"/>
      <c r="AW493" s="117"/>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6"/>
      <c r="AF494" s="117"/>
      <c r="AG494" s="117"/>
      <c r="AH494" s="118"/>
      <c r="AI494" s="116"/>
      <c r="AJ494" s="117"/>
      <c r="AK494" s="117"/>
      <c r="AL494" s="117"/>
      <c r="AM494" s="116"/>
      <c r="AN494" s="117"/>
      <c r="AO494" s="117"/>
      <c r="AP494" s="118"/>
      <c r="AQ494" s="116"/>
      <c r="AR494" s="117"/>
      <c r="AS494" s="117"/>
      <c r="AT494" s="118"/>
      <c r="AU494" s="117"/>
      <c r="AV494" s="117"/>
      <c r="AW494" s="117"/>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6"/>
      <c r="AF497" s="117"/>
      <c r="AG497" s="117"/>
      <c r="AH497" s="117"/>
      <c r="AI497" s="116"/>
      <c r="AJ497" s="117"/>
      <c r="AK497" s="117"/>
      <c r="AL497" s="117"/>
      <c r="AM497" s="116"/>
      <c r="AN497" s="117"/>
      <c r="AO497" s="117"/>
      <c r="AP497" s="118"/>
      <c r="AQ497" s="116"/>
      <c r="AR497" s="117"/>
      <c r="AS497" s="117"/>
      <c r="AT497" s="118"/>
      <c r="AU497" s="117"/>
      <c r="AV497" s="117"/>
      <c r="AW497" s="117"/>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6"/>
      <c r="AF498" s="117"/>
      <c r="AG498" s="117"/>
      <c r="AH498" s="118"/>
      <c r="AI498" s="116"/>
      <c r="AJ498" s="117"/>
      <c r="AK498" s="117"/>
      <c r="AL498" s="117"/>
      <c r="AM498" s="116"/>
      <c r="AN498" s="117"/>
      <c r="AO498" s="117"/>
      <c r="AP498" s="118"/>
      <c r="AQ498" s="116"/>
      <c r="AR498" s="117"/>
      <c r="AS498" s="117"/>
      <c r="AT498" s="118"/>
      <c r="AU498" s="117"/>
      <c r="AV498" s="117"/>
      <c r="AW498" s="117"/>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6"/>
      <c r="AF499" s="117"/>
      <c r="AG499" s="117"/>
      <c r="AH499" s="118"/>
      <c r="AI499" s="116"/>
      <c r="AJ499" s="117"/>
      <c r="AK499" s="117"/>
      <c r="AL499" s="117"/>
      <c r="AM499" s="116"/>
      <c r="AN499" s="117"/>
      <c r="AO499" s="117"/>
      <c r="AP499" s="118"/>
      <c r="AQ499" s="116"/>
      <c r="AR499" s="117"/>
      <c r="AS499" s="117"/>
      <c r="AT499" s="118"/>
      <c r="AU499" s="117"/>
      <c r="AV499" s="117"/>
      <c r="AW499" s="117"/>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6"/>
      <c r="AF502" s="117"/>
      <c r="AG502" s="117"/>
      <c r="AH502" s="117"/>
      <c r="AI502" s="116"/>
      <c r="AJ502" s="117"/>
      <c r="AK502" s="117"/>
      <c r="AL502" s="117"/>
      <c r="AM502" s="116"/>
      <c r="AN502" s="117"/>
      <c r="AO502" s="117"/>
      <c r="AP502" s="118"/>
      <c r="AQ502" s="116"/>
      <c r="AR502" s="117"/>
      <c r="AS502" s="117"/>
      <c r="AT502" s="118"/>
      <c r="AU502" s="117"/>
      <c r="AV502" s="117"/>
      <c r="AW502" s="117"/>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6"/>
      <c r="AF503" s="117"/>
      <c r="AG503" s="117"/>
      <c r="AH503" s="118"/>
      <c r="AI503" s="116"/>
      <c r="AJ503" s="117"/>
      <c r="AK503" s="117"/>
      <c r="AL503" s="117"/>
      <c r="AM503" s="116"/>
      <c r="AN503" s="117"/>
      <c r="AO503" s="117"/>
      <c r="AP503" s="118"/>
      <c r="AQ503" s="116"/>
      <c r="AR503" s="117"/>
      <c r="AS503" s="117"/>
      <c r="AT503" s="118"/>
      <c r="AU503" s="117"/>
      <c r="AV503" s="117"/>
      <c r="AW503" s="117"/>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6"/>
      <c r="AF504" s="117"/>
      <c r="AG504" s="117"/>
      <c r="AH504" s="118"/>
      <c r="AI504" s="116"/>
      <c r="AJ504" s="117"/>
      <c r="AK504" s="117"/>
      <c r="AL504" s="117"/>
      <c r="AM504" s="116"/>
      <c r="AN504" s="117"/>
      <c r="AO504" s="117"/>
      <c r="AP504" s="118"/>
      <c r="AQ504" s="116"/>
      <c r="AR504" s="117"/>
      <c r="AS504" s="117"/>
      <c r="AT504" s="118"/>
      <c r="AU504" s="117"/>
      <c r="AV504" s="117"/>
      <c r="AW504" s="117"/>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6"/>
      <c r="AF507" s="117"/>
      <c r="AG507" s="117"/>
      <c r="AH507" s="117"/>
      <c r="AI507" s="116"/>
      <c r="AJ507" s="117"/>
      <c r="AK507" s="117"/>
      <c r="AL507" s="117"/>
      <c r="AM507" s="116"/>
      <c r="AN507" s="117"/>
      <c r="AO507" s="117"/>
      <c r="AP507" s="118"/>
      <c r="AQ507" s="116"/>
      <c r="AR507" s="117"/>
      <c r="AS507" s="117"/>
      <c r="AT507" s="118"/>
      <c r="AU507" s="117"/>
      <c r="AV507" s="117"/>
      <c r="AW507" s="117"/>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6"/>
      <c r="AF508" s="117"/>
      <c r="AG508" s="117"/>
      <c r="AH508" s="118"/>
      <c r="AI508" s="116"/>
      <c r="AJ508" s="117"/>
      <c r="AK508" s="117"/>
      <c r="AL508" s="117"/>
      <c r="AM508" s="116"/>
      <c r="AN508" s="117"/>
      <c r="AO508" s="117"/>
      <c r="AP508" s="118"/>
      <c r="AQ508" s="116"/>
      <c r="AR508" s="117"/>
      <c r="AS508" s="117"/>
      <c r="AT508" s="118"/>
      <c r="AU508" s="117"/>
      <c r="AV508" s="117"/>
      <c r="AW508" s="117"/>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6"/>
      <c r="AF509" s="117"/>
      <c r="AG509" s="117"/>
      <c r="AH509" s="118"/>
      <c r="AI509" s="116"/>
      <c r="AJ509" s="117"/>
      <c r="AK509" s="117"/>
      <c r="AL509" s="117"/>
      <c r="AM509" s="116"/>
      <c r="AN509" s="117"/>
      <c r="AO509" s="117"/>
      <c r="AP509" s="118"/>
      <c r="AQ509" s="116"/>
      <c r="AR509" s="117"/>
      <c r="AS509" s="117"/>
      <c r="AT509" s="118"/>
      <c r="AU509" s="117"/>
      <c r="AV509" s="117"/>
      <c r="AW509" s="117"/>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6"/>
      <c r="AF512" s="117"/>
      <c r="AG512" s="117"/>
      <c r="AH512" s="117"/>
      <c r="AI512" s="116"/>
      <c r="AJ512" s="117"/>
      <c r="AK512" s="117"/>
      <c r="AL512" s="117"/>
      <c r="AM512" s="116"/>
      <c r="AN512" s="117"/>
      <c r="AO512" s="117"/>
      <c r="AP512" s="118"/>
      <c r="AQ512" s="116"/>
      <c r="AR512" s="117"/>
      <c r="AS512" s="117"/>
      <c r="AT512" s="118"/>
      <c r="AU512" s="117"/>
      <c r="AV512" s="117"/>
      <c r="AW512" s="117"/>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6"/>
      <c r="AF513" s="117"/>
      <c r="AG513" s="117"/>
      <c r="AH513" s="118"/>
      <c r="AI513" s="116"/>
      <c r="AJ513" s="117"/>
      <c r="AK513" s="117"/>
      <c r="AL513" s="117"/>
      <c r="AM513" s="116"/>
      <c r="AN513" s="117"/>
      <c r="AO513" s="117"/>
      <c r="AP513" s="118"/>
      <c r="AQ513" s="116"/>
      <c r="AR513" s="117"/>
      <c r="AS513" s="117"/>
      <c r="AT513" s="118"/>
      <c r="AU513" s="117"/>
      <c r="AV513" s="117"/>
      <c r="AW513" s="117"/>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6"/>
      <c r="AF514" s="117"/>
      <c r="AG514" s="117"/>
      <c r="AH514" s="118"/>
      <c r="AI514" s="116"/>
      <c r="AJ514" s="117"/>
      <c r="AK514" s="117"/>
      <c r="AL514" s="117"/>
      <c r="AM514" s="116"/>
      <c r="AN514" s="117"/>
      <c r="AO514" s="117"/>
      <c r="AP514" s="118"/>
      <c r="AQ514" s="116"/>
      <c r="AR514" s="117"/>
      <c r="AS514" s="117"/>
      <c r="AT514" s="118"/>
      <c r="AU514" s="117"/>
      <c r="AV514" s="117"/>
      <c r="AW514" s="117"/>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6"/>
      <c r="AF517" s="117"/>
      <c r="AG517" s="117"/>
      <c r="AH517" s="117"/>
      <c r="AI517" s="116"/>
      <c r="AJ517" s="117"/>
      <c r="AK517" s="117"/>
      <c r="AL517" s="117"/>
      <c r="AM517" s="116"/>
      <c r="AN517" s="117"/>
      <c r="AO517" s="117"/>
      <c r="AP517" s="118"/>
      <c r="AQ517" s="116"/>
      <c r="AR517" s="117"/>
      <c r="AS517" s="117"/>
      <c r="AT517" s="118"/>
      <c r="AU517" s="117"/>
      <c r="AV517" s="117"/>
      <c r="AW517" s="117"/>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6"/>
      <c r="AF518" s="117"/>
      <c r="AG518" s="117"/>
      <c r="AH518" s="118"/>
      <c r="AI518" s="116"/>
      <c r="AJ518" s="117"/>
      <c r="AK518" s="117"/>
      <c r="AL518" s="117"/>
      <c r="AM518" s="116"/>
      <c r="AN518" s="117"/>
      <c r="AO518" s="117"/>
      <c r="AP518" s="118"/>
      <c r="AQ518" s="116"/>
      <c r="AR518" s="117"/>
      <c r="AS518" s="117"/>
      <c r="AT518" s="118"/>
      <c r="AU518" s="117"/>
      <c r="AV518" s="117"/>
      <c r="AW518" s="117"/>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6"/>
      <c r="AF519" s="117"/>
      <c r="AG519" s="117"/>
      <c r="AH519" s="118"/>
      <c r="AI519" s="116"/>
      <c r="AJ519" s="117"/>
      <c r="AK519" s="117"/>
      <c r="AL519" s="117"/>
      <c r="AM519" s="116"/>
      <c r="AN519" s="117"/>
      <c r="AO519" s="117"/>
      <c r="AP519" s="118"/>
      <c r="AQ519" s="116"/>
      <c r="AR519" s="117"/>
      <c r="AS519" s="117"/>
      <c r="AT519" s="118"/>
      <c r="AU519" s="117"/>
      <c r="AV519" s="117"/>
      <c r="AW519" s="117"/>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6"/>
      <c r="AF522" s="117"/>
      <c r="AG522" s="117"/>
      <c r="AH522" s="117"/>
      <c r="AI522" s="116"/>
      <c r="AJ522" s="117"/>
      <c r="AK522" s="117"/>
      <c r="AL522" s="117"/>
      <c r="AM522" s="116"/>
      <c r="AN522" s="117"/>
      <c r="AO522" s="117"/>
      <c r="AP522" s="118"/>
      <c r="AQ522" s="116"/>
      <c r="AR522" s="117"/>
      <c r="AS522" s="117"/>
      <c r="AT522" s="118"/>
      <c r="AU522" s="117"/>
      <c r="AV522" s="117"/>
      <c r="AW522" s="117"/>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6"/>
      <c r="AF523" s="117"/>
      <c r="AG523" s="117"/>
      <c r="AH523" s="118"/>
      <c r="AI523" s="116"/>
      <c r="AJ523" s="117"/>
      <c r="AK523" s="117"/>
      <c r="AL523" s="117"/>
      <c r="AM523" s="116"/>
      <c r="AN523" s="117"/>
      <c r="AO523" s="117"/>
      <c r="AP523" s="118"/>
      <c r="AQ523" s="116"/>
      <c r="AR523" s="117"/>
      <c r="AS523" s="117"/>
      <c r="AT523" s="118"/>
      <c r="AU523" s="117"/>
      <c r="AV523" s="117"/>
      <c r="AW523" s="117"/>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6"/>
      <c r="AF524" s="117"/>
      <c r="AG524" s="117"/>
      <c r="AH524" s="118"/>
      <c r="AI524" s="116"/>
      <c r="AJ524" s="117"/>
      <c r="AK524" s="117"/>
      <c r="AL524" s="117"/>
      <c r="AM524" s="116"/>
      <c r="AN524" s="117"/>
      <c r="AO524" s="117"/>
      <c r="AP524" s="118"/>
      <c r="AQ524" s="116"/>
      <c r="AR524" s="117"/>
      <c r="AS524" s="117"/>
      <c r="AT524" s="118"/>
      <c r="AU524" s="117"/>
      <c r="AV524" s="117"/>
      <c r="AW524" s="117"/>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6"/>
      <c r="AF527" s="117"/>
      <c r="AG527" s="117"/>
      <c r="AH527" s="117"/>
      <c r="AI527" s="116"/>
      <c r="AJ527" s="117"/>
      <c r="AK527" s="117"/>
      <c r="AL527" s="117"/>
      <c r="AM527" s="116"/>
      <c r="AN527" s="117"/>
      <c r="AO527" s="117"/>
      <c r="AP527" s="118"/>
      <c r="AQ527" s="116"/>
      <c r="AR527" s="117"/>
      <c r="AS527" s="117"/>
      <c r="AT527" s="118"/>
      <c r="AU527" s="117"/>
      <c r="AV527" s="117"/>
      <c r="AW527" s="117"/>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6"/>
      <c r="AF528" s="117"/>
      <c r="AG528" s="117"/>
      <c r="AH528" s="118"/>
      <c r="AI528" s="116"/>
      <c r="AJ528" s="117"/>
      <c r="AK528" s="117"/>
      <c r="AL528" s="117"/>
      <c r="AM528" s="116"/>
      <c r="AN528" s="117"/>
      <c r="AO528" s="117"/>
      <c r="AP528" s="118"/>
      <c r="AQ528" s="116"/>
      <c r="AR528" s="117"/>
      <c r="AS528" s="117"/>
      <c r="AT528" s="118"/>
      <c r="AU528" s="117"/>
      <c r="AV528" s="117"/>
      <c r="AW528" s="117"/>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6"/>
      <c r="AF529" s="117"/>
      <c r="AG529" s="117"/>
      <c r="AH529" s="118"/>
      <c r="AI529" s="116"/>
      <c r="AJ529" s="117"/>
      <c r="AK529" s="117"/>
      <c r="AL529" s="117"/>
      <c r="AM529" s="116"/>
      <c r="AN529" s="117"/>
      <c r="AO529" s="117"/>
      <c r="AP529" s="118"/>
      <c r="AQ529" s="116"/>
      <c r="AR529" s="117"/>
      <c r="AS529" s="117"/>
      <c r="AT529" s="118"/>
      <c r="AU529" s="117"/>
      <c r="AV529" s="117"/>
      <c r="AW529" s="117"/>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6"/>
      <c r="AF532" s="117"/>
      <c r="AG532" s="117"/>
      <c r="AH532" s="117"/>
      <c r="AI532" s="116"/>
      <c r="AJ532" s="117"/>
      <c r="AK532" s="117"/>
      <c r="AL532" s="117"/>
      <c r="AM532" s="116"/>
      <c r="AN532" s="117"/>
      <c r="AO532" s="117"/>
      <c r="AP532" s="118"/>
      <c r="AQ532" s="116"/>
      <c r="AR532" s="117"/>
      <c r="AS532" s="117"/>
      <c r="AT532" s="118"/>
      <c r="AU532" s="117"/>
      <c r="AV532" s="117"/>
      <c r="AW532" s="117"/>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6"/>
      <c r="AF533" s="117"/>
      <c r="AG533" s="117"/>
      <c r="AH533" s="118"/>
      <c r="AI533" s="116"/>
      <c r="AJ533" s="117"/>
      <c r="AK533" s="117"/>
      <c r="AL533" s="117"/>
      <c r="AM533" s="116"/>
      <c r="AN533" s="117"/>
      <c r="AO533" s="117"/>
      <c r="AP533" s="118"/>
      <c r="AQ533" s="116"/>
      <c r="AR533" s="117"/>
      <c r="AS533" s="117"/>
      <c r="AT533" s="118"/>
      <c r="AU533" s="117"/>
      <c r="AV533" s="117"/>
      <c r="AW533" s="117"/>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6"/>
      <c r="AF534" s="117"/>
      <c r="AG534" s="117"/>
      <c r="AH534" s="118"/>
      <c r="AI534" s="116"/>
      <c r="AJ534" s="117"/>
      <c r="AK534" s="117"/>
      <c r="AL534" s="117"/>
      <c r="AM534" s="116"/>
      <c r="AN534" s="117"/>
      <c r="AO534" s="117"/>
      <c r="AP534" s="118"/>
      <c r="AQ534" s="116"/>
      <c r="AR534" s="117"/>
      <c r="AS534" s="117"/>
      <c r="AT534" s="118"/>
      <c r="AU534" s="117"/>
      <c r="AV534" s="117"/>
      <c r="AW534" s="117"/>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6"/>
      <c r="AF541" s="117"/>
      <c r="AG541" s="117"/>
      <c r="AH541" s="117"/>
      <c r="AI541" s="116"/>
      <c r="AJ541" s="117"/>
      <c r="AK541" s="117"/>
      <c r="AL541" s="117"/>
      <c r="AM541" s="116"/>
      <c r="AN541" s="117"/>
      <c r="AO541" s="117"/>
      <c r="AP541" s="118"/>
      <c r="AQ541" s="116"/>
      <c r="AR541" s="117"/>
      <c r="AS541" s="117"/>
      <c r="AT541" s="118"/>
      <c r="AU541" s="117"/>
      <c r="AV541" s="117"/>
      <c r="AW541" s="117"/>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6"/>
      <c r="AF542" s="117"/>
      <c r="AG542" s="117"/>
      <c r="AH542" s="118"/>
      <c r="AI542" s="116"/>
      <c r="AJ542" s="117"/>
      <c r="AK542" s="117"/>
      <c r="AL542" s="117"/>
      <c r="AM542" s="116"/>
      <c r="AN542" s="117"/>
      <c r="AO542" s="117"/>
      <c r="AP542" s="118"/>
      <c r="AQ542" s="116"/>
      <c r="AR542" s="117"/>
      <c r="AS542" s="117"/>
      <c r="AT542" s="118"/>
      <c r="AU542" s="117"/>
      <c r="AV542" s="117"/>
      <c r="AW542" s="117"/>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6"/>
      <c r="AF543" s="117"/>
      <c r="AG543" s="117"/>
      <c r="AH543" s="118"/>
      <c r="AI543" s="116"/>
      <c r="AJ543" s="117"/>
      <c r="AK543" s="117"/>
      <c r="AL543" s="117"/>
      <c r="AM543" s="116"/>
      <c r="AN543" s="117"/>
      <c r="AO543" s="117"/>
      <c r="AP543" s="118"/>
      <c r="AQ543" s="116"/>
      <c r="AR543" s="117"/>
      <c r="AS543" s="117"/>
      <c r="AT543" s="118"/>
      <c r="AU543" s="117"/>
      <c r="AV543" s="117"/>
      <c r="AW543" s="117"/>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6"/>
      <c r="AF546" s="117"/>
      <c r="AG546" s="117"/>
      <c r="AH546" s="117"/>
      <c r="AI546" s="116"/>
      <c r="AJ546" s="117"/>
      <c r="AK546" s="117"/>
      <c r="AL546" s="117"/>
      <c r="AM546" s="116"/>
      <c r="AN546" s="117"/>
      <c r="AO546" s="117"/>
      <c r="AP546" s="118"/>
      <c r="AQ546" s="116"/>
      <c r="AR546" s="117"/>
      <c r="AS546" s="117"/>
      <c r="AT546" s="118"/>
      <c r="AU546" s="117"/>
      <c r="AV546" s="117"/>
      <c r="AW546" s="117"/>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6"/>
      <c r="AF547" s="117"/>
      <c r="AG547" s="117"/>
      <c r="AH547" s="118"/>
      <c r="AI547" s="116"/>
      <c r="AJ547" s="117"/>
      <c r="AK547" s="117"/>
      <c r="AL547" s="117"/>
      <c r="AM547" s="116"/>
      <c r="AN547" s="117"/>
      <c r="AO547" s="117"/>
      <c r="AP547" s="118"/>
      <c r="AQ547" s="116"/>
      <c r="AR547" s="117"/>
      <c r="AS547" s="117"/>
      <c r="AT547" s="118"/>
      <c r="AU547" s="117"/>
      <c r="AV547" s="117"/>
      <c r="AW547" s="117"/>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6"/>
      <c r="AF548" s="117"/>
      <c r="AG548" s="117"/>
      <c r="AH548" s="118"/>
      <c r="AI548" s="116"/>
      <c r="AJ548" s="117"/>
      <c r="AK548" s="117"/>
      <c r="AL548" s="117"/>
      <c r="AM548" s="116"/>
      <c r="AN548" s="117"/>
      <c r="AO548" s="117"/>
      <c r="AP548" s="118"/>
      <c r="AQ548" s="116"/>
      <c r="AR548" s="117"/>
      <c r="AS548" s="117"/>
      <c r="AT548" s="118"/>
      <c r="AU548" s="117"/>
      <c r="AV548" s="117"/>
      <c r="AW548" s="117"/>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6"/>
      <c r="AF551" s="117"/>
      <c r="AG551" s="117"/>
      <c r="AH551" s="117"/>
      <c r="AI551" s="116"/>
      <c r="AJ551" s="117"/>
      <c r="AK551" s="117"/>
      <c r="AL551" s="117"/>
      <c r="AM551" s="116"/>
      <c r="AN551" s="117"/>
      <c r="AO551" s="117"/>
      <c r="AP551" s="118"/>
      <c r="AQ551" s="116"/>
      <c r="AR551" s="117"/>
      <c r="AS551" s="117"/>
      <c r="AT551" s="118"/>
      <c r="AU551" s="117"/>
      <c r="AV551" s="117"/>
      <c r="AW551" s="117"/>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6"/>
      <c r="AF552" s="117"/>
      <c r="AG552" s="117"/>
      <c r="AH552" s="118"/>
      <c r="AI552" s="116"/>
      <c r="AJ552" s="117"/>
      <c r="AK552" s="117"/>
      <c r="AL552" s="117"/>
      <c r="AM552" s="116"/>
      <c r="AN552" s="117"/>
      <c r="AO552" s="117"/>
      <c r="AP552" s="118"/>
      <c r="AQ552" s="116"/>
      <c r="AR552" s="117"/>
      <c r="AS552" s="117"/>
      <c r="AT552" s="118"/>
      <c r="AU552" s="117"/>
      <c r="AV552" s="117"/>
      <c r="AW552" s="117"/>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6"/>
      <c r="AF553" s="117"/>
      <c r="AG553" s="117"/>
      <c r="AH553" s="118"/>
      <c r="AI553" s="116"/>
      <c r="AJ553" s="117"/>
      <c r="AK553" s="117"/>
      <c r="AL553" s="117"/>
      <c r="AM553" s="116"/>
      <c r="AN553" s="117"/>
      <c r="AO553" s="117"/>
      <c r="AP553" s="118"/>
      <c r="AQ553" s="116"/>
      <c r="AR553" s="117"/>
      <c r="AS553" s="117"/>
      <c r="AT553" s="118"/>
      <c r="AU553" s="117"/>
      <c r="AV553" s="117"/>
      <c r="AW553" s="117"/>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6"/>
      <c r="AF556" s="117"/>
      <c r="AG556" s="117"/>
      <c r="AH556" s="117"/>
      <c r="AI556" s="116"/>
      <c r="AJ556" s="117"/>
      <c r="AK556" s="117"/>
      <c r="AL556" s="117"/>
      <c r="AM556" s="116"/>
      <c r="AN556" s="117"/>
      <c r="AO556" s="117"/>
      <c r="AP556" s="118"/>
      <c r="AQ556" s="116"/>
      <c r="AR556" s="117"/>
      <c r="AS556" s="117"/>
      <c r="AT556" s="118"/>
      <c r="AU556" s="117"/>
      <c r="AV556" s="117"/>
      <c r="AW556" s="117"/>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6"/>
      <c r="AF557" s="117"/>
      <c r="AG557" s="117"/>
      <c r="AH557" s="118"/>
      <c r="AI557" s="116"/>
      <c r="AJ557" s="117"/>
      <c r="AK557" s="117"/>
      <c r="AL557" s="117"/>
      <c r="AM557" s="116"/>
      <c r="AN557" s="117"/>
      <c r="AO557" s="117"/>
      <c r="AP557" s="118"/>
      <c r="AQ557" s="116"/>
      <c r="AR557" s="117"/>
      <c r="AS557" s="117"/>
      <c r="AT557" s="118"/>
      <c r="AU557" s="117"/>
      <c r="AV557" s="117"/>
      <c r="AW557" s="117"/>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6"/>
      <c r="AF558" s="117"/>
      <c r="AG558" s="117"/>
      <c r="AH558" s="118"/>
      <c r="AI558" s="116"/>
      <c r="AJ558" s="117"/>
      <c r="AK558" s="117"/>
      <c r="AL558" s="117"/>
      <c r="AM558" s="116"/>
      <c r="AN558" s="117"/>
      <c r="AO558" s="117"/>
      <c r="AP558" s="118"/>
      <c r="AQ558" s="116"/>
      <c r="AR558" s="117"/>
      <c r="AS558" s="117"/>
      <c r="AT558" s="118"/>
      <c r="AU558" s="117"/>
      <c r="AV558" s="117"/>
      <c r="AW558" s="117"/>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6"/>
      <c r="AF561" s="117"/>
      <c r="AG561" s="117"/>
      <c r="AH561" s="117"/>
      <c r="AI561" s="116"/>
      <c r="AJ561" s="117"/>
      <c r="AK561" s="117"/>
      <c r="AL561" s="117"/>
      <c r="AM561" s="116"/>
      <c r="AN561" s="117"/>
      <c r="AO561" s="117"/>
      <c r="AP561" s="118"/>
      <c r="AQ561" s="116"/>
      <c r="AR561" s="117"/>
      <c r="AS561" s="117"/>
      <c r="AT561" s="118"/>
      <c r="AU561" s="117"/>
      <c r="AV561" s="117"/>
      <c r="AW561" s="117"/>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6"/>
      <c r="AF562" s="117"/>
      <c r="AG562" s="117"/>
      <c r="AH562" s="118"/>
      <c r="AI562" s="116"/>
      <c r="AJ562" s="117"/>
      <c r="AK562" s="117"/>
      <c r="AL562" s="117"/>
      <c r="AM562" s="116"/>
      <c r="AN562" s="117"/>
      <c r="AO562" s="117"/>
      <c r="AP562" s="118"/>
      <c r="AQ562" s="116"/>
      <c r="AR562" s="117"/>
      <c r="AS562" s="117"/>
      <c r="AT562" s="118"/>
      <c r="AU562" s="117"/>
      <c r="AV562" s="117"/>
      <c r="AW562" s="117"/>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6"/>
      <c r="AF563" s="117"/>
      <c r="AG563" s="117"/>
      <c r="AH563" s="118"/>
      <c r="AI563" s="116"/>
      <c r="AJ563" s="117"/>
      <c r="AK563" s="117"/>
      <c r="AL563" s="117"/>
      <c r="AM563" s="116"/>
      <c r="AN563" s="117"/>
      <c r="AO563" s="117"/>
      <c r="AP563" s="118"/>
      <c r="AQ563" s="116"/>
      <c r="AR563" s="117"/>
      <c r="AS563" s="117"/>
      <c r="AT563" s="118"/>
      <c r="AU563" s="117"/>
      <c r="AV563" s="117"/>
      <c r="AW563" s="117"/>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6"/>
      <c r="AF566" s="117"/>
      <c r="AG566" s="117"/>
      <c r="AH566" s="117"/>
      <c r="AI566" s="116"/>
      <c r="AJ566" s="117"/>
      <c r="AK566" s="117"/>
      <c r="AL566" s="117"/>
      <c r="AM566" s="116"/>
      <c r="AN566" s="117"/>
      <c r="AO566" s="117"/>
      <c r="AP566" s="118"/>
      <c r="AQ566" s="116"/>
      <c r="AR566" s="117"/>
      <c r="AS566" s="117"/>
      <c r="AT566" s="118"/>
      <c r="AU566" s="117"/>
      <c r="AV566" s="117"/>
      <c r="AW566" s="117"/>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6"/>
      <c r="AF567" s="117"/>
      <c r="AG567" s="117"/>
      <c r="AH567" s="118"/>
      <c r="AI567" s="116"/>
      <c r="AJ567" s="117"/>
      <c r="AK567" s="117"/>
      <c r="AL567" s="117"/>
      <c r="AM567" s="116"/>
      <c r="AN567" s="117"/>
      <c r="AO567" s="117"/>
      <c r="AP567" s="118"/>
      <c r="AQ567" s="116"/>
      <c r="AR567" s="117"/>
      <c r="AS567" s="117"/>
      <c r="AT567" s="118"/>
      <c r="AU567" s="117"/>
      <c r="AV567" s="117"/>
      <c r="AW567" s="117"/>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6"/>
      <c r="AF568" s="117"/>
      <c r="AG568" s="117"/>
      <c r="AH568" s="118"/>
      <c r="AI568" s="116"/>
      <c r="AJ568" s="117"/>
      <c r="AK568" s="117"/>
      <c r="AL568" s="117"/>
      <c r="AM568" s="116"/>
      <c r="AN568" s="117"/>
      <c r="AO568" s="117"/>
      <c r="AP568" s="118"/>
      <c r="AQ568" s="116"/>
      <c r="AR568" s="117"/>
      <c r="AS568" s="117"/>
      <c r="AT568" s="118"/>
      <c r="AU568" s="117"/>
      <c r="AV568" s="117"/>
      <c r="AW568" s="117"/>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6"/>
      <c r="AF571" s="117"/>
      <c r="AG571" s="117"/>
      <c r="AH571" s="117"/>
      <c r="AI571" s="116"/>
      <c r="AJ571" s="117"/>
      <c r="AK571" s="117"/>
      <c r="AL571" s="117"/>
      <c r="AM571" s="116"/>
      <c r="AN571" s="117"/>
      <c r="AO571" s="117"/>
      <c r="AP571" s="118"/>
      <c r="AQ571" s="116"/>
      <c r="AR571" s="117"/>
      <c r="AS571" s="117"/>
      <c r="AT571" s="118"/>
      <c r="AU571" s="117"/>
      <c r="AV571" s="117"/>
      <c r="AW571" s="117"/>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6"/>
      <c r="AF572" s="117"/>
      <c r="AG572" s="117"/>
      <c r="AH572" s="118"/>
      <c r="AI572" s="116"/>
      <c r="AJ572" s="117"/>
      <c r="AK572" s="117"/>
      <c r="AL572" s="117"/>
      <c r="AM572" s="116"/>
      <c r="AN572" s="117"/>
      <c r="AO572" s="117"/>
      <c r="AP572" s="118"/>
      <c r="AQ572" s="116"/>
      <c r="AR572" s="117"/>
      <c r="AS572" s="117"/>
      <c r="AT572" s="118"/>
      <c r="AU572" s="117"/>
      <c r="AV572" s="117"/>
      <c r="AW572" s="117"/>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6"/>
      <c r="AF573" s="117"/>
      <c r="AG573" s="117"/>
      <c r="AH573" s="118"/>
      <c r="AI573" s="116"/>
      <c r="AJ573" s="117"/>
      <c r="AK573" s="117"/>
      <c r="AL573" s="117"/>
      <c r="AM573" s="116"/>
      <c r="AN573" s="117"/>
      <c r="AO573" s="117"/>
      <c r="AP573" s="118"/>
      <c r="AQ573" s="116"/>
      <c r="AR573" s="117"/>
      <c r="AS573" s="117"/>
      <c r="AT573" s="118"/>
      <c r="AU573" s="117"/>
      <c r="AV573" s="117"/>
      <c r="AW573" s="117"/>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6"/>
      <c r="AF576" s="117"/>
      <c r="AG576" s="117"/>
      <c r="AH576" s="117"/>
      <c r="AI576" s="116"/>
      <c r="AJ576" s="117"/>
      <c r="AK576" s="117"/>
      <c r="AL576" s="117"/>
      <c r="AM576" s="116"/>
      <c r="AN576" s="117"/>
      <c r="AO576" s="117"/>
      <c r="AP576" s="118"/>
      <c r="AQ576" s="116"/>
      <c r="AR576" s="117"/>
      <c r="AS576" s="117"/>
      <c r="AT576" s="118"/>
      <c r="AU576" s="117"/>
      <c r="AV576" s="117"/>
      <c r="AW576" s="117"/>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6"/>
      <c r="AF577" s="117"/>
      <c r="AG577" s="117"/>
      <c r="AH577" s="118"/>
      <c r="AI577" s="116"/>
      <c r="AJ577" s="117"/>
      <c r="AK577" s="117"/>
      <c r="AL577" s="117"/>
      <c r="AM577" s="116"/>
      <c r="AN577" s="117"/>
      <c r="AO577" s="117"/>
      <c r="AP577" s="118"/>
      <c r="AQ577" s="116"/>
      <c r="AR577" s="117"/>
      <c r="AS577" s="117"/>
      <c r="AT577" s="118"/>
      <c r="AU577" s="117"/>
      <c r="AV577" s="117"/>
      <c r="AW577" s="117"/>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6"/>
      <c r="AF578" s="117"/>
      <c r="AG578" s="117"/>
      <c r="AH578" s="118"/>
      <c r="AI578" s="116"/>
      <c r="AJ578" s="117"/>
      <c r="AK578" s="117"/>
      <c r="AL578" s="117"/>
      <c r="AM578" s="116"/>
      <c r="AN578" s="117"/>
      <c r="AO578" s="117"/>
      <c r="AP578" s="118"/>
      <c r="AQ578" s="116"/>
      <c r="AR578" s="117"/>
      <c r="AS578" s="117"/>
      <c r="AT578" s="118"/>
      <c r="AU578" s="117"/>
      <c r="AV578" s="117"/>
      <c r="AW578" s="117"/>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6"/>
      <c r="AF581" s="117"/>
      <c r="AG581" s="117"/>
      <c r="AH581" s="117"/>
      <c r="AI581" s="116"/>
      <c r="AJ581" s="117"/>
      <c r="AK581" s="117"/>
      <c r="AL581" s="117"/>
      <c r="AM581" s="116"/>
      <c r="AN581" s="117"/>
      <c r="AO581" s="117"/>
      <c r="AP581" s="118"/>
      <c r="AQ581" s="116"/>
      <c r="AR581" s="117"/>
      <c r="AS581" s="117"/>
      <c r="AT581" s="118"/>
      <c r="AU581" s="117"/>
      <c r="AV581" s="117"/>
      <c r="AW581" s="117"/>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6"/>
      <c r="AF582" s="117"/>
      <c r="AG582" s="117"/>
      <c r="AH582" s="118"/>
      <c r="AI582" s="116"/>
      <c r="AJ582" s="117"/>
      <c r="AK582" s="117"/>
      <c r="AL582" s="117"/>
      <c r="AM582" s="116"/>
      <c r="AN582" s="117"/>
      <c r="AO582" s="117"/>
      <c r="AP582" s="118"/>
      <c r="AQ582" s="116"/>
      <c r="AR582" s="117"/>
      <c r="AS582" s="117"/>
      <c r="AT582" s="118"/>
      <c r="AU582" s="117"/>
      <c r="AV582" s="117"/>
      <c r="AW582" s="117"/>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6"/>
      <c r="AF583" s="117"/>
      <c r="AG583" s="117"/>
      <c r="AH583" s="118"/>
      <c r="AI583" s="116"/>
      <c r="AJ583" s="117"/>
      <c r="AK583" s="117"/>
      <c r="AL583" s="117"/>
      <c r="AM583" s="116"/>
      <c r="AN583" s="117"/>
      <c r="AO583" s="117"/>
      <c r="AP583" s="118"/>
      <c r="AQ583" s="116"/>
      <c r="AR583" s="117"/>
      <c r="AS583" s="117"/>
      <c r="AT583" s="118"/>
      <c r="AU583" s="117"/>
      <c r="AV583" s="117"/>
      <c r="AW583" s="117"/>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6"/>
      <c r="AF586" s="117"/>
      <c r="AG586" s="117"/>
      <c r="AH586" s="117"/>
      <c r="AI586" s="116"/>
      <c r="AJ586" s="117"/>
      <c r="AK586" s="117"/>
      <c r="AL586" s="117"/>
      <c r="AM586" s="116"/>
      <c r="AN586" s="117"/>
      <c r="AO586" s="117"/>
      <c r="AP586" s="118"/>
      <c r="AQ586" s="116"/>
      <c r="AR586" s="117"/>
      <c r="AS586" s="117"/>
      <c r="AT586" s="118"/>
      <c r="AU586" s="117"/>
      <c r="AV586" s="117"/>
      <c r="AW586" s="117"/>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6"/>
      <c r="AF587" s="117"/>
      <c r="AG587" s="117"/>
      <c r="AH587" s="118"/>
      <c r="AI587" s="116"/>
      <c r="AJ587" s="117"/>
      <c r="AK587" s="117"/>
      <c r="AL587" s="117"/>
      <c r="AM587" s="116"/>
      <c r="AN587" s="117"/>
      <c r="AO587" s="117"/>
      <c r="AP587" s="118"/>
      <c r="AQ587" s="116"/>
      <c r="AR587" s="117"/>
      <c r="AS587" s="117"/>
      <c r="AT587" s="118"/>
      <c r="AU587" s="117"/>
      <c r="AV587" s="117"/>
      <c r="AW587" s="117"/>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6"/>
      <c r="AF588" s="117"/>
      <c r="AG588" s="117"/>
      <c r="AH588" s="118"/>
      <c r="AI588" s="116"/>
      <c r="AJ588" s="117"/>
      <c r="AK588" s="117"/>
      <c r="AL588" s="117"/>
      <c r="AM588" s="116"/>
      <c r="AN588" s="117"/>
      <c r="AO588" s="117"/>
      <c r="AP588" s="118"/>
      <c r="AQ588" s="116"/>
      <c r="AR588" s="117"/>
      <c r="AS588" s="117"/>
      <c r="AT588" s="118"/>
      <c r="AU588" s="117"/>
      <c r="AV588" s="117"/>
      <c r="AW588" s="117"/>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6"/>
      <c r="AF595" s="117"/>
      <c r="AG595" s="117"/>
      <c r="AH595" s="117"/>
      <c r="AI595" s="116"/>
      <c r="AJ595" s="117"/>
      <c r="AK595" s="117"/>
      <c r="AL595" s="117"/>
      <c r="AM595" s="116"/>
      <c r="AN595" s="117"/>
      <c r="AO595" s="117"/>
      <c r="AP595" s="118"/>
      <c r="AQ595" s="116"/>
      <c r="AR595" s="117"/>
      <c r="AS595" s="117"/>
      <c r="AT595" s="118"/>
      <c r="AU595" s="117"/>
      <c r="AV595" s="117"/>
      <c r="AW595" s="117"/>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6"/>
      <c r="AF596" s="117"/>
      <c r="AG596" s="117"/>
      <c r="AH596" s="118"/>
      <c r="AI596" s="116"/>
      <c r="AJ596" s="117"/>
      <c r="AK596" s="117"/>
      <c r="AL596" s="117"/>
      <c r="AM596" s="116"/>
      <c r="AN596" s="117"/>
      <c r="AO596" s="117"/>
      <c r="AP596" s="118"/>
      <c r="AQ596" s="116"/>
      <c r="AR596" s="117"/>
      <c r="AS596" s="117"/>
      <c r="AT596" s="118"/>
      <c r="AU596" s="117"/>
      <c r="AV596" s="117"/>
      <c r="AW596" s="117"/>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6"/>
      <c r="AF597" s="117"/>
      <c r="AG597" s="117"/>
      <c r="AH597" s="118"/>
      <c r="AI597" s="116"/>
      <c r="AJ597" s="117"/>
      <c r="AK597" s="117"/>
      <c r="AL597" s="117"/>
      <c r="AM597" s="116"/>
      <c r="AN597" s="117"/>
      <c r="AO597" s="117"/>
      <c r="AP597" s="118"/>
      <c r="AQ597" s="116"/>
      <c r="AR597" s="117"/>
      <c r="AS597" s="117"/>
      <c r="AT597" s="118"/>
      <c r="AU597" s="117"/>
      <c r="AV597" s="117"/>
      <c r="AW597" s="117"/>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6"/>
      <c r="AF600" s="117"/>
      <c r="AG600" s="117"/>
      <c r="AH600" s="117"/>
      <c r="AI600" s="116"/>
      <c r="AJ600" s="117"/>
      <c r="AK600" s="117"/>
      <c r="AL600" s="117"/>
      <c r="AM600" s="116"/>
      <c r="AN600" s="117"/>
      <c r="AO600" s="117"/>
      <c r="AP600" s="118"/>
      <c r="AQ600" s="116"/>
      <c r="AR600" s="117"/>
      <c r="AS600" s="117"/>
      <c r="AT600" s="118"/>
      <c r="AU600" s="117"/>
      <c r="AV600" s="117"/>
      <c r="AW600" s="117"/>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6"/>
      <c r="AF601" s="117"/>
      <c r="AG601" s="117"/>
      <c r="AH601" s="118"/>
      <c r="AI601" s="116"/>
      <c r="AJ601" s="117"/>
      <c r="AK601" s="117"/>
      <c r="AL601" s="117"/>
      <c r="AM601" s="116"/>
      <c r="AN601" s="117"/>
      <c r="AO601" s="117"/>
      <c r="AP601" s="118"/>
      <c r="AQ601" s="116"/>
      <c r="AR601" s="117"/>
      <c r="AS601" s="117"/>
      <c r="AT601" s="118"/>
      <c r="AU601" s="117"/>
      <c r="AV601" s="117"/>
      <c r="AW601" s="117"/>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6"/>
      <c r="AF602" s="117"/>
      <c r="AG602" s="117"/>
      <c r="AH602" s="118"/>
      <c r="AI602" s="116"/>
      <c r="AJ602" s="117"/>
      <c r="AK602" s="117"/>
      <c r="AL602" s="117"/>
      <c r="AM602" s="116"/>
      <c r="AN602" s="117"/>
      <c r="AO602" s="117"/>
      <c r="AP602" s="118"/>
      <c r="AQ602" s="116"/>
      <c r="AR602" s="117"/>
      <c r="AS602" s="117"/>
      <c r="AT602" s="118"/>
      <c r="AU602" s="117"/>
      <c r="AV602" s="117"/>
      <c r="AW602" s="117"/>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6"/>
      <c r="AF605" s="117"/>
      <c r="AG605" s="117"/>
      <c r="AH605" s="117"/>
      <c r="AI605" s="116"/>
      <c r="AJ605" s="117"/>
      <c r="AK605" s="117"/>
      <c r="AL605" s="117"/>
      <c r="AM605" s="116"/>
      <c r="AN605" s="117"/>
      <c r="AO605" s="117"/>
      <c r="AP605" s="118"/>
      <c r="AQ605" s="116"/>
      <c r="AR605" s="117"/>
      <c r="AS605" s="117"/>
      <c r="AT605" s="118"/>
      <c r="AU605" s="117"/>
      <c r="AV605" s="117"/>
      <c r="AW605" s="117"/>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6"/>
      <c r="AF606" s="117"/>
      <c r="AG606" s="117"/>
      <c r="AH606" s="118"/>
      <c r="AI606" s="116"/>
      <c r="AJ606" s="117"/>
      <c r="AK606" s="117"/>
      <c r="AL606" s="117"/>
      <c r="AM606" s="116"/>
      <c r="AN606" s="117"/>
      <c r="AO606" s="117"/>
      <c r="AP606" s="118"/>
      <c r="AQ606" s="116"/>
      <c r="AR606" s="117"/>
      <c r="AS606" s="117"/>
      <c r="AT606" s="118"/>
      <c r="AU606" s="117"/>
      <c r="AV606" s="117"/>
      <c r="AW606" s="117"/>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6"/>
      <c r="AF607" s="117"/>
      <c r="AG607" s="117"/>
      <c r="AH607" s="118"/>
      <c r="AI607" s="116"/>
      <c r="AJ607" s="117"/>
      <c r="AK607" s="117"/>
      <c r="AL607" s="117"/>
      <c r="AM607" s="116"/>
      <c r="AN607" s="117"/>
      <c r="AO607" s="117"/>
      <c r="AP607" s="118"/>
      <c r="AQ607" s="116"/>
      <c r="AR607" s="117"/>
      <c r="AS607" s="117"/>
      <c r="AT607" s="118"/>
      <c r="AU607" s="117"/>
      <c r="AV607" s="117"/>
      <c r="AW607" s="117"/>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6"/>
      <c r="AF610" s="117"/>
      <c r="AG610" s="117"/>
      <c r="AH610" s="117"/>
      <c r="AI610" s="116"/>
      <c r="AJ610" s="117"/>
      <c r="AK610" s="117"/>
      <c r="AL610" s="117"/>
      <c r="AM610" s="116"/>
      <c r="AN610" s="117"/>
      <c r="AO610" s="117"/>
      <c r="AP610" s="118"/>
      <c r="AQ610" s="116"/>
      <c r="AR610" s="117"/>
      <c r="AS610" s="117"/>
      <c r="AT610" s="118"/>
      <c r="AU610" s="117"/>
      <c r="AV610" s="117"/>
      <c r="AW610" s="117"/>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6"/>
      <c r="AF611" s="117"/>
      <c r="AG611" s="117"/>
      <c r="AH611" s="118"/>
      <c r="AI611" s="116"/>
      <c r="AJ611" s="117"/>
      <c r="AK611" s="117"/>
      <c r="AL611" s="117"/>
      <c r="AM611" s="116"/>
      <c r="AN611" s="117"/>
      <c r="AO611" s="117"/>
      <c r="AP611" s="118"/>
      <c r="AQ611" s="116"/>
      <c r="AR611" s="117"/>
      <c r="AS611" s="117"/>
      <c r="AT611" s="118"/>
      <c r="AU611" s="117"/>
      <c r="AV611" s="117"/>
      <c r="AW611" s="117"/>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6"/>
      <c r="AF612" s="117"/>
      <c r="AG612" s="117"/>
      <c r="AH612" s="118"/>
      <c r="AI612" s="116"/>
      <c r="AJ612" s="117"/>
      <c r="AK612" s="117"/>
      <c r="AL612" s="117"/>
      <c r="AM612" s="116"/>
      <c r="AN612" s="117"/>
      <c r="AO612" s="117"/>
      <c r="AP612" s="118"/>
      <c r="AQ612" s="116"/>
      <c r="AR612" s="117"/>
      <c r="AS612" s="117"/>
      <c r="AT612" s="118"/>
      <c r="AU612" s="117"/>
      <c r="AV612" s="117"/>
      <c r="AW612" s="117"/>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6"/>
      <c r="AF615" s="117"/>
      <c r="AG615" s="117"/>
      <c r="AH615" s="117"/>
      <c r="AI615" s="116"/>
      <c r="AJ615" s="117"/>
      <c r="AK615" s="117"/>
      <c r="AL615" s="117"/>
      <c r="AM615" s="116"/>
      <c r="AN615" s="117"/>
      <c r="AO615" s="117"/>
      <c r="AP615" s="118"/>
      <c r="AQ615" s="116"/>
      <c r="AR615" s="117"/>
      <c r="AS615" s="117"/>
      <c r="AT615" s="118"/>
      <c r="AU615" s="117"/>
      <c r="AV615" s="117"/>
      <c r="AW615" s="117"/>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6"/>
      <c r="AF616" s="117"/>
      <c r="AG616" s="117"/>
      <c r="AH616" s="118"/>
      <c r="AI616" s="116"/>
      <c r="AJ616" s="117"/>
      <c r="AK616" s="117"/>
      <c r="AL616" s="117"/>
      <c r="AM616" s="116"/>
      <c r="AN616" s="117"/>
      <c r="AO616" s="117"/>
      <c r="AP616" s="118"/>
      <c r="AQ616" s="116"/>
      <c r="AR616" s="117"/>
      <c r="AS616" s="117"/>
      <c r="AT616" s="118"/>
      <c r="AU616" s="117"/>
      <c r="AV616" s="117"/>
      <c r="AW616" s="117"/>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6"/>
      <c r="AF617" s="117"/>
      <c r="AG617" s="117"/>
      <c r="AH617" s="118"/>
      <c r="AI617" s="116"/>
      <c r="AJ617" s="117"/>
      <c r="AK617" s="117"/>
      <c r="AL617" s="117"/>
      <c r="AM617" s="116"/>
      <c r="AN617" s="117"/>
      <c r="AO617" s="117"/>
      <c r="AP617" s="118"/>
      <c r="AQ617" s="116"/>
      <c r="AR617" s="117"/>
      <c r="AS617" s="117"/>
      <c r="AT617" s="118"/>
      <c r="AU617" s="117"/>
      <c r="AV617" s="117"/>
      <c r="AW617" s="117"/>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6"/>
      <c r="AF620" s="117"/>
      <c r="AG620" s="117"/>
      <c r="AH620" s="117"/>
      <c r="AI620" s="116"/>
      <c r="AJ620" s="117"/>
      <c r="AK620" s="117"/>
      <c r="AL620" s="117"/>
      <c r="AM620" s="116"/>
      <c r="AN620" s="117"/>
      <c r="AO620" s="117"/>
      <c r="AP620" s="118"/>
      <c r="AQ620" s="116"/>
      <c r="AR620" s="117"/>
      <c r="AS620" s="117"/>
      <c r="AT620" s="118"/>
      <c r="AU620" s="117"/>
      <c r="AV620" s="117"/>
      <c r="AW620" s="117"/>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6"/>
      <c r="AF621" s="117"/>
      <c r="AG621" s="117"/>
      <c r="AH621" s="118"/>
      <c r="AI621" s="116"/>
      <c r="AJ621" s="117"/>
      <c r="AK621" s="117"/>
      <c r="AL621" s="117"/>
      <c r="AM621" s="116"/>
      <c r="AN621" s="117"/>
      <c r="AO621" s="117"/>
      <c r="AP621" s="118"/>
      <c r="AQ621" s="116"/>
      <c r="AR621" s="117"/>
      <c r="AS621" s="117"/>
      <c r="AT621" s="118"/>
      <c r="AU621" s="117"/>
      <c r="AV621" s="117"/>
      <c r="AW621" s="117"/>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6"/>
      <c r="AF622" s="117"/>
      <c r="AG622" s="117"/>
      <c r="AH622" s="118"/>
      <c r="AI622" s="116"/>
      <c r="AJ622" s="117"/>
      <c r="AK622" s="117"/>
      <c r="AL622" s="117"/>
      <c r="AM622" s="116"/>
      <c r="AN622" s="117"/>
      <c r="AO622" s="117"/>
      <c r="AP622" s="118"/>
      <c r="AQ622" s="116"/>
      <c r="AR622" s="117"/>
      <c r="AS622" s="117"/>
      <c r="AT622" s="118"/>
      <c r="AU622" s="117"/>
      <c r="AV622" s="117"/>
      <c r="AW622" s="117"/>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6"/>
      <c r="AF625" s="117"/>
      <c r="AG625" s="117"/>
      <c r="AH625" s="117"/>
      <c r="AI625" s="116"/>
      <c r="AJ625" s="117"/>
      <c r="AK625" s="117"/>
      <c r="AL625" s="117"/>
      <c r="AM625" s="116"/>
      <c r="AN625" s="117"/>
      <c r="AO625" s="117"/>
      <c r="AP625" s="118"/>
      <c r="AQ625" s="116"/>
      <c r="AR625" s="117"/>
      <c r="AS625" s="117"/>
      <c r="AT625" s="118"/>
      <c r="AU625" s="117"/>
      <c r="AV625" s="117"/>
      <c r="AW625" s="117"/>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6"/>
      <c r="AF626" s="117"/>
      <c r="AG626" s="117"/>
      <c r="AH626" s="118"/>
      <c r="AI626" s="116"/>
      <c r="AJ626" s="117"/>
      <c r="AK626" s="117"/>
      <c r="AL626" s="117"/>
      <c r="AM626" s="116"/>
      <c r="AN626" s="117"/>
      <c r="AO626" s="117"/>
      <c r="AP626" s="118"/>
      <c r="AQ626" s="116"/>
      <c r="AR626" s="117"/>
      <c r="AS626" s="117"/>
      <c r="AT626" s="118"/>
      <c r="AU626" s="117"/>
      <c r="AV626" s="117"/>
      <c r="AW626" s="117"/>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6"/>
      <c r="AF627" s="117"/>
      <c r="AG627" s="117"/>
      <c r="AH627" s="118"/>
      <c r="AI627" s="116"/>
      <c r="AJ627" s="117"/>
      <c r="AK627" s="117"/>
      <c r="AL627" s="117"/>
      <c r="AM627" s="116"/>
      <c r="AN627" s="117"/>
      <c r="AO627" s="117"/>
      <c r="AP627" s="118"/>
      <c r="AQ627" s="116"/>
      <c r="AR627" s="117"/>
      <c r="AS627" s="117"/>
      <c r="AT627" s="118"/>
      <c r="AU627" s="117"/>
      <c r="AV627" s="117"/>
      <c r="AW627" s="117"/>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6"/>
      <c r="AF630" s="117"/>
      <c r="AG630" s="117"/>
      <c r="AH630" s="117"/>
      <c r="AI630" s="116"/>
      <c r="AJ630" s="117"/>
      <c r="AK630" s="117"/>
      <c r="AL630" s="117"/>
      <c r="AM630" s="116"/>
      <c r="AN630" s="117"/>
      <c r="AO630" s="117"/>
      <c r="AP630" s="118"/>
      <c r="AQ630" s="116"/>
      <c r="AR630" s="117"/>
      <c r="AS630" s="117"/>
      <c r="AT630" s="118"/>
      <c r="AU630" s="117"/>
      <c r="AV630" s="117"/>
      <c r="AW630" s="117"/>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6"/>
      <c r="AF631" s="117"/>
      <c r="AG631" s="117"/>
      <c r="AH631" s="118"/>
      <c r="AI631" s="116"/>
      <c r="AJ631" s="117"/>
      <c r="AK631" s="117"/>
      <c r="AL631" s="117"/>
      <c r="AM631" s="116"/>
      <c r="AN631" s="117"/>
      <c r="AO631" s="117"/>
      <c r="AP631" s="118"/>
      <c r="AQ631" s="116"/>
      <c r="AR631" s="117"/>
      <c r="AS631" s="117"/>
      <c r="AT631" s="118"/>
      <c r="AU631" s="117"/>
      <c r="AV631" s="117"/>
      <c r="AW631" s="117"/>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6"/>
      <c r="AF632" s="117"/>
      <c r="AG632" s="117"/>
      <c r="AH632" s="118"/>
      <c r="AI632" s="116"/>
      <c r="AJ632" s="117"/>
      <c r="AK632" s="117"/>
      <c r="AL632" s="117"/>
      <c r="AM632" s="116"/>
      <c r="AN632" s="117"/>
      <c r="AO632" s="117"/>
      <c r="AP632" s="118"/>
      <c r="AQ632" s="116"/>
      <c r="AR632" s="117"/>
      <c r="AS632" s="117"/>
      <c r="AT632" s="118"/>
      <c r="AU632" s="117"/>
      <c r="AV632" s="117"/>
      <c r="AW632" s="117"/>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6"/>
      <c r="AF635" s="117"/>
      <c r="AG635" s="117"/>
      <c r="AH635" s="117"/>
      <c r="AI635" s="116"/>
      <c r="AJ635" s="117"/>
      <c r="AK635" s="117"/>
      <c r="AL635" s="117"/>
      <c r="AM635" s="116"/>
      <c r="AN635" s="117"/>
      <c r="AO635" s="117"/>
      <c r="AP635" s="118"/>
      <c r="AQ635" s="116"/>
      <c r="AR635" s="117"/>
      <c r="AS635" s="117"/>
      <c r="AT635" s="118"/>
      <c r="AU635" s="117"/>
      <c r="AV635" s="117"/>
      <c r="AW635" s="117"/>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6"/>
      <c r="AF636" s="117"/>
      <c r="AG636" s="117"/>
      <c r="AH636" s="118"/>
      <c r="AI636" s="116"/>
      <c r="AJ636" s="117"/>
      <c r="AK636" s="117"/>
      <c r="AL636" s="117"/>
      <c r="AM636" s="116"/>
      <c r="AN636" s="117"/>
      <c r="AO636" s="117"/>
      <c r="AP636" s="118"/>
      <c r="AQ636" s="116"/>
      <c r="AR636" s="117"/>
      <c r="AS636" s="117"/>
      <c r="AT636" s="118"/>
      <c r="AU636" s="117"/>
      <c r="AV636" s="117"/>
      <c r="AW636" s="117"/>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6"/>
      <c r="AF637" s="117"/>
      <c r="AG637" s="117"/>
      <c r="AH637" s="118"/>
      <c r="AI637" s="116"/>
      <c r="AJ637" s="117"/>
      <c r="AK637" s="117"/>
      <c r="AL637" s="117"/>
      <c r="AM637" s="116"/>
      <c r="AN637" s="117"/>
      <c r="AO637" s="117"/>
      <c r="AP637" s="118"/>
      <c r="AQ637" s="116"/>
      <c r="AR637" s="117"/>
      <c r="AS637" s="117"/>
      <c r="AT637" s="118"/>
      <c r="AU637" s="117"/>
      <c r="AV637" s="117"/>
      <c r="AW637" s="117"/>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6"/>
      <c r="AF640" s="117"/>
      <c r="AG640" s="117"/>
      <c r="AH640" s="117"/>
      <c r="AI640" s="116"/>
      <c r="AJ640" s="117"/>
      <c r="AK640" s="117"/>
      <c r="AL640" s="117"/>
      <c r="AM640" s="116"/>
      <c r="AN640" s="117"/>
      <c r="AO640" s="117"/>
      <c r="AP640" s="118"/>
      <c r="AQ640" s="116"/>
      <c r="AR640" s="117"/>
      <c r="AS640" s="117"/>
      <c r="AT640" s="118"/>
      <c r="AU640" s="117"/>
      <c r="AV640" s="117"/>
      <c r="AW640" s="117"/>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6"/>
      <c r="AF641" s="117"/>
      <c r="AG641" s="117"/>
      <c r="AH641" s="118"/>
      <c r="AI641" s="116"/>
      <c r="AJ641" s="117"/>
      <c r="AK641" s="117"/>
      <c r="AL641" s="117"/>
      <c r="AM641" s="116"/>
      <c r="AN641" s="117"/>
      <c r="AO641" s="117"/>
      <c r="AP641" s="118"/>
      <c r="AQ641" s="116"/>
      <c r="AR641" s="117"/>
      <c r="AS641" s="117"/>
      <c r="AT641" s="118"/>
      <c r="AU641" s="117"/>
      <c r="AV641" s="117"/>
      <c r="AW641" s="117"/>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6"/>
      <c r="AF642" s="117"/>
      <c r="AG642" s="117"/>
      <c r="AH642" s="118"/>
      <c r="AI642" s="116"/>
      <c r="AJ642" s="117"/>
      <c r="AK642" s="117"/>
      <c r="AL642" s="117"/>
      <c r="AM642" s="116"/>
      <c r="AN642" s="117"/>
      <c r="AO642" s="117"/>
      <c r="AP642" s="118"/>
      <c r="AQ642" s="116"/>
      <c r="AR642" s="117"/>
      <c r="AS642" s="117"/>
      <c r="AT642" s="118"/>
      <c r="AU642" s="117"/>
      <c r="AV642" s="117"/>
      <c r="AW642" s="117"/>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6"/>
      <c r="AF649" s="117"/>
      <c r="AG649" s="117"/>
      <c r="AH649" s="117"/>
      <c r="AI649" s="116"/>
      <c r="AJ649" s="117"/>
      <c r="AK649" s="117"/>
      <c r="AL649" s="117"/>
      <c r="AM649" s="116"/>
      <c r="AN649" s="117"/>
      <c r="AO649" s="117"/>
      <c r="AP649" s="118"/>
      <c r="AQ649" s="116"/>
      <c r="AR649" s="117"/>
      <c r="AS649" s="117"/>
      <c r="AT649" s="118"/>
      <c r="AU649" s="117"/>
      <c r="AV649" s="117"/>
      <c r="AW649" s="117"/>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6"/>
      <c r="AF650" s="117"/>
      <c r="AG650" s="117"/>
      <c r="AH650" s="118"/>
      <c r="AI650" s="116"/>
      <c r="AJ650" s="117"/>
      <c r="AK650" s="117"/>
      <c r="AL650" s="117"/>
      <c r="AM650" s="116"/>
      <c r="AN650" s="117"/>
      <c r="AO650" s="117"/>
      <c r="AP650" s="118"/>
      <c r="AQ650" s="116"/>
      <c r="AR650" s="117"/>
      <c r="AS650" s="117"/>
      <c r="AT650" s="118"/>
      <c r="AU650" s="117"/>
      <c r="AV650" s="117"/>
      <c r="AW650" s="117"/>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6"/>
      <c r="AF651" s="117"/>
      <c r="AG651" s="117"/>
      <c r="AH651" s="118"/>
      <c r="AI651" s="116"/>
      <c r="AJ651" s="117"/>
      <c r="AK651" s="117"/>
      <c r="AL651" s="117"/>
      <c r="AM651" s="116"/>
      <c r="AN651" s="117"/>
      <c r="AO651" s="117"/>
      <c r="AP651" s="118"/>
      <c r="AQ651" s="116"/>
      <c r="AR651" s="117"/>
      <c r="AS651" s="117"/>
      <c r="AT651" s="118"/>
      <c r="AU651" s="117"/>
      <c r="AV651" s="117"/>
      <c r="AW651" s="117"/>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6"/>
      <c r="AF654" s="117"/>
      <c r="AG654" s="117"/>
      <c r="AH654" s="117"/>
      <c r="AI654" s="116"/>
      <c r="AJ654" s="117"/>
      <c r="AK654" s="117"/>
      <c r="AL654" s="117"/>
      <c r="AM654" s="116"/>
      <c r="AN654" s="117"/>
      <c r="AO654" s="117"/>
      <c r="AP654" s="118"/>
      <c r="AQ654" s="116"/>
      <c r="AR654" s="117"/>
      <c r="AS654" s="117"/>
      <c r="AT654" s="118"/>
      <c r="AU654" s="117"/>
      <c r="AV654" s="117"/>
      <c r="AW654" s="117"/>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6"/>
      <c r="AF655" s="117"/>
      <c r="AG655" s="117"/>
      <c r="AH655" s="118"/>
      <c r="AI655" s="116"/>
      <c r="AJ655" s="117"/>
      <c r="AK655" s="117"/>
      <c r="AL655" s="117"/>
      <c r="AM655" s="116"/>
      <c r="AN655" s="117"/>
      <c r="AO655" s="117"/>
      <c r="AP655" s="118"/>
      <c r="AQ655" s="116"/>
      <c r="AR655" s="117"/>
      <c r="AS655" s="117"/>
      <c r="AT655" s="118"/>
      <c r="AU655" s="117"/>
      <c r="AV655" s="117"/>
      <c r="AW655" s="117"/>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6"/>
      <c r="AF656" s="117"/>
      <c r="AG656" s="117"/>
      <c r="AH656" s="118"/>
      <c r="AI656" s="116"/>
      <c r="AJ656" s="117"/>
      <c r="AK656" s="117"/>
      <c r="AL656" s="117"/>
      <c r="AM656" s="116"/>
      <c r="AN656" s="117"/>
      <c r="AO656" s="117"/>
      <c r="AP656" s="118"/>
      <c r="AQ656" s="116"/>
      <c r="AR656" s="117"/>
      <c r="AS656" s="117"/>
      <c r="AT656" s="118"/>
      <c r="AU656" s="117"/>
      <c r="AV656" s="117"/>
      <c r="AW656" s="117"/>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6"/>
      <c r="AF659" s="117"/>
      <c r="AG659" s="117"/>
      <c r="AH659" s="117"/>
      <c r="AI659" s="116"/>
      <c r="AJ659" s="117"/>
      <c r="AK659" s="117"/>
      <c r="AL659" s="117"/>
      <c r="AM659" s="116"/>
      <c r="AN659" s="117"/>
      <c r="AO659" s="117"/>
      <c r="AP659" s="118"/>
      <c r="AQ659" s="116"/>
      <c r="AR659" s="117"/>
      <c r="AS659" s="117"/>
      <c r="AT659" s="118"/>
      <c r="AU659" s="117"/>
      <c r="AV659" s="117"/>
      <c r="AW659" s="117"/>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6"/>
      <c r="AF660" s="117"/>
      <c r="AG660" s="117"/>
      <c r="AH660" s="118"/>
      <c r="AI660" s="116"/>
      <c r="AJ660" s="117"/>
      <c r="AK660" s="117"/>
      <c r="AL660" s="117"/>
      <c r="AM660" s="116"/>
      <c r="AN660" s="117"/>
      <c r="AO660" s="117"/>
      <c r="AP660" s="118"/>
      <c r="AQ660" s="116"/>
      <c r="AR660" s="117"/>
      <c r="AS660" s="117"/>
      <c r="AT660" s="118"/>
      <c r="AU660" s="117"/>
      <c r="AV660" s="117"/>
      <c r="AW660" s="117"/>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6"/>
      <c r="AF661" s="117"/>
      <c r="AG661" s="117"/>
      <c r="AH661" s="118"/>
      <c r="AI661" s="116"/>
      <c r="AJ661" s="117"/>
      <c r="AK661" s="117"/>
      <c r="AL661" s="117"/>
      <c r="AM661" s="116"/>
      <c r="AN661" s="117"/>
      <c r="AO661" s="117"/>
      <c r="AP661" s="118"/>
      <c r="AQ661" s="116"/>
      <c r="AR661" s="117"/>
      <c r="AS661" s="117"/>
      <c r="AT661" s="118"/>
      <c r="AU661" s="117"/>
      <c r="AV661" s="117"/>
      <c r="AW661" s="117"/>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6"/>
      <c r="AF664" s="117"/>
      <c r="AG664" s="117"/>
      <c r="AH664" s="117"/>
      <c r="AI664" s="116"/>
      <c r="AJ664" s="117"/>
      <c r="AK664" s="117"/>
      <c r="AL664" s="117"/>
      <c r="AM664" s="116"/>
      <c r="AN664" s="117"/>
      <c r="AO664" s="117"/>
      <c r="AP664" s="118"/>
      <c r="AQ664" s="116"/>
      <c r="AR664" s="117"/>
      <c r="AS664" s="117"/>
      <c r="AT664" s="118"/>
      <c r="AU664" s="117"/>
      <c r="AV664" s="117"/>
      <c r="AW664" s="117"/>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6"/>
      <c r="AF665" s="117"/>
      <c r="AG665" s="117"/>
      <c r="AH665" s="118"/>
      <c r="AI665" s="116"/>
      <c r="AJ665" s="117"/>
      <c r="AK665" s="117"/>
      <c r="AL665" s="117"/>
      <c r="AM665" s="116"/>
      <c r="AN665" s="117"/>
      <c r="AO665" s="117"/>
      <c r="AP665" s="118"/>
      <c r="AQ665" s="116"/>
      <c r="AR665" s="117"/>
      <c r="AS665" s="117"/>
      <c r="AT665" s="118"/>
      <c r="AU665" s="117"/>
      <c r="AV665" s="117"/>
      <c r="AW665" s="117"/>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6"/>
      <c r="AF666" s="117"/>
      <c r="AG666" s="117"/>
      <c r="AH666" s="118"/>
      <c r="AI666" s="116"/>
      <c r="AJ666" s="117"/>
      <c r="AK666" s="117"/>
      <c r="AL666" s="117"/>
      <c r="AM666" s="116"/>
      <c r="AN666" s="117"/>
      <c r="AO666" s="117"/>
      <c r="AP666" s="118"/>
      <c r="AQ666" s="116"/>
      <c r="AR666" s="117"/>
      <c r="AS666" s="117"/>
      <c r="AT666" s="118"/>
      <c r="AU666" s="117"/>
      <c r="AV666" s="117"/>
      <c r="AW666" s="117"/>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6"/>
      <c r="AF669" s="117"/>
      <c r="AG669" s="117"/>
      <c r="AH669" s="117"/>
      <c r="AI669" s="116"/>
      <c r="AJ669" s="117"/>
      <c r="AK669" s="117"/>
      <c r="AL669" s="117"/>
      <c r="AM669" s="116"/>
      <c r="AN669" s="117"/>
      <c r="AO669" s="117"/>
      <c r="AP669" s="118"/>
      <c r="AQ669" s="116"/>
      <c r="AR669" s="117"/>
      <c r="AS669" s="117"/>
      <c r="AT669" s="118"/>
      <c r="AU669" s="117"/>
      <c r="AV669" s="117"/>
      <c r="AW669" s="117"/>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6"/>
      <c r="AF670" s="117"/>
      <c r="AG670" s="117"/>
      <c r="AH670" s="118"/>
      <c r="AI670" s="116"/>
      <c r="AJ670" s="117"/>
      <c r="AK670" s="117"/>
      <c r="AL670" s="117"/>
      <c r="AM670" s="116"/>
      <c r="AN670" s="117"/>
      <c r="AO670" s="117"/>
      <c r="AP670" s="118"/>
      <c r="AQ670" s="116"/>
      <c r="AR670" s="117"/>
      <c r="AS670" s="117"/>
      <c r="AT670" s="118"/>
      <c r="AU670" s="117"/>
      <c r="AV670" s="117"/>
      <c r="AW670" s="117"/>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6"/>
      <c r="AF671" s="117"/>
      <c r="AG671" s="117"/>
      <c r="AH671" s="118"/>
      <c r="AI671" s="116"/>
      <c r="AJ671" s="117"/>
      <c r="AK671" s="117"/>
      <c r="AL671" s="117"/>
      <c r="AM671" s="116"/>
      <c r="AN671" s="117"/>
      <c r="AO671" s="117"/>
      <c r="AP671" s="118"/>
      <c r="AQ671" s="116"/>
      <c r="AR671" s="117"/>
      <c r="AS671" s="117"/>
      <c r="AT671" s="118"/>
      <c r="AU671" s="117"/>
      <c r="AV671" s="117"/>
      <c r="AW671" s="117"/>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6"/>
      <c r="AF674" s="117"/>
      <c r="AG674" s="117"/>
      <c r="AH674" s="117"/>
      <c r="AI674" s="116"/>
      <c r="AJ674" s="117"/>
      <c r="AK674" s="117"/>
      <c r="AL674" s="117"/>
      <c r="AM674" s="116"/>
      <c r="AN674" s="117"/>
      <c r="AO674" s="117"/>
      <c r="AP674" s="118"/>
      <c r="AQ674" s="116"/>
      <c r="AR674" s="117"/>
      <c r="AS674" s="117"/>
      <c r="AT674" s="118"/>
      <c r="AU674" s="117"/>
      <c r="AV674" s="117"/>
      <c r="AW674" s="117"/>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6"/>
      <c r="AF675" s="117"/>
      <c r="AG675" s="117"/>
      <c r="AH675" s="118"/>
      <c r="AI675" s="116"/>
      <c r="AJ675" s="117"/>
      <c r="AK675" s="117"/>
      <c r="AL675" s="117"/>
      <c r="AM675" s="116"/>
      <c r="AN675" s="117"/>
      <c r="AO675" s="117"/>
      <c r="AP675" s="118"/>
      <c r="AQ675" s="116"/>
      <c r="AR675" s="117"/>
      <c r="AS675" s="117"/>
      <c r="AT675" s="118"/>
      <c r="AU675" s="117"/>
      <c r="AV675" s="117"/>
      <c r="AW675" s="117"/>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6"/>
      <c r="AF676" s="117"/>
      <c r="AG676" s="117"/>
      <c r="AH676" s="118"/>
      <c r="AI676" s="116"/>
      <c r="AJ676" s="117"/>
      <c r="AK676" s="117"/>
      <c r="AL676" s="117"/>
      <c r="AM676" s="116"/>
      <c r="AN676" s="117"/>
      <c r="AO676" s="117"/>
      <c r="AP676" s="118"/>
      <c r="AQ676" s="116"/>
      <c r="AR676" s="117"/>
      <c r="AS676" s="117"/>
      <c r="AT676" s="118"/>
      <c r="AU676" s="117"/>
      <c r="AV676" s="117"/>
      <c r="AW676" s="117"/>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6"/>
      <c r="AF679" s="117"/>
      <c r="AG679" s="117"/>
      <c r="AH679" s="117"/>
      <c r="AI679" s="116"/>
      <c r="AJ679" s="117"/>
      <c r="AK679" s="117"/>
      <c r="AL679" s="117"/>
      <c r="AM679" s="116"/>
      <c r="AN679" s="117"/>
      <c r="AO679" s="117"/>
      <c r="AP679" s="118"/>
      <c r="AQ679" s="116"/>
      <c r="AR679" s="117"/>
      <c r="AS679" s="117"/>
      <c r="AT679" s="118"/>
      <c r="AU679" s="117"/>
      <c r="AV679" s="117"/>
      <c r="AW679" s="117"/>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6"/>
      <c r="AF680" s="117"/>
      <c r="AG680" s="117"/>
      <c r="AH680" s="118"/>
      <c r="AI680" s="116"/>
      <c r="AJ680" s="117"/>
      <c r="AK680" s="117"/>
      <c r="AL680" s="117"/>
      <c r="AM680" s="116"/>
      <c r="AN680" s="117"/>
      <c r="AO680" s="117"/>
      <c r="AP680" s="118"/>
      <c r="AQ680" s="116"/>
      <c r="AR680" s="117"/>
      <c r="AS680" s="117"/>
      <c r="AT680" s="118"/>
      <c r="AU680" s="117"/>
      <c r="AV680" s="117"/>
      <c r="AW680" s="117"/>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6"/>
      <c r="AF681" s="117"/>
      <c r="AG681" s="117"/>
      <c r="AH681" s="118"/>
      <c r="AI681" s="116"/>
      <c r="AJ681" s="117"/>
      <c r="AK681" s="117"/>
      <c r="AL681" s="117"/>
      <c r="AM681" s="116"/>
      <c r="AN681" s="117"/>
      <c r="AO681" s="117"/>
      <c r="AP681" s="118"/>
      <c r="AQ681" s="116"/>
      <c r="AR681" s="117"/>
      <c r="AS681" s="117"/>
      <c r="AT681" s="118"/>
      <c r="AU681" s="117"/>
      <c r="AV681" s="117"/>
      <c r="AW681" s="117"/>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6"/>
      <c r="AF684" s="117"/>
      <c r="AG684" s="117"/>
      <c r="AH684" s="117"/>
      <c r="AI684" s="116"/>
      <c r="AJ684" s="117"/>
      <c r="AK684" s="117"/>
      <c r="AL684" s="117"/>
      <c r="AM684" s="116"/>
      <c r="AN684" s="117"/>
      <c r="AO684" s="117"/>
      <c r="AP684" s="118"/>
      <c r="AQ684" s="116"/>
      <c r="AR684" s="117"/>
      <c r="AS684" s="117"/>
      <c r="AT684" s="118"/>
      <c r="AU684" s="117"/>
      <c r="AV684" s="117"/>
      <c r="AW684" s="117"/>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6"/>
      <c r="AF685" s="117"/>
      <c r="AG685" s="117"/>
      <c r="AH685" s="118"/>
      <c r="AI685" s="116"/>
      <c r="AJ685" s="117"/>
      <c r="AK685" s="117"/>
      <c r="AL685" s="117"/>
      <c r="AM685" s="116"/>
      <c r="AN685" s="117"/>
      <c r="AO685" s="117"/>
      <c r="AP685" s="118"/>
      <c r="AQ685" s="116"/>
      <c r="AR685" s="117"/>
      <c r="AS685" s="117"/>
      <c r="AT685" s="118"/>
      <c r="AU685" s="117"/>
      <c r="AV685" s="117"/>
      <c r="AW685" s="117"/>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6"/>
      <c r="AF686" s="117"/>
      <c r="AG686" s="117"/>
      <c r="AH686" s="118"/>
      <c r="AI686" s="116"/>
      <c r="AJ686" s="117"/>
      <c r="AK686" s="117"/>
      <c r="AL686" s="117"/>
      <c r="AM686" s="116"/>
      <c r="AN686" s="117"/>
      <c r="AO686" s="117"/>
      <c r="AP686" s="118"/>
      <c r="AQ686" s="116"/>
      <c r="AR686" s="117"/>
      <c r="AS686" s="117"/>
      <c r="AT686" s="118"/>
      <c r="AU686" s="117"/>
      <c r="AV686" s="117"/>
      <c r="AW686" s="117"/>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6"/>
      <c r="AF689" s="117"/>
      <c r="AG689" s="117"/>
      <c r="AH689" s="117"/>
      <c r="AI689" s="116"/>
      <c r="AJ689" s="117"/>
      <c r="AK689" s="117"/>
      <c r="AL689" s="117"/>
      <c r="AM689" s="116"/>
      <c r="AN689" s="117"/>
      <c r="AO689" s="117"/>
      <c r="AP689" s="118"/>
      <c r="AQ689" s="116"/>
      <c r="AR689" s="117"/>
      <c r="AS689" s="117"/>
      <c r="AT689" s="118"/>
      <c r="AU689" s="117"/>
      <c r="AV689" s="117"/>
      <c r="AW689" s="117"/>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6"/>
      <c r="AF690" s="117"/>
      <c r="AG690" s="117"/>
      <c r="AH690" s="118"/>
      <c r="AI690" s="116"/>
      <c r="AJ690" s="117"/>
      <c r="AK690" s="117"/>
      <c r="AL690" s="117"/>
      <c r="AM690" s="116"/>
      <c r="AN690" s="117"/>
      <c r="AO690" s="117"/>
      <c r="AP690" s="118"/>
      <c r="AQ690" s="116"/>
      <c r="AR690" s="117"/>
      <c r="AS690" s="117"/>
      <c r="AT690" s="118"/>
      <c r="AU690" s="117"/>
      <c r="AV690" s="117"/>
      <c r="AW690" s="117"/>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6"/>
      <c r="AF691" s="117"/>
      <c r="AG691" s="117"/>
      <c r="AH691" s="118"/>
      <c r="AI691" s="116"/>
      <c r="AJ691" s="117"/>
      <c r="AK691" s="117"/>
      <c r="AL691" s="117"/>
      <c r="AM691" s="116"/>
      <c r="AN691" s="117"/>
      <c r="AO691" s="117"/>
      <c r="AP691" s="118"/>
      <c r="AQ691" s="116"/>
      <c r="AR691" s="117"/>
      <c r="AS691" s="117"/>
      <c r="AT691" s="118"/>
      <c r="AU691" s="117"/>
      <c r="AV691" s="117"/>
      <c r="AW691" s="117"/>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6"/>
      <c r="AF694" s="117"/>
      <c r="AG694" s="117"/>
      <c r="AH694" s="117"/>
      <c r="AI694" s="116"/>
      <c r="AJ694" s="117"/>
      <c r="AK694" s="117"/>
      <c r="AL694" s="117"/>
      <c r="AM694" s="116"/>
      <c r="AN694" s="117"/>
      <c r="AO694" s="117"/>
      <c r="AP694" s="118"/>
      <c r="AQ694" s="116"/>
      <c r="AR694" s="117"/>
      <c r="AS694" s="117"/>
      <c r="AT694" s="118"/>
      <c r="AU694" s="117"/>
      <c r="AV694" s="117"/>
      <c r="AW694" s="117"/>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6"/>
      <c r="AF695" s="117"/>
      <c r="AG695" s="117"/>
      <c r="AH695" s="118"/>
      <c r="AI695" s="116"/>
      <c r="AJ695" s="117"/>
      <c r="AK695" s="117"/>
      <c r="AL695" s="117"/>
      <c r="AM695" s="116"/>
      <c r="AN695" s="117"/>
      <c r="AO695" s="117"/>
      <c r="AP695" s="118"/>
      <c r="AQ695" s="116"/>
      <c r="AR695" s="117"/>
      <c r="AS695" s="117"/>
      <c r="AT695" s="118"/>
      <c r="AU695" s="117"/>
      <c r="AV695" s="117"/>
      <c r="AW695" s="117"/>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6"/>
      <c r="AF696" s="117"/>
      <c r="AG696" s="117"/>
      <c r="AH696" s="118"/>
      <c r="AI696" s="116"/>
      <c r="AJ696" s="117"/>
      <c r="AK696" s="117"/>
      <c r="AL696" s="117"/>
      <c r="AM696" s="116"/>
      <c r="AN696" s="117"/>
      <c r="AO696" s="117"/>
      <c r="AP696" s="118"/>
      <c r="AQ696" s="116"/>
      <c r="AR696" s="117"/>
      <c r="AS696" s="117"/>
      <c r="AT696" s="118"/>
      <c r="AU696" s="117"/>
      <c r="AV696" s="117"/>
      <c r="AW696" s="117"/>
      <c r="AX696" s="219"/>
    </row>
    <row r="697" spans="1:50" ht="23.85" hidden="1"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41.75" customHeight="1" x14ac:dyDescent="0.15">
      <c r="A702" s="530" t="s">
        <v>140</v>
      </c>
      <c r="B702" s="531"/>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566</v>
      </c>
      <c r="AE702" s="899"/>
      <c r="AF702" s="899"/>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113.25"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566</v>
      </c>
      <c r="AE703" s="159"/>
      <c r="AF703" s="159"/>
      <c r="AG703" s="666" t="s">
        <v>599</v>
      </c>
      <c r="AH703" s="667"/>
      <c r="AI703" s="667"/>
      <c r="AJ703" s="667"/>
      <c r="AK703" s="667"/>
      <c r="AL703" s="667"/>
      <c r="AM703" s="667"/>
      <c r="AN703" s="667"/>
      <c r="AO703" s="667"/>
      <c r="AP703" s="667"/>
      <c r="AQ703" s="667"/>
      <c r="AR703" s="667"/>
      <c r="AS703" s="667"/>
      <c r="AT703" s="667"/>
      <c r="AU703" s="667"/>
      <c r="AV703" s="667"/>
      <c r="AW703" s="667"/>
      <c r="AX703" s="668"/>
    </row>
    <row r="704" spans="1:50" ht="85.5" customHeight="1" x14ac:dyDescent="0.15">
      <c r="A704" s="534"/>
      <c r="B704" s="535"/>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566</v>
      </c>
      <c r="AE704" s="585"/>
      <c r="AF704" s="585"/>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1062" t="s">
        <v>566</v>
      </c>
      <c r="AE705" s="1063"/>
      <c r="AF705" s="1063"/>
      <c r="AG705" s="1064" t="s">
        <v>687</v>
      </c>
      <c r="AH705" s="1065"/>
      <c r="AI705" s="1065"/>
      <c r="AJ705" s="1065"/>
      <c r="AK705" s="1065"/>
      <c r="AL705" s="1065"/>
      <c r="AM705" s="1065"/>
      <c r="AN705" s="1065"/>
      <c r="AO705" s="1065"/>
      <c r="AP705" s="1065"/>
      <c r="AQ705" s="1065"/>
      <c r="AR705" s="1065"/>
      <c r="AS705" s="1065"/>
      <c r="AT705" s="1065"/>
      <c r="AU705" s="1065"/>
      <c r="AV705" s="1065"/>
      <c r="AW705" s="1065"/>
      <c r="AX705" s="1066"/>
    </row>
    <row r="706" spans="1:50" ht="35.25" customHeight="1" x14ac:dyDescent="0.15">
      <c r="A706" s="657"/>
      <c r="B706" s="770"/>
      <c r="C706" s="613"/>
      <c r="D706" s="614"/>
      <c r="E706" s="685" t="s">
        <v>385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067" t="s">
        <v>686</v>
      </c>
      <c r="AE706" s="1068"/>
      <c r="AF706" s="1069"/>
      <c r="AG706" s="1070"/>
      <c r="AH706" s="1071"/>
      <c r="AI706" s="1071"/>
      <c r="AJ706" s="1071"/>
      <c r="AK706" s="1071"/>
      <c r="AL706" s="1071"/>
      <c r="AM706" s="1071"/>
      <c r="AN706" s="1071"/>
      <c r="AO706" s="1071"/>
      <c r="AP706" s="1071"/>
      <c r="AQ706" s="1071"/>
      <c r="AR706" s="1071"/>
      <c r="AS706" s="1071"/>
      <c r="AT706" s="1071"/>
      <c r="AU706" s="1071"/>
      <c r="AV706" s="1071"/>
      <c r="AW706" s="1071"/>
      <c r="AX706" s="1072"/>
    </row>
    <row r="707" spans="1:50" ht="26.25" customHeight="1" x14ac:dyDescent="0.15">
      <c r="A707" s="657"/>
      <c r="B707" s="770"/>
      <c r="C707" s="615"/>
      <c r="D707" s="616"/>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1073" t="s">
        <v>679</v>
      </c>
      <c r="AE707" s="1074"/>
      <c r="AF707" s="1074"/>
      <c r="AG707" s="1070"/>
      <c r="AH707" s="1071"/>
      <c r="AI707" s="1071"/>
      <c r="AJ707" s="1071"/>
      <c r="AK707" s="1071"/>
      <c r="AL707" s="1071"/>
      <c r="AM707" s="1071"/>
      <c r="AN707" s="1071"/>
      <c r="AO707" s="1071"/>
      <c r="AP707" s="1071"/>
      <c r="AQ707" s="1071"/>
      <c r="AR707" s="1071"/>
      <c r="AS707" s="1071"/>
      <c r="AT707" s="1071"/>
      <c r="AU707" s="1071"/>
      <c r="AV707" s="1071"/>
      <c r="AW707" s="1071"/>
      <c r="AX707" s="1072"/>
    </row>
    <row r="708" spans="1:50" ht="71.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566</v>
      </c>
      <c r="AE708" s="670"/>
      <c r="AF708" s="670"/>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42.7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566</v>
      </c>
      <c r="AE709" s="159"/>
      <c r="AF709" s="159"/>
      <c r="AG709" s="666" t="s">
        <v>674</v>
      </c>
      <c r="AH709" s="667"/>
      <c r="AI709" s="667"/>
      <c r="AJ709" s="667"/>
      <c r="AK709" s="667"/>
      <c r="AL709" s="667"/>
      <c r="AM709" s="667"/>
      <c r="AN709" s="667"/>
      <c r="AO709" s="667"/>
      <c r="AP709" s="667"/>
      <c r="AQ709" s="667"/>
      <c r="AR709" s="667"/>
      <c r="AS709" s="667"/>
      <c r="AT709" s="667"/>
      <c r="AU709" s="667"/>
      <c r="AV709" s="667"/>
      <c r="AW709" s="667"/>
      <c r="AX709" s="668"/>
    </row>
    <row r="710" spans="1:50" ht="136.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566</v>
      </c>
      <c r="AE710" s="159"/>
      <c r="AF710" s="159"/>
      <c r="AG710" s="666" t="s">
        <v>603</v>
      </c>
      <c r="AH710" s="667"/>
      <c r="AI710" s="667"/>
      <c r="AJ710" s="667"/>
      <c r="AK710" s="667"/>
      <c r="AL710" s="667"/>
      <c r="AM710" s="667"/>
      <c r="AN710" s="667"/>
      <c r="AO710" s="667"/>
      <c r="AP710" s="667"/>
      <c r="AQ710" s="667"/>
      <c r="AR710" s="667"/>
      <c r="AS710" s="667"/>
      <c r="AT710" s="667"/>
      <c r="AU710" s="667"/>
      <c r="AV710" s="667"/>
      <c r="AW710" s="667"/>
      <c r="AX710" s="668"/>
    </row>
    <row r="711" spans="1:50" ht="76.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566</v>
      </c>
      <c r="AE711" s="159"/>
      <c r="AF711" s="159"/>
      <c r="AG711" s="666" t="s">
        <v>604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609</v>
      </c>
      <c r="AE712" s="585"/>
      <c r="AF712" s="585"/>
      <c r="AG712" s="593" t="s">
        <v>677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66" t="s">
        <v>677</v>
      </c>
      <c r="AH713" s="667"/>
      <c r="AI713" s="667"/>
      <c r="AJ713" s="667"/>
      <c r="AK713" s="667"/>
      <c r="AL713" s="667"/>
      <c r="AM713" s="667"/>
      <c r="AN713" s="667"/>
      <c r="AO713" s="667"/>
      <c r="AP713" s="667"/>
      <c r="AQ713" s="667"/>
      <c r="AR713" s="667"/>
      <c r="AS713" s="667"/>
      <c r="AT713" s="667"/>
      <c r="AU713" s="667"/>
      <c r="AV713" s="667"/>
      <c r="AW713" s="667"/>
      <c r="AX713" s="668"/>
    </row>
    <row r="714" spans="1:50" ht="45" customHeight="1" x14ac:dyDescent="0.15">
      <c r="A714" s="659"/>
      <c r="B714" s="660"/>
      <c r="C714" s="771" t="s">
        <v>327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566</v>
      </c>
      <c r="AE714" s="591"/>
      <c r="AF714" s="592"/>
      <c r="AG714" s="691" t="s">
        <v>616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566</v>
      </c>
      <c r="AE715" s="670"/>
      <c r="AF715" s="777"/>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77.25" customHeight="1" x14ac:dyDescent="0.15">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566</v>
      </c>
      <c r="AE716" s="759"/>
      <c r="AF716" s="759"/>
      <c r="AG716" s="666" t="s">
        <v>606</v>
      </c>
      <c r="AH716" s="667"/>
      <c r="AI716" s="667"/>
      <c r="AJ716" s="667"/>
      <c r="AK716" s="667"/>
      <c r="AL716" s="667"/>
      <c r="AM716" s="667"/>
      <c r="AN716" s="667"/>
      <c r="AO716" s="667"/>
      <c r="AP716" s="667"/>
      <c r="AQ716" s="667"/>
      <c r="AR716" s="667"/>
      <c r="AS716" s="667"/>
      <c r="AT716" s="667"/>
      <c r="AU716" s="667"/>
      <c r="AV716" s="667"/>
      <c r="AW716" s="667"/>
      <c r="AX716" s="668"/>
    </row>
    <row r="717" spans="1:50" ht="35.25" customHeight="1" x14ac:dyDescent="0.15">
      <c r="A717" s="657"/>
      <c r="B717" s="658"/>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566</v>
      </c>
      <c r="AE717" s="159"/>
      <c r="AF717" s="159"/>
      <c r="AG717" s="666" t="s">
        <v>607</v>
      </c>
      <c r="AH717" s="667"/>
      <c r="AI717" s="667"/>
      <c r="AJ717" s="667"/>
      <c r="AK717" s="667"/>
      <c r="AL717" s="667"/>
      <c r="AM717" s="667"/>
      <c r="AN717" s="667"/>
      <c r="AO717" s="667"/>
      <c r="AP717" s="667"/>
      <c r="AQ717" s="667"/>
      <c r="AR717" s="667"/>
      <c r="AS717" s="667"/>
      <c r="AT717" s="667"/>
      <c r="AU717" s="667"/>
      <c r="AV717" s="667"/>
      <c r="AW717" s="667"/>
      <c r="AX717" s="668"/>
    </row>
    <row r="718" spans="1:50" ht="51.7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566</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0" t="s">
        <v>58</v>
      </c>
      <c r="B719" s="651"/>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9" t="s">
        <v>609</v>
      </c>
      <c r="AE719" s="670"/>
      <c r="AF719" s="670"/>
      <c r="AG719" s="787" t="s">
        <v>610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2"/>
      <c r="B720" s="653"/>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2"/>
      <c r="B721" s="653"/>
      <c r="C721" s="921"/>
      <c r="D721" s="922"/>
      <c r="E721" s="922"/>
      <c r="F721" s="923"/>
      <c r="G721" s="942"/>
      <c r="H721" s="943"/>
      <c r="I721" s="82" t="str">
        <f>IF(OR(G721="　", G721=""), "", "-")</f>
        <v/>
      </c>
      <c r="J721" s="920"/>
      <c r="K721" s="920"/>
      <c r="L721" s="82" t="str">
        <f>IF(M721="","","-")</f>
        <v/>
      </c>
      <c r="M721" s="83"/>
      <c r="N721" s="917" t="s">
        <v>611</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2"/>
      <c r="B722" s="653"/>
      <c r="C722" s="921"/>
      <c r="D722" s="922"/>
      <c r="E722" s="922"/>
      <c r="F722" s="923"/>
      <c r="G722" s="942"/>
      <c r="H722" s="943"/>
      <c r="I722" s="82" t="str">
        <f t="shared" ref="I722:I725" si="4">IF(OR(G722="　", G722=""), "", "-")</f>
        <v/>
      </c>
      <c r="J722" s="920"/>
      <c r="K722" s="920"/>
      <c r="L722" s="82" t="str">
        <f t="shared" ref="L722:L725" si="5">IF(M722="","","-")</f>
        <v/>
      </c>
      <c r="M722" s="83"/>
      <c r="N722" s="944"/>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2"/>
      <c r="B723" s="653"/>
      <c r="C723" s="921"/>
      <c r="D723" s="922"/>
      <c r="E723" s="922"/>
      <c r="F723" s="923"/>
      <c r="G723" s="942"/>
      <c r="H723" s="943"/>
      <c r="I723" s="82" t="str">
        <f t="shared" si="4"/>
        <v/>
      </c>
      <c r="J723" s="920"/>
      <c r="K723" s="920"/>
      <c r="L723" s="82" t="str">
        <f t="shared" si="5"/>
        <v/>
      </c>
      <c r="M723" s="83"/>
      <c r="N723" s="944"/>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2"/>
      <c r="B724" s="653"/>
      <c r="C724" s="921"/>
      <c r="D724" s="922"/>
      <c r="E724" s="922"/>
      <c r="F724" s="923"/>
      <c r="G724" s="942"/>
      <c r="H724" s="943"/>
      <c r="I724" s="82" t="str">
        <f t="shared" si="4"/>
        <v/>
      </c>
      <c r="J724" s="920"/>
      <c r="K724" s="920"/>
      <c r="L724" s="82" t="str">
        <f t="shared" si="5"/>
        <v/>
      </c>
      <c r="M724" s="83"/>
      <c r="N724" s="944"/>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4"/>
      <c r="B725" s="655"/>
      <c r="C725" s="924"/>
      <c r="D725" s="925"/>
      <c r="E725" s="925"/>
      <c r="F725" s="926"/>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0" t="s">
        <v>48</v>
      </c>
      <c r="B726" s="621"/>
      <c r="C726" s="447" t="s">
        <v>53</v>
      </c>
      <c r="D726" s="582"/>
      <c r="E726" s="582"/>
      <c r="F726" s="583"/>
      <c r="G726" s="799" t="s">
        <v>675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7.95" customHeight="1" thickBot="1" x14ac:dyDescent="0.2">
      <c r="A727" s="622"/>
      <c r="B727" s="623"/>
      <c r="C727" s="697" t="s">
        <v>57</v>
      </c>
      <c r="D727" s="698"/>
      <c r="E727" s="698"/>
      <c r="F727" s="699"/>
      <c r="G727" s="796" t="s">
        <v>676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3.5" customHeight="1" thickBot="1" x14ac:dyDescent="0.2">
      <c r="A729" s="765" t="s">
        <v>681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5.450000000000003" customHeight="1" thickBot="1" x14ac:dyDescent="0.2">
      <c r="A731" s="617" t="s">
        <v>138</v>
      </c>
      <c r="B731" s="618"/>
      <c r="C731" s="618"/>
      <c r="D731" s="618"/>
      <c r="E731" s="619"/>
      <c r="F731" s="682" t="s">
        <v>682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7.5" customHeight="1" thickBot="1" x14ac:dyDescent="0.2">
      <c r="A733" s="749" t="s">
        <v>138</v>
      </c>
      <c r="B733" s="750"/>
      <c r="C733" s="750"/>
      <c r="D733" s="750"/>
      <c r="E733" s="751"/>
      <c r="F733" s="766" t="s">
        <v>683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t="s">
        <v>677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355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0" t="s">
        <v>407</v>
      </c>
      <c r="B737" s="101"/>
      <c r="C737" s="101"/>
      <c r="D737" s="102"/>
      <c r="E737" s="103" t="s">
        <v>584</v>
      </c>
      <c r="F737" s="103"/>
      <c r="G737" s="103"/>
      <c r="H737" s="103"/>
      <c r="I737" s="103"/>
      <c r="J737" s="103"/>
      <c r="K737" s="103"/>
      <c r="L737" s="103"/>
      <c r="M737" s="103"/>
      <c r="N737" s="109" t="s">
        <v>402</v>
      </c>
      <c r="O737" s="109"/>
      <c r="P737" s="109"/>
      <c r="Q737" s="109"/>
      <c r="R737" s="103" t="s">
        <v>586</v>
      </c>
      <c r="S737" s="103"/>
      <c r="T737" s="103"/>
      <c r="U737" s="103"/>
      <c r="V737" s="103"/>
      <c r="W737" s="103"/>
      <c r="X737" s="103"/>
      <c r="Y737" s="103"/>
      <c r="Z737" s="103"/>
      <c r="AA737" s="109" t="s">
        <v>401</v>
      </c>
      <c r="AB737" s="109"/>
      <c r="AC737" s="109"/>
      <c r="AD737" s="109"/>
      <c r="AE737" s="103" t="s">
        <v>588</v>
      </c>
      <c r="AF737" s="103"/>
      <c r="AG737" s="103"/>
      <c r="AH737" s="103"/>
      <c r="AI737" s="103"/>
      <c r="AJ737" s="103"/>
      <c r="AK737" s="103"/>
      <c r="AL737" s="103"/>
      <c r="AM737" s="103"/>
      <c r="AN737" s="109" t="s">
        <v>400</v>
      </c>
      <c r="AO737" s="109"/>
      <c r="AP737" s="109"/>
      <c r="AQ737" s="109"/>
      <c r="AR737" s="127" t="s">
        <v>590</v>
      </c>
      <c r="AS737" s="128"/>
      <c r="AT737" s="128"/>
      <c r="AU737" s="128"/>
      <c r="AV737" s="128"/>
      <c r="AW737" s="128"/>
      <c r="AX737" s="129"/>
      <c r="AY737" s="88"/>
      <c r="AZ737" s="88"/>
    </row>
    <row r="738" spans="1:52" ht="24.75" customHeight="1" x14ac:dyDescent="0.15">
      <c r="A738" s="100" t="s">
        <v>399</v>
      </c>
      <c r="B738" s="101"/>
      <c r="C738" s="101"/>
      <c r="D738" s="102"/>
      <c r="E738" s="103" t="s">
        <v>585</v>
      </c>
      <c r="F738" s="103"/>
      <c r="G738" s="103"/>
      <c r="H738" s="103"/>
      <c r="I738" s="103"/>
      <c r="J738" s="103"/>
      <c r="K738" s="103"/>
      <c r="L738" s="103"/>
      <c r="M738" s="103"/>
      <c r="N738" s="109" t="s">
        <v>398</v>
      </c>
      <c r="O738" s="109"/>
      <c r="P738" s="109"/>
      <c r="Q738" s="109"/>
      <c r="R738" s="103" t="s">
        <v>587</v>
      </c>
      <c r="S738" s="103"/>
      <c r="T738" s="103"/>
      <c r="U738" s="103"/>
      <c r="V738" s="103"/>
      <c r="W738" s="103"/>
      <c r="X738" s="103"/>
      <c r="Y738" s="103"/>
      <c r="Z738" s="103"/>
      <c r="AA738" s="109" t="s">
        <v>397</v>
      </c>
      <c r="AB738" s="109"/>
      <c r="AC738" s="109"/>
      <c r="AD738" s="109"/>
      <c r="AE738" s="103" t="s">
        <v>589</v>
      </c>
      <c r="AF738" s="103"/>
      <c r="AG738" s="103"/>
      <c r="AH738" s="103"/>
      <c r="AI738" s="103"/>
      <c r="AJ738" s="103"/>
      <c r="AK738" s="103"/>
      <c r="AL738" s="103"/>
      <c r="AM738" s="103"/>
      <c r="AN738" s="109" t="s">
        <v>396</v>
      </c>
      <c r="AO738" s="109"/>
      <c r="AP738" s="109"/>
      <c r="AQ738" s="109"/>
      <c r="AR738" s="127" t="s">
        <v>685</v>
      </c>
      <c r="AS738" s="128"/>
      <c r="AT738" s="128"/>
      <c r="AU738" s="128"/>
      <c r="AV738" s="128"/>
      <c r="AW738" s="128"/>
      <c r="AX738" s="129"/>
    </row>
    <row r="739" spans="1:52" ht="24.75" customHeight="1" x14ac:dyDescent="0.15">
      <c r="A739" s="100" t="s">
        <v>395</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2"/>
      <c r="G740" s="122"/>
      <c r="H740" s="92" t="str">
        <f>IF(E740="", "", "(")</f>
        <v>(</v>
      </c>
      <c r="I740" s="122"/>
      <c r="J740" s="122"/>
      <c r="K740" s="92" t="str">
        <f>IF(OR(I740="　", I740=""), "", "-")</f>
        <v/>
      </c>
      <c r="L740" s="123">
        <v>381</v>
      </c>
      <c r="M740" s="123"/>
      <c r="N740" s="93" t="str">
        <f>IF(O740="", "", "-")</f>
        <v/>
      </c>
      <c r="O740" s="94"/>
      <c r="P740" s="93" t="str">
        <f>IF(E740="", "", ")")</f>
        <v>)</v>
      </c>
      <c r="Q740" s="133"/>
      <c r="R740" s="122"/>
      <c r="S740" s="122"/>
      <c r="T740" s="92" t="str">
        <f>IF(Q740="", "", "(")</f>
        <v/>
      </c>
      <c r="U740" s="122"/>
      <c r="V740" s="122"/>
      <c r="W740" s="92" t="str">
        <f>IF(OR(U740="　", U740=""), "", "-")</f>
        <v/>
      </c>
      <c r="X740" s="123"/>
      <c r="Y740" s="123"/>
      <c r="Z740" s="93" t="str">
        <f>IF(AA740="", "", "-")</f>
        <v/>
      </c>
      <c r="AA740" s="94"/>
      <c r="AB740" s="93" t="str">
        <f>IF(Q740="", "", ")")</f>
        <v/>
      </c>
      <c r="AC740" s="133"/>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760" t="s">
        <v>390</v>
      </c>
      <c r="B780" s="761"/>
      <c r="C780" s="761"/>
      <c r="D780" s="761"/>
      <c r="E780" s="761"/>
      <c r="F780" s="762"/>
      <c r="G780" s="443" t="s">
        <v>619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3"/>
      <c r="C781" s="763"/>
      <c r="D781" s="763"/>
      <c r="E781" s="763"/>
      <c r="F781" s="76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3"/>
      <c r="C782" s="763"/>
      <c r="D782" s="763"/>
      <c r="E782" s="763"/>
      <c r="F782" s="764"/>
      <c r="G782" s="453" t="s">
        <v>591</v>
      </c>
      <c r="H782" s="454"/>
      <c r="I782" s="454"/>
      <c r="J782" s="454"/>
      <c r="K782" s="455"/>
      <c r="L782" s="456" t="s">
        <v>592</v>
      </c>
      <c r="M782" s="457"/>
      <c r="N782" s="457"/>
      <c r="O782" s="457"/>
      <c r="P782" s="457"/>
      <c r="Q782" s="457"/>
      <c r="R782" s="457"/>
      <c r="S782" s="457"/>
      <c r="T782" s="457"/>
      <c r="U782" s="457"/>
      <c r="V782" s="457"/>
      <c r="W782" s="457"/>
      <c r="X782" s="458"/>
      <c r="Y782" s="459">
        <v>1453</v>
      </c>
      <c r="Z782" s="460"/>
      <c r="AA782" s="460"/>
      <c r="AB782" s="558"/>
      <c r="AC782" s="453" t="s">
        <v>621</v>
      </c>
      <c r="AD782" s="454"/>
      <c r="AE782" s="454"/>
      <c r="AF782" s="454"/>
      <c r="AG782" s="455"/>
      <c r="AH782" s="456" t="s">
        <v>622</v>
      </c>
      <c r="AI782" s="457"/>
      <c r="AJ782" s="457"/>
      <c r="AK782" s="457"/>
      <c r="AL782" s="457"/>
      <c r="AM782" s="457"/>
      <c r="AN782" s="457"/>
      <c r="AO782" s="457"/>
      <c r="AP782" s="457"/>
      <c r="AQ782" s="457"/>
      <c r="AR782" s="457"/>
      <c r="AS782" s="457"/>
      <c r="AT782" s="458"/>
      <c r="AU782" s="459">
        <v>30</v>
      </c>
      <c r="AV782" s="460"/>
      <c r="AW782" s="460"/>
      <c r="AX782" s="461"/>
    </row>
    <row r="783" spans="1:50" ht="24.75" customHeight="1" x14ac:dyDescent="0.15">
      <c r="A783" s="557"/>
      <c r="B783" s="763"/>
      <c r="C783" s="763"/>
      <c r="D783" s="763"/>
      <c r="E783" s="763"/>
      <c r="F783" s="764"/>
      <c r="G783" s="352" t="s">
        <v>677</v>
      </c>
      <c r="H783" s="353"/>
      <c r="I783" s="353"/>
      <c r="J783" s="353"/>
      <c r="K783" s="354"/>
      <c r="L783" s="405" t="s">
        <v>677</v>
      </c>
      <c r="M783" s="406"/>
      <c r="N783" s="406"/>
      <c r="O783" s="406"/>
      <c r="P783" s="406"/>
      <c r="Q783" s="406"/>
      <c r="R783" s="406"/>
      <c r="S783" s="406"/>
      <c r="T783" s="406"/>
      <c r="U783" s="406"/>
      <c r="V783" s="406"/>
      <c r="W783" s="406"/>
      <c r="X783" s="407"/>
      <c r="Y783" s="402" t="s">
        <v>677</v>
      </c>
      <c r="Z783" s="403"/>
      <c r="AA783" s="403"/>
      <c r="AB783" s="409"/>
      <c r="AC783" s="352" t="s">
        <v>623</v>
      </c>
      <c r="AD783" s="353"/>
      <c r="AE783" s="353"/>
      <c r="AF783" s="353"/>
      <c r="AG783" s="354"/>
      <c r="AH783" s="405"/>
      <c r="AI783" s="406"/>
      <c r="AJ783" s="406"/>
      <c r="AK783" s="406"/>
      <c r="AL783" s="406"/>
      <c r="AM783" s="406"/>
      <c r="AN783" s="406"/>
      <c r="AO783" s="406"/>
      <c r="AP783" s="406"/>
      <c r="AQ783" s="406"/>
      <c r="AR783" s="406"/>
      <c r="AS783" s="406"/>
      <c r="AT783" s="407"/>
      <c r="AU783" s="402">
        <v>3</v>
      </c>
      <c r="AV783" s="403"/>
      <c r="AW783" s="403"/>
      <c r="AX783" s="404"/>
    </row>
    <row r="784" spans="1:50" ht="24.75" hidden="1" customHeight="1" x14ac:dyDescent="0.15">
      <c r="A784" s="557"/>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3"/>
      <c r="C791" s="763"/>
      <c r="D791" s="763"/>
      <c r="E791" s="763"/>
      <c r="F791" s="76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3"/>
      <c r="C792" s="763"/>
      <c r="D792" s="763"/>
      <c r="E792" s="763"/>
      <c r="F792" s="764"/>
      <c r="G792" s="413" t="s">
        <v>20</v>
      </c>
      <c r="H792" s="414"/>
      <c r="I792" s="414"/>
      <c r="J792" s="414"/>
      <c r="K792" s="414"/>
      <c r="L792" s="415"/>
      <c r="M792" s="416"/>
      <c r="N792" s="416"/>
      <c r="O792" s="416"/>
      <c r="P792" s="416"/>
      <c r="Q792" s="416"/>
      <c r="R792" s="416"/>
      <c r="S792" s="416"/>
      <c r="T792" s="416"/>
      <c r="U792" s="416"/>
      <c r="V792" s="416"/>
      <c r="W792" s="416"/>
      <c r="X792" s="417"/>
      <c r="Y792" s="418">
        <f>SUM(Y782:AB791)</f>
        <v>1453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33</v>
      </c>
      <c r="AV792" s="419"/>
      <c r="AW792" s="419"/>
      <c r="AX792" s="421"/>
    </row>
    <row r="793" spans="1:50" ht="24.75" customHeight="1" x14ac:dyDescent="0.15">
      <c r="A793" s="557"/>
      <c r="B793" s="763"/>
      <c r="C793" s="763"/>
      <c r="D793" s="763"/>
      <c r="E793" s="763"/>
      <c r="F793" s="764"/>
      <c r="G793" s="443" t="s">
        <v>647</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3"/>
      <c r="C794" s="763"/>
      <c r="D794" s="763"/>
      <c r="E794" s="763"/>
      <c r="F794" s="76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3"/>
      <c r="C795" s="763"/>
      <c r="D795" s="763"/>
      <c r="E795" s="763"/>
      <c r="F795" s="764"/>
      <c r="G795" s="453" t="s">
        <v>648</v>
      </c>
      <c r="H795" s="454"/>
      <c r="I795" s="454"/>
      <c r="J795" s="454"/>
      <c r="K795" s="455"/>
      <c r="L795" s="456" t="s">
        <v>649</v>
      </c>
      <c r="M795" s="457"/>
      <c r="N795" s="457"/>
      <c r="O795" s="457"/>
      <c r="P795" s="457"/>
      <c r="Q795" s="457"/>
      <c r="R795" s="457"/>
      <c r="S795" s="457"/>
      <c r="T795" s="457"/>
      <c r="U795" s="457"/>
      <c r="V795" s="457"/>
      <c r="W795" s="457"/>
      <c r="X795" s="458"/>
      <c r="Y795" s="459">
        <v>0.6</v>
      </c>
      <c r="Z795" s="460"/>
      <c r="AA795" s="460"/>
      <c r="AB795" s="461"/>
      <c r="AC795" s="453" t="s">
        <v>677</v>
      </c>
      <c r="AD795" s="454"/>
      <c r="AE795" s="454"/>
      <c r="AF795" s="454"/>
      <c r="AG795" s="455"/>
      <c r="AH795" s="456" t="s">
        <v>677</v>
      </c>
      <c r="AI795" s="457"/>
      <c r="AJ795" s="457"/>
      <c r="AK795" s="457"/>
      <c r="AL795" s="457"/>
      <c r="AM795" s="457"/>
      <c r="AN795" s="457"/>
      <c r="AO795" s="457"/>
      <c r="AP795" s="457"/>
      <c r="AQ795" s="457"/>
      <c r="AR795" s="457"/>
      <c r="AS795" s="457"/>
      <c r="AT795" s="458"/>
      <c r="AU795" s="459" t="s">
        <v>677</v>
      </c>
      <c r="AV795" s="460"/>
      <c r="AW795" s="460"/>
      <c r="AX795" s="461"/>
    </row>
    <row r="796" spans="1:50" ht="24.75" customHeight="1" x14ac:dyDescent="0.15">
      <c r="A796" s="557"/>
      <c r="B796" s="763"/>
      <c r="C796" s="763"/>
      <c r="D796" s="763"/>
      <c r="E796" s="763"/>
      <c r="F796" s="764"/>
      <c r="G796" s="352" t="s">
        <v>650</v>
      </c>
      <c r="H796" s="353"/>
      <c r="I796" s="353"/>
      <c r="J796" s="353"/>
      <c r="K796" s="354"/>
      <c r="L796" s="405" t="s">
        <v>651</v>
      </c>
      <c r="M796" s="406"/>
      <c r="N796" s="406"/>
      <c r="O796" s="406"/>
      <c r="P796" s="406"/>
      <c r="Q796" s="406"/>
      <c r="R796" s="406"/>
      <c r="S796" s="406"/>
      <c r="T796" s="406"/>
      <c r="U796" s="406"/>
      <c r="V796" s="406"/>
      <c r="W796" s="406"/>
      <c r="X796" s="407"/>
      <c r="Y796" s="402">
        <v>2.4</v>
      </c>
      <c r="Z796" s="403"/>
      <c r="AA796" s="403"/>
      <c r="AB796" s="404"/>
      <c r="AC796" s="352" t="s">
        <v>677</v>
      </c>
      <c r="AD796" s="353"/>
      <c r="AE796" s="353"/>
      <c r="AF796" s="353"/>
      <c r="AG796" s="354"/>
      <c r="AH796" s="405" t="s">
        <v>677</v>
      </c>
      <c r="AI796" s="406"/>
      <c r="AJ796" s="406"/>
      <c r="AK796" s="406"/>
      <c r="AL796" s="406"/>
      <c r="AM796" s="406"/>
      <c r="AN796" s="406"/>
      <c r="AO796" s="406"/>
      <c r="AP796" s="406"/>
      <c r="AQ796" s="406"/>
      <c r="AR796" s="406"/>
      <c r="AS796" s="406"/>
      <c r="AT796" s="407"/>
      <c r="AU796" s="402" t="s">
        <v>677</v>
      </c>
      <c r="AV796" s="403"/>
      <c r="AW796" s="403"/>
      <c r="AX796" s="404"/>
    </row>
    <row r="797" spans="1:50" ht="24.75" customHeight="1" x14ac:dyDescent="0.15">
      <c r="A797" s="557"/>
      <c r="B797" s="763"/>
      <c r="C797" s="763"/>
      <c r="D797" s="763"/>
      <c r="E797" s="763"/>
      <c r="F797" s="764"/>
      <c r="G797" s="352" t="s">
        <v>652</v>
      </c>
      <c r="H797" s="353"/>
      <c r="I797" s="353"/>
      <c r="J797" s="353"/>
      <c r="K797" s="354"/>
      <c r="L797" s="405"/>
      <c r="M797" s="406"/>
      <c r="N797" s="406"/>
      <c r="O797" s="406"/>
      <c r="P797" s="406"/>
      <c r="Q797" s="406"/>
      <c r="R797" s="406"/>
      <c r="S797" s="406"/>
      <c r="T797" s="406"/>
      <c r="U797" s="406"/>
      <c r="V797" s="406"/>
      <c r="W797" s="406"/>
      <c r="X797" s="407"/>
      <c r="Y797" s="402">
        <v>0.3</v>
      </c>
      <c r="Z797" s="403"/>
      <c r="AA797" s="403"/>
      <c r="AB797" s="404"/>
      <c r="AC797" s="352" t="s">
        <v>677</v>
      </c>
      <c r="AD797" s="353"/>
      <c r="AE797" s="353"/>
      <c r="AF797" s="353"/>
      <c r="AG797" s="354"/>
      <c r="AH797" s="405" t="s">
        <v>677</v>
      </c>
      <c r="AI797" s="406"/>
      <c r="AJ797" s="406"/>
      <c r="AK797" s="406"/>
      <c r="AL797" s="406"/>
      <c r="AM797" s="406"/>
      <c r="AN797" s="406"/>
      <c r="AO797" s="406"/>
      <c r="AP797" s="406"/>
      <c r="AQ797" s="406"/>
      <c r="AR797" s="406"/>
      <c r="AS797" s="406"/>
      <c r="AT797" s="407"/>
      <c r="AU797" s="402" t="s">
        <v>677</v>
      </c>
      <c r="AV797" s="403"/>
      <c r="AW797" s="403"/>
      <c r="AX797" s="404"/>
    </row>
    <row r="798" spans="1:50" ht="24" hidden="1" customHeight="1" x14ac:dyDescent="0.15">
      <c r="A798" s="557"/>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3"/>
      <c r="C804" s="763"/>
      <c r="D804" s="763"/>
      <c r="E804" s="763"/>
      <c r="F804" s="76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3"/>
      <c r="C805" s="763"/>
      <c r="D805" s="763"/>
      <c r="E805" s="763"/>
      <c r="F805" s="764"/>
      <c r="G805" s="413" t="s">
        <v>20</v>
      </c>
      <c r="H805" s="414"/>
      <c r="I805" s="414"/>
      <c r="J805" s="414"/>
      <c r="K805" s="414"/>
      <c r="L805" s="415"/>
      <c r="M805" s="416"/>
      <c r="N805" s="416"/>
      <c r="O805" s="416"/>
      <c r="P805" s="416"/>
      <c r="Q805" s="416"/>
      <c r="R805" s="416"/>
      <c r="S805" s="416"/>
      <c r="T805" s="416"/>
      <c r="U805" s="416"/>
      <c r="V805" s="416"/>
      <c r="W805" s="416"/>
      <c r="X805" s="417"/>
      <c r="Y805" s="418">
        <f>SUM(Y795:AB804)</f>
        <v>3.3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3"/>
      <c r="C806" s="763"/>
      <c r="D806" s="763"/>
      <c r="E806" s="763"/>
      <c r="F806" s="764"/>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3"/>
      <c r="C807" s="763"/>
      <c r="D807" s="763"/>
      <c r="E807" s="763"/>
      <c r="F807" s="76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3"/>
      <c r="C808" s="763"/>
      <c r="D808" s="763"/>
      <c r="E808" s="763"/>
      <c r="F808" s="76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3"/>
      <c r="C817" s="763"/>
      <c r="D817" s="763"/>
      <c r="E817" s="763"/>
      <c r="F817" s="76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3"/>
      <c r="C818" s="763"/>
      <c r="D818" s="763"/>
      <c r="E818" s="763"/>
      <c r="F818" s="76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3"/>
      <c r="C819" s="763"/>
      <c r="D819" s="763"/>
      <c r="E819" s="763"/>
      <c r="F819" s="76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3"/>
      <c r="C820" s="763"/>
      <c r="D820" s="763"/>
      <c r="E820" s="763"/>
      <c r="F820" s="76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3"/>
      <c r="C821" s="763"/>
      <c r="D821" s="763"/>
      <c r="E821" s="763"/>
      <c r="F821" s="76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3"/>
      <c r="C830" s="763"/>
      <c r="D830" s="763"/>
      <c r="E830" s="763"/>
      <c r="F830" s="76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3"/>
      <c r="C831" s="763"/>
      <c r="D831" s="763"/>
      <c r="E831" s="763"/>
      <c r="F831" s="76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347</v>
      </c>
      <c r="AM832" s="962"/>
      <c r="AN832" s="96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1.5" customHeight="1" x14ac:dyDescent="0.15">
      <c r="A838" s="408">
        <v>1</v>
      </c>
      <c r="B838" s="408">
        <v>1</v>
      </c>
      <c r="C838" s="428" t="s">
        <v>624</v>
      </c>
      <c r="D838" s="422"/>
      <c r="E838" s="422"/>
      <c r="F838" s="422"/>
      <c r="G838" s="422"/>
      <c r="H838" s="422"/>
      <c r="I838" s="422"/>
      <c r="J838" s="423">
        <v>6010005005426</v>
      </c>
      <c r="K838" s="424"/>
      <c r="L838" s="424"/>
      <c r="M838" s="424"/>
      <c r="N838" s="424"/>
      <c r="O838" s="424"/>
      <c r="P838" s="429" t="s">
        <v>625</v>
      </c>
      <c r="Q838" s="321"/>
      <c r="R838" s="321"/>
      <c r="S838" s="321"/>
      <c r="T838" s="321"/>
      <c r="U838" s="321"/>
      <c r="V838" s="321"/>
      <c r="W838" s="321"/>
      <c r="X838" s="321"/>
      <c r="Y838" s="322">
        <v>1453</v>
      </c>
      <c r="Z838" s="323"/>
      <c r="AA838" s="323"/>
      <c r="AB838" s="324"/>
      <c r="AC838" s="332" t="s">
        <v>626</v>
      </c>
      <c r="AD838" s="427"/>
      <c r="AE838" s="427"/>
      <c r="AF838" s="427"/>
      <c r="AG838" s="427"/>
      <c r="AH838" s="425" t="s">
        <v>412</v>
      </c>
      <c r="AI838" s="426"/>
      <c r="AJ838" s="426"/>
      <c r="AK838" s="426"/>
      <c r="AL838" s="329" t="s">
        <v>412</v>
      </c>
      <c r="AM838" s="330"/>
      <c r="AN838" s="330"/>
      <c r="AO838" s="331"/>
      <c r="AP838" s="325" t="s">
        <v>677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64.5" customHeight="1" x14ac:dyDescent="0.15">
      <c r="A871" s="408">
        <v>1</v>
      </c>
      <c r="B871" s="408">
        <v>1</v>
      </c>
      <c r="C871" s="428" t="s">
        <v>627</v>
      </c>
      <c r="D871" s="422"/>
      <c r="E871" s="422"/>
      <c r="F871" s="422"/>
      <c r="G871" s="422"/>
      <c r="H871" s="422"/>
      <c r="I871" s="422"/>
      <c r="J871" s="423">
        <v>2010401086536</v>
      </c>
      <c r="K871" s="424"/>
      <c r="L871" s="424"/>
      <c r="M871" s="424"/>
      <c r="N871" s="424"/>
      <c r="O871" s="424"/>
      <c r="P871" s="429" t="s">
        <v>628</v>
      </c>
      <c r="Q871" s="321"/>
      <c r="R871" s="321"/>
      <c r="S871" s="321"/>
      <c r="T871" s="321"/>
      <c r="U871" s="321"/>
      <c r="V871" s="321"/>
      <c r="W871" s="321"/>
      <c r="X871" s="321"/>
      <c r="Y871" s="322">
        <v>33</v>
      </c>
      <c r="Z871" s="323"/>
      <c r="AA871" s="323"/>
      <c r="AB871" s="324"/>
      <c r="AC871" s="326" t="s">
        <v>381</v>
      </c>
      <c r="AD871" s="326"/>
      <c r="AE871" s="326"/>
      <c r="AF871" s="326"/>
      <c r="AG871" s="326"/>
      <c r="AH871" s="425">
        <v>1</v>
      </c>
      <c r="AI871" s="426"/>
      <c r="AJ871" s="426"/>
      <c r="AK871" s="426"/>
      <c r="AL871" s="329" t="s">
        <v>412</v>
      </c>
      <c r="AM871" s="330"/>
      <c r="AN871" s="330"/>
      <c r="AO871" s="331"/>
      <c r="AP871" s="325" t="s">
        <v>677</v>
      </c>
      <c r="AQ871" s="325"/>
      <c r="AR871" s="325"/>
      <c r="AS871" s="325"/>
      <c r="AT871" s="325"/>
      <c r="AU871" s="325"/>
      <c r="AV871" s="325"/>
      <c r="AW871" s="325"/>
      <c r="AX871" s="325"/>
    </row>
    <row r="872" spans="1:50" ht="63.75" customHeight="1" x14ac:dyDescent="0.15">
      <c r="A872" s="408">
        <v>2</v>
      </c>
      <c r="B872" s="408">
        <v>1</v>
      </c>
      <c r="C872" s="428" t="s">
        <v>629</v>
      </c>
      <c r="D872" s="422"/>
      <c r="E872" s="422"/>
      <c r="F872" s="422"/>
      <c r="G872" s="422"/>
      <c r="H872" s="422"/>
      <c r="I872" s="422"/>
      <c r="J872" s="423">
        <v>5010001134287</v>
      </c>
      <c r="K872" s="424"/>
      <c r="L872" s="424"/>
      <c r="M872" s="424"/>
      <c r="N872" s="424"/>
      <c r="O872" s="424"/>
      <c r="P872" s="429" t="s">
        <v>630</v>
      </c>
      <c r="Q872" s="321"/>
      <c r="R872" s="321"/>
      <c r="S872" s="321"/>
      <c r="T872" s="321"/>
      <c r="U872" s="321"/>
      <c r="V872" s="321"/>
      <c r="W872" s="321"/>
      <c r="X872" s="321"/>
      <c r="Y872" s="322">
        <v>27.5</v>
      </c>
      <c r="Z872" s="323"/>
      <c r="AA872" s="323"/>
      <c r="AB872" s="324"/>
      <c r="AC872" s="326" t="s">
        <v>381</v>
      </c>
      <c r="AD872" s="326"/>
      <c r="AE872" s="326"/>
      <c r="AF872" s="326"/>
      <c r="AG872" s="326"/>
      <c r="AH872" s="425">
        <v>1</v>
      </c>
      <c r="AI872" s="426"/>
      <c r="AJ872" s="426"/>
      <c r="AK872" s="426"/>
      <c r="AL872" s="329" t="s">
        <v>412</v>
      </c>
      <c r="AM872" s="330"/>
      <c r="AN872" s="330"/>
      <c r="AO872" s="331"/>
      <c r="AP872" s="325" t="s">
        <v>677</v>
      </c>
      <c r="AQ872" s="325"/>
      <c r="AR872" s="325"/>
      <c r="AS872" s="325"/>
      <c r="AT872" s="325"/>
      <c r="AU872" s="325"/>
      <c r="AV872" s="325"/>
      <c r="AW872" s="325"/>
      <c r="AX872" s="325"/>
    </row>
    <row r="873" spans="1:50" ht="66.75" customHeight="1" x14ac:dyDescent="0.15">
      <c r="A873" s="408">
        <v>3</v>
      </c>
      <c r="B873" s="408">
        <v>1</v>
      </c>
      <c r="C873" s="428" t="s">
        <v>631</v>
      </c>
      <c r="D873" s="422"/>
      <c r="E873" s="422"/>
      <c r="F873" s="422"/>
      <c r="G873" s="422"/>
      <c r="H873" s="422"/>
      <c r="I873" s="422"/>
      <c r="J873" s="423">
        <v>3130005005532</v>
      </c>
      <c r="K873" s="424"/>
      <c r="L873" s="424"/>
      <c r="M873" s="424"/>
      <c r="N873" s="424"/>
      <c r="O873" s="424"/>
      <c r="P873" s="429" t="s">
        <v>632</v>
      </c>
      <c r="Q873" s="321"/>
      <c r="R873" s="321"/>
      <c r="S873" s="321"/>
      <c r="T873" s="321"/>
      <c r="U873" s="321"/>
      <c r="V873" s="321"/>
      <c r="W873" s="321"/>
      <c r="X873" s="321"/>
      <c r="Y873" s="322">
        <v>10</v>
      </c>
      <c r="Z873" s="323"/>
      <c r="AA873" s="323"/>
      <c r="AB873" s="324"/>
      <c r="AC873" s="326" t="s">
        <v>383</v>
      </c>
      <c r="AD873" s="326"/>
      <c r="AE873" s="326"/>
      <c r="AF873" s="326"/>
      <c r="AG873" s="326"/>
      <c r="AH873" s="425">
        <v>1</v>
      </c>
      <c r="AI873" s="426"/>
      <c r="AJ873" s="426"/>
      <c r="AK873" s="426"/>
      <c r="AL873" s="329" t="s">
        <v>412</v>
      </c>
      <c r="AM873" s="330"/>
      <c r="AN873" s="330"/>
      <c r="AO873" s="331"/>
      <c r="AP873" s="325" t="s">
        <v>677</v>
      </c>
      <c r="AQ873" s="325"/>
      <c r="AR873" s="325"/>
      <c r="AS873" s="325"/>
      <c r="AT873" s="325"/>
      <c r="AU873" s="325"/>
      <c r="AV873" s="325"/>
      <c r="AW873" s="325"/>
      <c r="AX873" s="325"/>
    </row>
    <row r="874" spans="1:50" ht="37.5" customHeight="1" x14ac:dyDescent="0.15">
      <c r="A874" s="408">
        <v>4</v>
      </c>
      <c r="B874" s="408">
        <v>1</v>
      </c>
      <c r="C874" s="428" t="s">
        <v>633</v>
      </c>
      <c r="D874" s="422"/>
      <c r="E874" s="422"/>
      <c r="F874" s="422"/>
      <c r="G874" s="422"/>
      <c r="H874" s="422"/>
      <c r="I874" s="422"/>
      <c r="J874" s="423">
        <v>7010401018377</v>
      </c>
      <c r="K874" s="424"/>
      <c r="L874" s="424"/>
      <c r="M874" s="424"/>
      <c r="N874" s="424"/>
      <c r="O874" s="424"/>
      <c r="P874" s="429" t="s">
        <v>634</v>
      </c>
      <c r="Q874" s="321"/>
      <c r="R874" s="321"/>
      <c r="S874" s="321"/>
      <c r="T874" s="321"/>
      <c r="U874" s="321"/>
      <c r="V874" s="321"/>
      <c r="W874" s="321"/>
      <c r="X874" s="321"/>
      <c r="Y874" s="322">
        <v>7.6</v>
      </c>
      <c r="Z874" s="323"/>
      <c r="AA874" s="323"/>
      <c r="AB874" s="324"/>
      <c r="AC874" s="326" t="s">
        <v>377</v>
      </c>
      <c r="AD874" s="326"/>
      <c r="AE874" s="326"/>
      <c r="AF874" s="326"/>
      <c r="AG874" s="326"/>
      <c r="AH874" s="425">
        <v>2</v>
      </c>
      <c r="AI874" s="426"/>
      <c r="AJ874" s="426"/>
      <c r="AK874" s="426"/>
      <c r="AL874" s="329" t="s">
        <v>412</v>
      </c>
      <c r="AM874" s="330"/>
      <c r="AN874" s="330"/>
      <c r="AO874" s="331"/>
      <c r="AP874" s="325" t="s">
        <v>677</v>
      </c>
      <c r="AQ874" s="325"/>
      <c r="AR874" s="325"/>
      <c r="AS874" s="325"/>
      <c r="AT874" s="325"/>
      <c r="AU874" s="325"/>
      <c r="AV874" s="325"/>
      <c r="AW874" s="325"/>
      <c r="AX874" s="325"/>
    </row>
    <row r="875" spans="1:50" ht="40.5" customHeight="1" x14ac:dyDescent="0.15">
      <c r="A875" s="408">
        <v>5</v>
      </c>
      <c r="B875" s="408">
        <v>1</v>
      </c>
      <c r="C875" s="428" t="s">
        <v>635</v>
      </c>
      <c r="D875" s="422"/>
      <c r="E875" s="422"/>
      <c r="F875" s="422"/>
      <c r="G875" s="422"/>
      <c r="H875" s="422"/>
      <c r="I875" s="422"/>
      <c r="J875" s="423">
        <v>4011101005131</v>
      </c>
      <c r="K875" s="424"/>
      <c r="L875" s="424"/>
      <c r="M875" s="424"/>
      <c r="N875" s="424"/>
      <c r="O875" s="424"/>
      <c r="P875" s="429" t="s">
        <v>636</v>
      </c>
      <c r="Q875" s="321"/>
      <c r="R875" s="321"/>
      <c r="S875" s="321"/>
      <c r="T875" s="321"/>
      <c r="U875" s="321"/>
      <c r="V875" s="321"/>
      <c r="W875" s="321"/>
      <c r="X875" s="321"/>
      <c r="Y875" s="322">
        <v>6.9</v>
      </c>
      <c r="Z875" s="323"/>
      <c r="AA875" s="323"/>
      <c r="AB875" s="324"/>
      <c r="AC875" s="326" t="s">
        <v>376</v>
      </c>
      <c r="AD875" s="326"/>
      <c r="AE875" s="326"/>
      <c r="AF875" s="326"/>
      <c r="AG875" s="326"/>
      <c r="AH875" s="425">
        <v>2</v>
      </c>
      <c r="AI875" s="426"/>
      <c r="AJ875" s="426"/>
      <c r="AK875" s="426"/>
      <c r="AL875" s="329" t="s">
        <v>412</v>
      </c>
      <c r="AM875" s="330"/>
      <c r="AN875" s="330"/>
      <c r="AO875" s="331"/>
      <c r="AP875" s="325" t="s">
        <v>677</v>
      </c>
      <c r="AQ875" s="325"/>
      <c r="AR875" s="325"/>
      <c r="AS875" s="325"/>
      <c r="AT875" s="325"/>
      <c r="AU875" s="325"/>
      <c r="AV875" s="325"/>
      <c r="AW875" s="325"/>
      <c r="AX875" s="325"/>
    </row>
    <row r="876" spans="1:50" ht="59.25" customHeight="1" x14ac:dyDescent="0.15">
      <c r="A876" s="408">
        <v>6</v>
      </c>
      <c r="B876" s="408">
        <v>1</v>
      </c>
      <c r="C876" s="428" t="s">
        <v>637</v>
      </c>
      <c r="D876" s="422"/>
      <c r="E876" s="422"/>
      <c r="F876" s="422"/>
      <c r="G876" s="422"/>
      <c r="H876" s="422"/>
      <c r="I876" s="422"/>
      <c r="J876" s="423">
        <v>1010001107305</v>
      </c>
      <c r="K876" s="424"/>
      <c r="L876" s="424"/>
      <c r="M876" s="424"/>
      <c r="N876" s="424"/>
      <c r="O876" s="424"/>
      <c r="P876" s="429" t="s">
        <v>638</v>
      </c>
      <c r="Q876" s="321"/>
      <c r="R876" s="321"/>
      <c r="S876" s="321"/>
      <c r="T876" s="321"/>
      <c r="U876" s="321"/>
      <c r="V876" s="321"/>
      <c r="W876" s="321"/>
      <c r="X876" s="321"/>
      <c r="Y876" s="322">
        <v>6.8</v>
      </c>
      <c r="Z876" s="323"/>
      <c r="AA876" s="323"/>
      <c r="AB876" s="324"/>
      <c r="AC876" s="326" t="s">
        <v>377</v>
      </c>
      <c r="AD876" s="326"/>
      <c r="AE876" s="326"/>
      <c r="AF876" s="326"/>
      <c r="AG876" s="326"/>
      <c r="AH876" s="425">
        <v>1</v>
      </c>
      <c r="AI876" s="426"/>
      <c r="AJ876" s="426"/>
      <c r="AK876" s="426"/>
      <c r="AL876" s="329" t="s">
        <v>412</v>
      </c>
      <c r="AM876" s="330"/>
      <c r="AN876" s="330"/>
      <c r="AO876" s="331"/>
      <c r="AP876" s="325" t="s">
        <v>677</v>
      </c>
      <c r="AQ876" s="325"/>
      <c r="AR876" s="325"/>
      <c r="AS876" s="325"/>
      <c r="AT876" s="325"/>
      <c r="AU876" s="325"/>
      <c r="AV876" s="325"/>
      <c r="AW876" s="325"/>
      <c r="AX876" s="325"/>
    </row>
    <row r="877" spans="1:50" ht="81" customHeight="1" x14ac:dyDescent="0.15">
      <c r="A877" s="408">
        <v>7</v>
      </c>
      <c r="B877" s="408">
        <v>1</v>
      </c>
      <c r="C877" s="428" t="s">
        <v>639</v>
      </c>
      <c r="D877" s="422"/>
      <c r="E877" s="422"/>
      <c r="F877" s="422"/>
      <c r="G877" s="422"/>
      <c r="H877" s="422"/>
      <c r="I877" s="422"/>
      <c r="J877" s="423">
        <v>2010401031962</v>
      </c>
      <c r="K877" s="424"/>
      <c r="L877" s="424"/>
      <c r="M877" s="424"/>
      <c r="N877" s="424"/>
      <c r="O877" s="424"/>
      <c r="P877" s="429" t="s">
        <v>640</v>
      </c>
      <c r="Q877" s="321"/>
      <c r="R877" s="321"/>
      <c r="S877" s="321"/>
      <c r="T877" s="321"/>
      <c r="U877" s="321"/>
      <c r="V877" s="321"/>
      <c r="W877" s="321"/>
      <c r="X877" s="321"/>
      <c r="Y877" s="322">
        <v>5.3</v>
      </c>
      <c r="Z877" s="323"/>
      <c r="AA877" s="323"/>
      <c r="AB877" s="324"/>
      <c r="AC877" s="326" t="s">
        <v>381</v>
      </c>
      <c r="AD877" s="326"/>
      <c r="AE877" s="326"/>
      <c r="AF877" s="326"/>
      <c r="AG877" s="326"/>
      <c r="AH877" s="425">
        <v>1</v>
      </c>
      <c r="AI877" s="426"/>
      <c r="AJ877" s="426"/>
      <c r="AK877" s="426"/>
      <c r="AL877" s="329" t="s">
        <v>412</v>
      </c>
      <c r="AM877" s="330"/>
      <c r="AN877" s="330"/>
      <c r="AO877" s="331"/>
      <c r="AP877" s="325" t="s">
        <v>677</v>
      </c>
      <c r="AQ877" s="325"/>
      <c r="AR877" s="325"/>
      <c r="AS877" s="325"/>
      <c r="AT877" s="325"/>
      <c r="AU877" s="325"/>
      <c r="AV877" s="325"/>
      <c r="AW877" s="325"/>
      <c r="AX877" s="325"/>
    </row>
    <row r="878" spans="1:50" ht="50.25" customHeight="1" x14ac:dyDescent="0.15">
      <c r="A878" s="408">
        <v>8</v>
      </c>
      <c r="B878" s="408">
        <v>1</v>
      </c>
      <c r="C878" s="428" t="s">
        <v>641</v>
      </c>
      <c r="D878" s="422"/>
      <c r="E878" s="422"/>
      <c r="F878" s="422"/>
      <c r="G878" s="422"/>
      <c r="H878" s="422"/>
      <c r="I878" s="422"/>
      <c r="J878" s="423"/>
      <c r="K878" s="424"/>
      <c r="L878" s="424"/>
      <c r="M878" s="424"/>
      <c r="N878" s="424"/>
      <c r="O878" s="424"/>
      <c r="P878" s="429" t="s">
        <v>642</v>
      </c>
      <c r="Q878" s="321"/>
      <c r="R878" s="321"/>
      <c r="S878" s="321"/>
      <c r="T878" s="321"/>
      <c r="U878" s="321"/>
      <c r="V878" s="321"/>
      <c r="W878" s="321"/>
      <c r="X878" s="321"/>
      <c r="Y878" s="322">
        <v>4.4000000000000004</v>
      </c>
      <c r="Z878" s="323"/>
      <c r="AA878" s="323"/>
      <c r="AB878" s="324"/>
      <c r="AC878" s="326" t="s">
        <v>381</v>
      </c>
      <c r="AD878" s="326"/>
      <c r="AE878" s="326"/>
      <c r="AF878" s="326"/>
      <c r="AG878" s="326"/>
      <c r="AH878" s="425">
        <v>1</v>
      </c>
      <c r="AI878" s="426"/>
      <c r="AJ878" s="426"/>
      <c r="AK878" s="426"/>
      <c r="AL878" s="329" t="s">
        <v>412</v>
      </c>
      <c r="AM878" s="330"/>
      <c r="AN878" s="330"/>
      <c r="AO878" s="331"/>
      <c r="AP878" s="325" t="s">
        <v>412</v>
      </c>
      <c r="AQ878" s="325"/>
      <c r="AR878" s="325"/>
      <c r="AS878" s="325"/>
      <c r="AT878" s="325"/>
      <c r="AU878" s="325"/>
      <c r="AV878" s="325"/>
      <c r="AW878" s="325"/>
      <c r="AX878" s="325"/>
    </row>
    <row r="879" spans="1:50" ht="53.25" customHeight="1" x14ac:dyDescent="0.15">
      <c r="A879" s="408">
        <v>9</v>
      </c>
      <c r="B879" s="408">
        <v>1</v>
      </c>
      <c r="C879" s="428" t="s">
        <v>643</v>
      </c>
      <c r="D879" s="422"/>
      <c r="E879" s="422"/>
      <c r="F879" s="422"/>
      <c r="G879" s="422"/>
      <c r="H879" s="422"/>
      <c r="I879" s="422"/>
      <c r="J879" s="423">
        <v>4011101005131</v>
      </c>
      <c r="K879" s="424"/>
      <c r="L879" s="424"/>
      <c r="M879" s="424"/>
      <c r="N879" s="424"/>
      <c r="O879" s="424"/>
      <c r="P879" s="429" t="s">
        <v>644</v>
      </c>
      <c r="Q879" s="321"/>
      <c r="R879" s="321"/>
      <c r="S879" s="321"/>
      <c r="T879" s="321"/>
      <c r="U879" s="321"/>
      <c r="V879" s="321"/>
      <c r="W879" s="321"/>
      <c r="X879" s="321"/>
      <c r="Y879" s="322">
        <v>3.7</v>
      </c>
      <c r="Z879" s="323"/>
      <c r="AA879" s="323"/>
      <c r="AB879" s="324"/>
      <c r="AC879" s="326" t="s">
        <v>376</v>
      </c>
      <c r="AD879" s="326"/>
      <c r="AE879" s="326"/>
      <c r="AF879" s="326"/>
      <c r="AG879" s="326"/>
      <c r="AH879" s="425">
        <v>2</v>
      </c>
      <c r="AI879" s="426"/>
      <c r="AJ879" s="426"/>
      <c r="AK879" s="426"/>
      <c r="AL879" s="329" t="s">
        <v>412</v>
      </c>
      <c r="AM879" s="330"/>
      <c r="AN879" s="330"/>
      <c r="AO879" s="331"/>
      <c r="AP879" s="325" t="s">
        <v>677</v>
      </c>
      <c r="AQ879" s="325"/>
      <c r="AR879" s="325"/>
      <c r="AS879" s="325"/>
      <c r="AT879" s="325"/>
      <c r="AU879" s="325"/>
      <c r="AV879" s="325"/>
      <c r="AW879" s="325"/>
      <c r="AX879" s="325"/>
    </row>
    <row r="880" spans="1:50" ht="69.75" customHeight="1" x14ac:dyDescent="0.15">
      <c r="A880" s="408">
        <v>10</v>
      </c>
      <c r="B880" s="408">
        <v>1</v>
      </c>
      <c r="C880" s="428" t="s">
        <v>645</v>
      </c>
      <c r="D880" s="422"/>
      <c r="E880" s="422"/>
      <c r="F880" s="422"/>
      <c r="G880" s="422"/>
      <c r="H880" s="422"/>
      <c r="I880" s="422"/>
      <c r="J880" s="423">
        <v>1010001051874</v>
      </c>
      <c r="K880" s="424"/>
      <c r="L880" s="424"/>
      <c r="M880" s="424"/>
      <c r="N880" s="424"/>
      <c r="O880" s="424"/>
      <c r="P880" s="429" t="s">
        <v>646</v>
      </c>
      <c r="Q880" s="321"/>
      <c r="R880" s="321"/>
      <c r="S880" s="321"/>
      <c r="T880" s="321"/>
      <c r="U880" s="321"/>
      <c r="V880" s="321"/>
      <c r="W880" s="321"/>
      <c r="X880" s="321"/>
      <c r="Y880" s="322">
        <v>3.2</v>
      </c>
      <c r="Z880" s="323"/>
      <c r="AA880" s="323"/>
      <c r="AB880" s="324"/>
      <c r="AC880" s="326" t="s">
        <v>381</v>
      </c>
      <c r="AD880" s="326"/>
      <c r="AE880" s="326"/>
      <c r="AF880" s="326"/>
      <c r="AG880" s="326"/>
      <c r="AH880" s="425">
        <v>1</v>
      </c>
      <c r="AI880" s="426"/>
      <c r="AJ880" s="426"/>
      <c r="AK880" s="426"/>
      <c r="AL880" s="329" t="s">
        <v>412</v>
      </c>
      <c r="AM880" s="330"/>
      <c r="AN880" s="330"/>
      <c r="AO880" s="331"/>
      <c r="AP880" s="325" t="s">
        <v>677</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8.4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81.75" customHeight="1" x14ac:dyDescent="0.15">
      <c r="A904" s="408">
        <v>1</v>
      </c>
      <c r="B904" s="408">
        <v>1</v>
      </c>
      <c r="C904" s="428" t="s">
        <v>653</v>
      </c>
      <c r="D904" s="422"/>
      <c r="E904" s="422"/>
      <c r="F904" s="422"/>
      <c r="G904" s="422"/>
      <c r="H904" s="422"/>
      <c r="I904" s="422"/>
      <c r="J904" s="423">
        <v>1010001115101</v>
      </c>
      <c r="K904" s="424"/>
      <c r="L904" s="424"/>
      <c r="M904" s="424"/>
      <c r="N904" s="424"/>
      <c r="O904" s="424"/>
      <c r="P904" s="429" t="s">
        <v>654</v>
      </c>
      <c r="Q904" s="321"/>
      <c r="R904" s="321"/>
      <c r="S904" s="321"/>
      <c r="T904" s="321"/>
      <c r="U904" s="321"/>
      <c r="V904" s="321"/>
      <c r="W904" s="321"/>
      <c r="X904" s="321"/>
      <c r="Y904" s="322">
        <v>3.3</v>
      </c>
      <c r="Z904" s="323"/>
      <c r="AA904" s="323"/>
      <c r="AB904" s="324"/>
      <c r="AC904" s="326" t="s">
        <v>380</v>
      </c>
      <c r="AD904" s="326"/>
      <c r="AE904" s="326"/>
      <c r="AF904" s="326"/>
      <c r="AG904" s="326"/>
      <c r="AH904" s="425">
        <v>10</v>
      </c>
      <c r="AI904" s="426"/>
      <c r="AJ904" s="426"/>
      <c r="AK904" s="426"/>
      <c r="AL904" s="329" t="s">
        <v>412</v>
      </c>
      <c r="AM904" s="330"/>
      <c r="AN904" s="330"/>
      <c r="AO904" s="331"/>
      <c r="AP904" s="325" t="s">
        <v>677</v>
      </c>
      <c r="AQ904" s="325"/>
      <c r="AR904" s="325"/>
      <c r="AS904" s="325"/>
      <c r="AT904" s="325"/>
      <c r="AU904" s="325"/>
      <c r="AV904" s="325"/>
      <c r="AW904" s="325"/>
      <c r="AX904" s="325"/>
    </row>
    <row r="905" spans="1:50" ht="43.5" customHeight="1" x14ac:dyDescent="0.15">
      <c r="A905" s="408">
        <v>2</v>
      </c>
      <c r="B905" s="408">
        <v>1</v>
      </c>
      <c r="C905" s="428" t="s">
        <v>655</v>
      </c>
      <c r="D905" s="422"/>
      <c r="E905" s="422"/>
      <c r="F905" s="422"/>
      <c r="G905" s="422"/>
      <c r="H905" s="422"/>
      <c r="I905" s="422"/>
      <c r="J905" s="423">
        <v>6010001109206</v>
      </c>
      <c r="K905" s="424"/>
      <c r="L905" s="424"/>
      <c r="M905" s="424"/>
      <c r="N905" s="424"/>
      <c r="O905" s="424"/>
      <c r="P905" s="429" t="s">
        <v>656</v>
      </c>
      <c r="Q905" s="321"/>
      <c r="R905" s="321"/>
      <c r="S905" s="321"/>
      <c r="T905" s="321"/>
      <c r="U905" s="321"/>
      <c r="V905" s="321"/>
      <c r="W905" s="321"/>
      <c r="X905" s="321"/>
      <c r="Y905" s="322">
        <v>2.8</v>
      </c>
      <c r="Z905" s="323"/>
      <c r="AA905" s="323"/>
      <c r="AB905" s="324"/>
      <c r="AC905" s="326" t="s">
        <v>380</v>
      </c>
      <c r="AD905" s="326"/>
      <c r="AE905" s="326"/>
      <c r="AF905" s="326"/>
      <c r="AG905" s="326"/>
      <c r="AH905" s="425">
        <v>3</v>
      </c>
      <c r="AI905" s="426"/>
      <c r="AJ905" s="426"/>
      <c r="AK905" s="426"/>
      <c r="AL905" s="329" t="s">
        <v>412</v>
      </c>
      <c r="AM905" s="330"/>
      <c r="AN905" s="330"/>
      <c r="AO905" s="331"/>
      <c r="AP905" s="325" t="s">
        <v>677</v>
      </c>
      <c r="AQ905" s="325"/>
      <c r="AR905" s="325"/>
      <c r="AS905" s="325"/>
      <c r="AT905" s="325"/>
      <c r="AU905" s="325"/>
      <c r="AV905" s="325"/>
      <c r="AW905" s="325"/>
      <c r="AX905" s="325"/>
    </row>
    <row r="906" spans="1:50" ht="47.25" customHeight="1" x14ac:dyDescent="0.15">
      <c r="A906" s="408">
        <v>3</v>
      </c>
      <c r="B906" s="408">
        <v>1</v>
      </c>
      <c r="C906" s="428" t="s">
        <v>657</v>
      </c>
      <c r="D906" s="422"/>
      <c r="E906" s="422"/>
      <c r="F906" s="422"/>
      <c r="G906" s="422"/>
      <c r="H906" s="422"/>
      <c r="I906" s="422"/>
      <c r="J906" s="423">
        <v>1010601029543</v>
      </c>
      <c r="K906" s="424"/>
      <c r="L906" s="424"/>
      <c r="M906" s="424"/>
      <c r="N906" s="424"/>
      <c r="O906" s="424"/>
      <c r="P906" s="429" t="s">
        <v>658</v>
      </c>
      <c r="Q906" s="321"/>
      <c r="R906" s="321"/>
      <c r="S906" s="321"/>
      <c r="T906" s="321"/>
      <c r="U906" s="321"/>
      <c r="V906" s="321"/>
      <c r="W906" s="321"/>
      <c r="X906" s="321"/>
      <c r="Y906" s="322">
        <v>2.2000000000000002</v>
      </c>
      <c r="Z906" s="323"/>
      <c r="AA906" s="323"/>
      <c r="AB906" s="324"/>
      <c r="AC906" s="326" t="s">
        <v>380</v>
      </c>
      <c r="AD906" s="326"/>
      <c r="AE906" s="326"/>
      <c r="AF906" s="326"/>
      <c r="AG906" s="326"/>
      <c r="AH906" s="425">
        <v>10</v>
      </c>
      <c r="AI906" s="426"/>
      <c r="AJ906" s="426"/>
      <c r="AK906" s="426"/>
      <c r="AL906" s="329" t="s">
        <v>412</v>
      </c>
      <c r="AM906" s="330"/>
      <c r="AN906" s="330"/>
      <c r="AO906" s="331"/>
      <c r="AP906" s="325" t="s">
        <v>677</v>
      </c>
      <c r="AQ906" s="325"/>
      <c r="AR906" s="325"/>
      <c r="AS906" s="325"/>
      <c r="AT906" s="325"/>
      <c r="AU906" s="325"/>
      <c r="AV906" s="325"/>
      <c r="AW906" s="325"/>
      <c r="AX906" s="325"/>
    </row>
    <row r="907" spans="1:50" ht="39" customHeight="1" x14ac:dyDescent="0.15">
      <c r="A907" s="408">
        <v>4</v>
      </c>
      <c r="B907" s="408">
        <v>1</v>
      </c>
      <c r="C907" s="428" t="s">
        <v>659</v>
      </c>
      <c r="D907" s="422"/>
      <c r="E907" s="422"/>
      <c r="F907" s="422"/>
      <c r="G907" s="422"/>
      <c r="H907" s="422"/>
      <c r="I907" s="422"/>
      <c r="J907" s="423">
        <v>4010401004009</v>
      </c>
      <c r="K907" s="424"/>
      <c r="L907" s="424"/>
      <c r="M907" s="424"/>
      <c r="N907" s="424"/>
      <c r="O907" s="424"/>
      <c r="P907" s="429" t="s">
        <v>656</v>
      </c>
      <c r="Q907" s="321"/>
      <c r="R907" s="321"/>
      <c r="S907" s="321"/>
      <c r="T907" s="321"/>
      <c r="U907" s="321"/>
      <c r="V907" s="321"/>
      <c r="W907" s="321"/>
      <c r="X907" s="321"/>
      <c r="Y907" s="322">
        <v>1.5</v>
      </c>
      <c r="Z907" s="323"/>
      <c r="AA907" s="323"/>
      <c r="AB907" s="324"/>
      <c r="AC907" s="326" t="s">
        <v>380</v>
      </c>
      <c r="AD907" s="326"/>
      <c r="AE907" s="326"/>
      <c r="AF907" s="326"/>
      <c r="AG907" s="326"/>
      <c r="AH907" s="425">
        <v>3</v>
      </c>
      <c r="AI907" s="426"/>
      <c r="AJ907" s="426"/>
      <c r="AK907" s="426"/>
      <c r="AL907" s="329" t="s">
        <v>412</v>
      </c>
      <c r="AM907" s="330"/>
      <c r="AN907" s="330"/>
      <c r="AO907" s="331"/>
      <c r="AP907" s="325" t="s">
        <v>677</v>
      </c>
      <c r="AQ907" s="325"/>
      <c r="AR907" s="325"/>
      <c r="AS907" s="325"/>
      <c r="AT907" s="325"/>
      <c r="AU907" s="325"/>
      <c r="AV907" s="325"/>
      <c r="AW907" s="325"/>
      <c r="AX907" s="325"/>
    </row>
    <row r="908" spans="1:50" ht="66.75" customHeight="1" x14ac:dyDescent="0.15">
      <c r="A908" s="408">
        <v>5</v>
      </c>
      <c r="B908" s="408">
        <v>1</v>
      </c>
      <c r="C908" s="428" t="s">
        <v>660</v>
      </c>
      <c r="D908" s="422"/>
      <c r="E908" s="422"/>
      <c r="F908" s="422"/>
      <c r="G908" s="422"/>
      <c r="H908" s="422"/>
      <c r="I908" s="422"/>
      <c r="J908" s="423">
        <v>6010001008655</v>
      </c>
      <c r="K908" s="424"/>
      <c r="L908" s="424"/>
      <c r="M908" s="424"/>
      <c r="N908" s="424"/>
      <c r="O908" s="424"/>
      <c r="P908" s="429" t="s">
        <v>661</v>
      </c>
      <c r="Q908" s="321"/>
      <c r="R908" s="321"/>
      <c r="S908" s="321"/>
      <c r="T908" s="321"/>
      <c r="U908" s="321"/>
      <c r="V908" s="321"/>
      <c r="W908" s="321"/>
      <c r="X908" s="321"/>
      <c r="Y908" s="322">
        <v>1.4</v>
      </c>
      <c r="Z908" s="323"/>
      <c r="AA908" s="323"/>
      <c r="AB908" s="324"/>
      <c r="AC908" s="326" t="s">
        <v>380</v>
      </c>
      <c r="AD908" s="326"/>
      <c r="AE908" s="326"/>
      <c r="AF908" s="326"/>
      <c r="AG908" s="326"/>
      <c r="AH908" s="425">
        <v>10</v>
      </c>
      <c r="AI908" s="426"/>
      <c r="AJ908" s="426"/>
      <c r="AK908" s="426"/>
      <c r="AL908" s="329" t="s">
        <v>412</v>
      </c>
      <c r="AM908" s="330"/>
      <c r="AN908" s="330"/>
      <c r="AO908" s="331"/>
      <c r="AP908" s="325" t="s">
        <v>677</v>
      </c>
      <c r="AQ908" s="325"/>
      <c r="AR908" s="325"/>
      <c r="AS908" s="325"/>
      <c r="AT908" s="325"/>
      <c r="AU908" s="325"/>
      <c r="AV908" s="325"/>
      <c r="AW908" s="325"/>
      <c r="AX908" s="325"/>
    </row>
    <row r="909" spans="1:50" ht="77.25" customHeight="1" x14ac:dyDescent="0.15">
      <c r="A909" s="408">
        <v>6</v>
      </c>
      <c r="B909" s="408">
        <v>1</v>
      </c>
      <c r="C909" s="428" t="s">
        <v>660</v>
      </c>
      <c r="D909" s="422"/>
      <c r="E909" s="422"/>
      <c r="F909" s="422"/>
      <c r="G909" s="422"/>
      <c r="H909" s="422"/>
      <c r="I909" s="422"/>
      <c r="J909" s="423">
        <v>6010001008655</v>
      </c>
      <c r="K909" s="424"/>
      <c r="L909" s="424"/>
      <c r="M909" s="424"/>
      <c r="N909" s="424"/>
      <c r="O909" s="424"/>
      <c r="P909" s="429" t="s">
        <v>662</v>
      </c>
      <c r="Q909" s="321"/>
      <c r="R909" s="321"/>
      <c r="S909" s="321"/>
      <c r="T909" s="321"/>
      <c r="U909" s="321"/>
      <c r="V909" s="321"/>
      <c r="W909" s="321"/>
      <c r="X909" s="321"/>
      <c r="Y909" s="322">
        <v>1.3</v>
      </c>
      <c r="Z909" s="323"/>
      <c r="AA909" s="323"/>
      <c r="AB909" s="324"/>
      <c r="AC909" s="326" t="s">
        <v>380</v>
      </c>
      <c r="AD909" s="326"/>
      <c r="AE909" s="326"/>
      <c r="AF909" s="326"/>
      <c r="AG909" s="326"/>
      <c r="AH909" s="425">
        <v>10</v>
      </c>
      <c r="AI909" s="426"/>
      <c r="AJ909" s="426"/>
      <c r="AK909" s="426"/>
      <c r="AL909" s="329" t="s">
        <v>412</v>
      </c>
      <c r="AM909" s="330"/>
      <c r="AN909" s="330"/>
      <c r="AO909" s="331"/>
      <c r="AP909" s="325" t="s">
        <v>677</v>
      </c>
      <c r="AQ909" s="325"/>
      <c r="AR909" s="325"/>
      <c r="AS909" s="325"/>
      <c r="AT909" s="325"/>
      <c r="AU909" s="325"/>
      <c r="AV909" s="325"/>
      <c r="AW909" s="325"/>
      <c r="AX909" s="325"/>
    </row>
    <row r="910" spans="1:50" ht="60.75" customHeight="1" x14ac:dyDescent="0.15">
      <c r="A910" s="408">
        <v>7</v>
      </c>
      <c r="B910" s="408">
        <v>1</v>
      </c>
      <c r="C910" s="428" t="s">
        <v>663</v>
      </c>
      <c r="D910" s="422"/>
      <c r="E910" s="422"/>
      <c r="F910" s="422"/>
      <c r="G910" s="422"/>
      <c r="H910" s="422"/>
      <c r="I910" s="422"/>
      <c r="J910" s="423">
        <v>2010005001032</v>
      </c>
      <c r="K910" s="424"/>
      <c r="L910" s="424"/>
      <c r="M910" s="424"/>
      <c r="N910" s="424"/>
      <c r="O910" s="424"/>
      <c r="P910" s="429" t="s">
        <v>664</v>
      </c>
      <c r="Q910" s="321"/>
      <c r="R910" s="321"/>
      <c r="S910" s="321"/>
      <c r="T910" s="321"/>
      <c r="U910" s="321"/>
      <c r="V910" s="321"/>
      <c r="W910" s="321"/>
      <c r="X910" s="321"/>
      <c r="Y910" s="322">
        <v>1</v>
      </c>
      <c r="Z910" s="323"/>
      <c r="AA910" s="323"/>
      <c r="AB910" s="324"/>
      <c r="AC910" s="326" t="s">
        <v>380</v>
      </c>
      <c r="AD910" s="326"/>
      <c r="AE910" s="326"/>
      <c r="AF910" s="326"/>
      <c r="AG910" s="326"/>
      <c r="AH910" s="425">
        <v>10</v>
      </c>
      <c r="AI910" s="426"/>
      <c r="AJ910" s="426"/>
      <c r="AK910" s="426"/>
      <c r="AL910" s="329" t="s">
        <v>412</v>
      </c>
      <c r="AM910" s="330"/>
      <c r="AN910" s="330"/>
      <c r="AO910" s="331"/>
      <c r="AP910" s="325" t="s">
        <v>677</v>
      </c>
      <c r="AQ910" s="325"/>
      <c r="AR910" s="325"/>
      <c r="AS910" s="325"/>
      <c r="AT910" s="325"/>
      <c r="AU910" s="325"/>
      <c r="AV910" s="325"/>
      <c r="AW910" s="325"/>
      <c r="AX910" s="325"/>
    </row>
    <row r="911" spans="1:50" ht="39" customHeight="1" x14ac:dyDescent="0.15">
      <c r="A911" s="408">
        <v>8</v>
      </c>
      <c r="B911" s="408">
        <v>1</v>
      </c>
      <c r="C911" s="428" t="s">
        <v>665</v>
      </c>
      <c r="D911" s="422"/>
      <c r="E911" s="422"/>
      <c r="F911" s="422"/>
      <c r="G911" s="422"/>
      <c r="H911" s="422"/>
      <c r="I911" s="422"/>
      <c r="J911" s="423">
        <v>3011001002287</v>
      </c>
      <c r="K911" s="424"/>
      <c r="L911" s="424"/>
      <c r="M911" s="424"/>
      <c r="N911" s="424"/>
      <c r="O911" s="424"/>
      <c r="P911" s="429" t="s">
        <v>656</v>
      </c>
      <c r="Q911" s="321"/>
      <c r="R911" s="321"/>
      <c r="S911" s="321"/>
      <c r="T911" s="321"/>
      <c r="U911" s="321"/>
      <c r="V911" s="321"/>
      <c r="W911" s="321"/>
      <c r="X911" s="321"/>
      <c r="Y911" s="322">
        <v>0.7</v>
      </c>
      <c r="Z911" s="323"/>
      <c r="AA911" s="323"/>
      <c r="AB911" s="324"/>
      <c r="AC911" s="326" t="s">
        <v>380</v>
      </c>
      <c r="AD911" s="326"/>
      <c r="AE911" s="326"/>
      <c r="AF911" s="326"/>
      <c r="AG911" s="326"/>
      <c r="AH911" s="425">
        <v>3</v>
      </c>
      <c r="AI911" s="426"/>
      <c r="AJ911" s="426"/>
      <c r="AK911" s="426"/>
      <c r="AL911" s="329" t="s">
        <v>412</v>
      </c>
      <c r="AM911" s="330"/>
      <c r="AN911" s="330"/>
      <c r="AO911" s="331"/>
      <c r="AP911" s="325" t="s">
        <v>677</v>
      </c>
      <c r="AQ911" s="325"/>
      <c r="AR911" s="325"/>
      <c r="AS911" s="325"/>
      <c r="AT911" s="325"/>
      <c r="AU911" s="325"/>
      <c r="AV911" s="325"/>
      <c r="AW911" s="325"/>
      <c r="AX911" s="325"/>
    </row>
    <row r="912" spans="1:50" ht="39" customHeight="1" x14ac:dyDescent="0.15">
      <c r="A912" s="408">
        <v>9</v>
      </c>
      <c r="B912" s="408">
        <v>1</v>
      </c>
      <c r="C912" s="428" t="s">
        <v>666</v>
      </c>
      <c r="D912" s="422"/>
      <c r="E912" s="422"/>
      <c r="F912" s="422"/>
      <c r="G912" s="422"/>
      <c r="H912" s="422"/>
      <c r="I912" s="422"/>
      <c r="J912" s="423">
        <v>2011001000473</v>
      </c>
      <c r="K912" s="424"/>
      <c r="L912" s="424"/>
      <c r="M912" s="424"/>
      <c r="N912" s="424"/>
      <c r="O912" s="424"/>
      <c r="P912" s="429" t="s">
        <v>667</v>
      </c>
      <c r="Q912" s="321"/>
      <c r="R912" s="321"/>
      <c r="S912" s="321"/>
      <c r="T912" s="321"/>
      <c r="U912" s="321"/>
      <c r="V912" s="321"/>
      <c r="W912" s="321"/>
      <c r="X912" s="321"/>
      <c r="Y912" s="322">
        <v>0.6</v>
      </c>
      <c r="Z912" s="323"/>
      <c r="AA912" s="323"/>
      <c r="AB912" s="324"/>
      <c r="AC912" s="326" t="s">
        <v>380</v>
      </c>
      <c r="AD912" s="326"/>
      <c r="AE912" s="326"/>
      <c r="AF912" s="326"/>
      <c r="AG912" s="326"/>
      <c r="AH912" s="425">
        <v>2</v>
      </c>
      <c r="AI912" s="426"/>
      <c r="AJ912" s="426"/>
      <c r="AK912" s="426"/>
      <c r="AL912" s="329" t="s">
        <v>412</v>
      </c>
      <c r="AM912" s="330"/>
      <c r="AN912" s="330"/>
      <c r="AO912" s="331"/>
      <c r="AP912" s="325" t="s">
        <v>677</v>
      </c>
      <c r="AQ912" s="325"/>
      <c r="AR912" s="325"/>
      <c r="AS912" s="325"/>
      <c r="AT912" s="325"/>
      <c r="AU912" s="325"/>
      <c r="AV912" s="325"/>
      <c r="AW912" s="325"/>
      <c r="AX912" s="325"/>
    </row>
    <row r="913" spans="1:50" ht="39" customHeight="1" x14ac:dyDescent="0.15">
      <c r="A913" s="408">
        <v>10</v>
      </c>
      <c r="B913" s="408">
        <v>1</v>
      </c>
      <c r="C913" s="428" t="s">
        <v>668</v>
      </c>
      <c r="D913" s="422"/>
      <c r="E913" s="422"/>
      <c r="F913" s="422"/>
      <c r="G913" s="422"/>
      <c r="H913" s="422"/>
      <c r="I913" s="422"/>
      <c r="J913" s="423">
        <v>7220001000805</v>
      </c>
      <c r="K913" s="424"/>
      <c r="L913" s="424"/>
      <c r="M913" s="424"/>
      <c r="N913" s="424"/>
      <c r="O913" s="424"/>
      <c r="P913" s="429" t="s">
        <v>667</v>
      </c>
      <c r="Q913" s="321"/>
      <c r="R913" s="321"/>
      <c r="S913" s="321"/>
      <c r="T913" s="321"/>
      <c r="U913" s="321"/>
      <c r="V913" s="321"/>
      <c r="W913" s="321"/>
      <c r="X913" s="321"/>
      <c r="Y913" s="322">
        <v>0.4</v>
      </c>
      <c r="Z913" s="323"/>
      <c r="AA913" s="323"/>
      <c r="AB913" s="324"/>
      <c r="AC913" s="326" t="s">
        <v>380</v>
      </c>
      <c r="AD913" s="326"/>
      <c r="AE913" s="326"/>
      <c r="AF913" s="326"/>
      <c r="AG913" s="326"/>
      <c r="AH913" s="425">
        <v>2</v>
      </c>
      <c r="AI913" s="426"/>
      <c r="AJ913" s="426"/>
      <c r="AK913" s="426"/>
      <c r="AL913" s="329" t="s">
        <v>412</v>
      </c>
      <c r="AM913" s="330"/>
      <c r="AN913" s="330"/>
      <c r="AO913" s="331"/>
      <c r="AP913" s="325" t="s">
        <v>677</v>
      </c>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f>-BF904</f>
        <v>0</v>
      </c>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1" t="s">
        <v>332</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3" t="s">
        <v>347</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333</v>
      </c>
      <c r="AQ1102" s="431"/>
      <c r="AR1102" s="431"/>
      <c r="AS1102" s="431"/>
      <c r="AT1102" s="431"/>
      <c r="AU1102" s="431"/>
      <c r="AV1102" s="431"/>
      <c r="AW1102" s="431"/>
      <c r="AX1102" s="431"/>
    </row>
    <row r="1103" spans="1:50" ht="30" hidden="1" customHeight="1" x14ac:dyDescent="0.15">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3">
    <cfRule type="expression" dxfId="2801" priority="13899">
      <formula>IF(RIGHT(TEXT(Y783,"0.#"),1)=".",FALSE,TRUE)</formula>
    </cfRule>
    <cfRule type="expression" dxfId="2800" priority="13900">
      <formula>IF(RIGHT(TEXT(Y783,"0.#"),1)=".",TRUE,FALSE)</formula>
    </cfRule>
  </conditionalFormatting>
  <conditionalFormatting sqref="Y792">
    <cfRule type="expression" dxfId="2799" priority="13895">
      <formula>IF(RIGHT(TEXT(Y792,"0.#"),1)=".",FALSE,TRUE)</formula>
    </cfRule>
    <cfRule type="expression" dxfId="2798" priority="13896">
      <formula>IF(RIGHT(TEXT(Y792,"0.#"),1)=".",TRUE,FALSE)</formula>
    </cfRule>
  </conditionalFormatting>
  <conditionalFormatting sqref="Y823:Y830 Y821 Y810:Y817 Y808 Y798:Y804">
    <cfRule type="expression" dxfId="2797" priority="13677">
      <formula>IF(RIGHT(TEXT(Y798,"0.#"),1)=".",FALSE,TRUE)</formula>
    </cfRule>
    <cfRule type="expression" dxfId="2796" priority="13678">
      <formula>IF(RIGHT(TEXT(Y798,"0.#"),1)=".",TRUE,FALSE)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4:Y791 Y782">
    <cfRule type="expression" dxfId="2789" priority="13701">
      <formula>IF(RIGHT(TEXT(Y782,"0.#"),1)=".",FALSE,TRUE)</formula>
    </cfRule>
    <cfRule type="expression" dxfId="2788" priority="13702">
      <formula>IF(RIGHT(TEXT(Y782,"0.#"),1)=".",TRUE,FALSE)</formula>
    </cfRule>
  </conditionalFormatting>
  <conditionalFormatting sqref="AU792">
    <cfRule type="expression" dxfId="2787" priority="13697">
      <formula>IF(RIGHT(TEXT(AU792,"0.#"),1)=".",FALSE,TRUE)</formula>
    </cfRule>
    <cfRule type="expression" dxfId="2786" priority="13698">
      <formula>IF(RIGHT(TEXT(AU792,"0.#"),1)=".",TRUE,FALSE)</formula>
    </cfRule>
  </conditionalFormatting>
  <conditionalFormatting sqref="AU784:AU791">
    <cfRule type="expression" dxfId="2785" priority="13695">
      <formula>IF(RIGHT(TEXT(AU784,"0.#"),1)=".",FALSE,TRUE)</formula>
    </cfRule>
    <cfRule type="expression" dxfId="2784" priority="13696">
      <formula>IF(RIGHT(TEXT(AU784,"0.#"),1)=".",TRUE,FALSE)</formula>
    </cfRule>
  </conditionalFormatting>
  <conditionalFormatting sqref="Y822 Y809">
    <cfRule type="expression" dxfId="2783" priority="13681">
      <formula>IF(RIGHT(TEXT(Y809,"0.#"),1)=".",FALSE,TRUE)</formula>
    </cfRule>
    <cfRule type="expression" dxfId="2782" priority="13682">
      <formula>IF(RIGHT(TEXT(Y809,"0.#"),1)=".",TRUE,FALSE)</formula>
    </cfRule>
  </conditionalFormatting>
  <conditionalFormatting sqref="Y831 Y818 Y805">
    <cfRule type="expression" dxfId="2781" priority="13679">
      <formula>IF(RIGHT(TEXT(Y805,"0.#"),1)=".",FALSE,TRUE)</formula>
    </cfRule>
    <cfRule type="expression" dxfId="2780" priority="13680">
      <formula>IF(RIGHT(TEXT(Y805,"0.#"),1)=".",TRUE,FALSE)</formula>
    </cfRule>
  </conditionalFormatting>
  <conditionalFormatting sqref="AU822 AU809 AU796">
    <cfRule type="expression" dxfId="2779" priority="13675">
      <formula>IF(RIGHT(TEXT(AU796,"0.#"),1)=".",FALSE,TRUE)</formula>
    </cfRule>
    <cfRule type="expression" dxfId="2778" priority="13676">
      <formula>IF(RIGHT(TEXT(AU796,"0.#"),1)=".",TRUE,FALSE)</formula>
    </cfRule>
  </conditionalFormatting>
  <conditionalFormatting sqref="AU831 AU818 AU805">
    <cfRule type="expression" dxfId="2777" priority="13673">
      <formula>IF(RIGHT(TEXT(AU805,"0.#"),1)=".",FALSE,TRUE)</formula>
    </cfRule>
    <cfRule type="expression" dxfId="2776" priority="13674">
      <formula>IF(RIGHT(TEXT(AU805,"0.#"),1)=".",TRUE,FALSE)</formula>
    </cfRule>
  </conditionalFormatting>
  <conditionalFormatting sqref="AU823:AU830 AU821 AU810:AU817 AU808 AU797:AU804 AU795">
    <cfRule type="expression" dxfId="2775" priority="13671">
      <formula>IF(RIGHT(TEXT(AU795,"0.#"),1)=".",FALSE,TRUE)</formula>
    </cfRule>
    <cfRule type="expression" dxfId="2774" priority="13672">
      <formula>IF(RIGHT(TEXT(AU795,"0.#"),1)=".",TRUE,FALSE)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0:AO867">
    <cfRule type="expression" dxfId="2509" priority="6649">
      <formula>IF(AND(AL840&gt;=0, RIGHT(TEXT(AL840,"0.#"),1)&lt;&gt;"."),TRUE,FALSE)</formula>
    </cfRule>
    <cfRule type="expression" dxfId="2508" priority="6650">
      <formula>IF(AND(AL840&gt;=0, RIGHT(TEXT(AL840,"0.#"),1)="."),TRUE,FALSE)</formula>
    </cfRule>
    <cfRule type="expression" dxfId="2507" priority="6651">
      <formula>IF(AND(AL840&lt;0, RIGHT(TEXT(AL840,"0.#"),1)&lt;&gt;"."),TRUE,FALSE)</formula>
    </cfRule>
    <cfRule type="expression" dxfId="2506" priority="6652">
      <formula>IF(AND(AL840&lt;0, RIGHT(TEXT(AL840,"0.#"),1)="."),TRUE,FALSE)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9:AO839">
    <cfRule type="expression" dxfId="2391" priority="2835">
      <formula>IF(AND(AL839&gt;=0, RIGHT(TEXT(AL839,"0.#"),1)&lt;&gt;"."),TRUE,FALSE)</formula>
    </cfRule>
    <cfRule type="expression" dxfId="2390" priority="2836">
      <formula>IF(AND(AL839&gt;=0, RIGHT(TEXT(AL839,"0.#"),1)="."),TRUE,FALSE)</formula>
    </cfRule>
    <cfRule type="expression" dxfId="2389" priority="2837">
      <formula>IF(AND(AL839&lt;0, RIGHT(TEXT(AL839,"0.#"),1)&lt;&gt;"."),TRUE,FALSE)</formula>
    </cfRule>
    <cfRule type="expression" dxfId="2388" priority="2838">
      <formula>IF(AND(AL839&lt;0, RIGHT(TEXT(AL839,"0.#"),1)="."),TRUE,FALSE)</formula>
    </cfRule>
  </conditionalFormatting>
  <conditionalFormatting sqref="Y839">
    <cfRule type="expression" dxfId="2387" priority="2833">
      <formula>IF(RIGHT(TEXT(Y839,"0.#"),1)=".",FALSE,TRUE)</formula>
    </cfRule>
    <cfRule type="expression" dxfId="2386" priority="2834">
      <formula>IF(RIGHT(TEXT(Y839,"0.#"),1)=".",TRUE,FALSE)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81:Y900">
    <cfRule type="expression" dxfId="2069" priority="2093">
      <formula>IF(RIGHT(TEXT(Y881,"0.#"),1)=".",FALSE,TRUE)</formula>
    </cfRule>
    <cfRule type="expression" dxfId="2068" priority="2094">
      <formula>IF(RIGHT(TEXT(Y881,"0.#"),1)=".",TRUE,FALSE)</formula>
    </cfRule>
  </conditionalFormatting>
  <conditionalFormatting sqref="Y914:Y933">
    <cfRule type="expression" dxfId="2067" priority="2081">
      <formula>IF(RIGHT(TEXT(Y914,"0.#"),1)=".",FALSE,TRUE)</formula>
    </cfRule>
    <cfRule type="expression" dxfId="2066" priority="2082">
      <formula>IF(RIGHT(TEXT(Y914,"0.#"),1)=".",TRUE,FALSE)</formula>
    </cfRule>
  </conditionalFormatting>
  <conditionalFormatting sqref="Y939:Y966">
    <cfRule type="expression" dxfId="2065" priority="2069">
      <formula>IF(RIGHT(TEXT(Y939,"0.#"),1)=".",FALSE,TRUE)</formula>
    </cfRule>
    <cfRule type="expression" dxfId="2064" priority="2070">
      <formula>IF(RIGHT(TEXT(Y939,"0.#"),1)=".",TRUE,FALSE)</formula>
    </cfRule>
  </conditionalFormatting>
  <conditionalFormatting sqref="Y937:Y938">
    <cfRule type="expression" dxfId="2063" priority="2063">
      <formula>IF(RIGHT(TEXT(Y937,"0.#"),1)=".",FALSE,TRUE)</formula>
    </cfRule>
    <cfRule type="expression" dxfId="2062" priority="2064">
      <formula>IF(RIGHT(TEXT(Y937,"0.#"),1)=".",TRUE,FALSE)</formula>
    </cfRule>
  </conditionalFormatting>
  <conditionalFormatting sqref="Y972:Y999">
    <cfRule type="expression" dxfId="2061" priority="2057">
      <formula>IF(RIGHT(TEXT(Y972,"0.#"),1)=".",FALSE,TRUE)</formula>
    </cfRule>
    <cfRule type="expression" dxfId="2060" priority="2058">
      <formula>IF(RIGHT(TEXT(Y972,"0.#"),1)=".",TRUE,FALSE)</formula>
    </cfRule>
  </conditionalFormatting>
  <conditionalFormatting sqref="Y970:Y971">
    <cfRule type="expression" dxfId="2059" priority="2051">
      <formula>IF(RIGHT(TEXT(Y970,"0.#"),1)=".",FALSE,TRUE)</formula>
    </cfRule>
    <cfRule type="expression" dxfId="2058" priority="2052">
      <formula>IF(RIGHT(TEXT(Y970,"0.#"),1)=".",TRUE,FALSE)</formula>
    </cfRule>
  </conditionalFormatting>
  <conditionalFormatting sqref="Y1005:Y1032">
    <cfRule type="expression" dxfId="2057" priority="2045">
      <formula>IF(RIGHT(TEXT(Y1005,"0.#"),1)=".",FALSE,TRUE)</formula>
    </cfRule>
    <cfRule type="expression" dxfId="2056" priority="2046">
      <formula>IF(RIGHT(TEXT(Y1005,"0.#"),1)=".",TRUE,FALSE)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1:AO900">
    <cfRule type="expression" dxfId="1975" priority="2095">
      <formula>IF(AND(AL881&gt;=0, RIGHT(TEXT(AL881,"0.#"),1)&lt;&gt;"."),TRUE,FALSE)</formula>
    </cfRule>
    <cfRule type="expression" dxfId="1974" priority="2096">
      <formula>IF(AND(AL881&gt;=0, RIGHT(TEXT(AL881,"0.#"),1)="."),TRUE,FALSE)</formula>
    </cfRule>
    <cfRule type="expression" dxfId="1973" priority="2097">
      <formula>IF(AND(AL881&lt;0, RIGHT(TEXT(AL881,"0.#"),1)&lt;&gt;"."),TRUE,FALSE)</formula>
    </cfRule>
    <cfRule type="expression" dxfId="1972" priority="2098">
      <formula>IF(AND(AL881&lt;0, RIGHT(TEXT(AL881,"0.#"),1)="."),TRUE,FALSE)</formula>
    </cfRule>
  </conditionalFormatting>
  <conditionalFormatting sqref="AL914:AO933">
    <cfRule type="expression" dxfId="1971" priority="2083">
      <formula>IF(AND(AL914&gt;=0, RIGHT(TEXT(AL914,"0.#"),1)&lt;&gt;"."),TRUE,FALSE)</formula>
    </cfRule>
    <cfRule type="expression" dxfId="1970" priority="2084">
      <formula>IF(AND(AL914&gt;=0, RIGHT(TEXT(AL914,"0.#"),1)="."),TRUE,FALSE)</formula>
    </cfRule>
    <cfRule type="expression" dxfId="1969" priority="2085">
      <formula>IF(AND(AL914&lt;0, RIGHT(TEXT(AL914,"0.#"),1)&lt;&gt;"."),TRUE,FALSE)</formula>
    </cfRule>
    <cfRule type="expression" dxfId="1968" priority="2086">
      <formula>IF(AND(AL914&lt;0, RIGHT(TEXT(AL914,"0.#"),1)="."),TRUE,FALSE)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U782:AU783">
    <cfRule type="expression" dxfId="723" priority="23">
      <formula>IF(RIGHT(TEXT(AU782,"0.#"),1)=".",FALSE,TRUE)</formula>
    </cfRule>
    <cfRule type="expression" dxfId="722" priority="24">
      <formula>IF(RIGHT(TEXT(AU782,"0.#"),1)=".",TRUE,FALSE)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71:Y880">
    <cfRule type="expression" dxfId="715" priority="15">
      <formula>IF(RIGHT(TEXT(Y871,"0.#"),1)=".",FALSE,TRUE)</formula>
    </cfRule>
    <cfRule type="expression" dxfId="714" priority="16">
      <formula>IF(RIGHT(TEXT(Y871,"0.#"),1)=".",TRUE,FALSE)</formula>
    </cfRule>
  </conditionalFormatting>
  <conditionalFormatting sqref="AL871:AO880">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795:Y797">
    <cfRule type="expression" dxfId="709" priority="9">
      <formula>IF(RIGHT(TEXT(Y795,"0.#"),1)=".",FALSE,TRUE)</formula>
    </cfRule>
    <cfRule type="expression" dxfId="708" priority="10">
      <formula>IF(RIGHT(TEXT(Y795,"0.#"),1)=".",TRUE,FALSE)</formula>
    </cfRule>
  </conditionalFormatting>
  <conditionalFormatting sqref="Y904:Y913">
    <cfRule type="expression" dxfId="707" priority="7">
      <formula>IF(RIGHT(TEXT(Y904,"0.#"),1)=".",FALSE,TRUE)</formula>
    </cfRule>
    <cfRule type="expression" dxfId="706" priority="8">
      <formula>IF(RIGHT(TEXT(Y904,"0.#"),1)=".",TRUE,FALSE)</formula>
    </cfRule>
  </conditionalFormatting>
  <conditionalFormatting sqref="AL904:AO913">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1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566</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 zoomScale="90" zoomScaleNormal="75" zoomScaleSheetLayoutView="90" zoomScalePageLayoutView="70" workbookViewId="0">
      <selection activeCell="G7" sqref="G7:AX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5" t="s">
        <v>146</v>
      </c>
      <c r="H2" s="779"/>
      <c r="I2" s="779"/>
      <c r="J2" s="779"/>
      <c r="K2" s="779"/>
      <c r="L2" s="779"/>
      <c r="M2" s="779"/>
      <c r="N2" s="779"/>
      <c r="O2" s="780"/>
      <c r="P2" s="778" t="s">
        <v>59</v>
      </c>
      <c r="Q2" s="779"/>
      <c r="R2" s="779"/>
      <c r="S2" s="779"/>
      <c r="T2" s="779"/>
      <c r="U2" s="779"/>
      <c r="V2" s="779"/>
      <c r="W2" s="779"/>
      <c r="X2" s="780"/>
      <c r="Y2" s="1009"/>
      <c r="Z2" s="416"/>
      <c r="AA2" s="417"/>
      <c r="AB2" s="1013" t="s">
        <v>11</v>
      </c>
      <c r="AC2" s="1014"/>
      <c r="AD2" s="1015"/>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t="s">
        <v>678</v>
      </c>
      <c r="AR3" s="275"/>
      <c r="AS3" s="141" t="s">
        <v>236</v>
      </c>
      <c r="AT3" s="176"/>
      <c r="AU3" s="275">
        <v>1</v>
      </c>
      <c r="AV3" s="275"/>
      <c r="AW3" s="383" t="s">
        <v>181</v>
      </c>
      <c r="AX3" s="384"/>
    </row>
    <row r="4" spans="1:50" ht="22.5" customHeight="1" x14ac:dyDescent="0.15">
      <c r="A4" s="516"/>
      <c r="B4" s="514"/>
      <c r="C4" s="514"/>
      <c r="D4" s="514"/>
      <c r="E4" s="514"/>
      <c r="F4" s="515"/>
      <c r="G4" s="541" t="s">
        <v>593</v>
      </c>
      <c r="H4" s="1019"/>
      <c r="I4" s="1019"/>
      <c r="J4" s="1019"/>
      <c r="K4" s="1019"/>
      <c r="L4" s="1019"/>
      <c r="M4" s="1019"/>
      <c r="N4" s="1019"/>
      <c r="O4" s="1020"/>
      <c r="P4" s="165" t="s">
        <v>594</v>
      </c>
      <c r="Q4" s="1027"/>
      <c r="R4" s="1027"/>
      <c r="S4" s="1027"/>
      <c r="T4" s="1027"/>
      <c r="U4" s="1027"/>
      <c r="V4" s="1027"/>
      <c r="W4" s="1027"/>
      <c r="X4" s="1028"/>
      <c r="Y4" s="1005" t="s">
        <v>12</v>
      </c>
      <c r="Z4" s="1006"/>
      <c r="AA4" s="1007"/>
      <c r="AB4" s="552" t="s">
        <v>571</v>
      </c>
      <c r="AC4" s="1008"/>
      <c r="AD4" s="1008"/>
      <c r="AE4" s="368">
        <v>180</v>
      </c>
      <c r="AF4" s="369"/>
      <c r="AG4" s="369"/>
      <c r="AH4" s="369"/>
      <c r="AI4" s="368">
        <v>183</v>
      </c>
      <c r="AJ4" s="369"/>
      <c r="AK4" s="369"/>
      <c r="AL4" s="369"/>
      <c r="AM4" s="368">
        <v>175</v>
      </c>
      <c r="AN4" s="369"/>
      <c r="AO4" s="369"/>
      <c r="AP4" s="369"/>
      <c r="AQ4" s="116" t="s">
        <v>678</v>
      </c>
      <c r="AR4" s="117"/>
      <c r="AS4" s="117"/>
      <c r="AT4" s="118"/>
      <c r="AU4" s="369">
        <v>175</v>
      </c>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t="s">
        <v>571</v>
      </c>
      <c r="AC5" s="1004"/>
      <c r="AD5" s="1004"/>
      <c r="AE5" s="368">
        <v>135</v>
      </c>
      <c r="AF5" s="369"/>
      <c r="AG5" s="369"/>
      <c r="AH5" s="369"/>
      <c r="AI5" s="368">
        <v>135</v>
      </c>
      <c r="AJ5" s="369"/>
      <c r="AK5" s="369"/>
      <c r="AL5" s="369"/>
      <c r="AM5" s="368">
        <v>145</v>
      </c>
      <c r="AN5" s="369"/>
      <c r="AO5" s="369"/>
      <c r="AP5" s="369"/>
      <c r="AQ5" s="116" t="s">
        <v>678</v>
      </c>
      <c r="AR5" s="117"/>
      <c r="AS5" s="117"/>
      <c r="AT5" s="118"/>
      <c r="AU5" s="369">
        <v>145</v>
      </c>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v>133</v>
      </c>
      <c r="AF6" s="369"/>
      <c r="AG6" s="369"/>
      <c r="AH6" s="369"/>
      <c r="AI6" s="368">
        <v>136</v>
      </c>
      <c r="AJ6" s="369"/>
      <c r="AK6" s="369"/>
      <c r="AL6" s="369"/>
      <c r="AM6" s="368">
        <v>130</v>
      </c>
      <c r="AN6" s="369"/>
      <c r="AO6" s="369"/>
      <c r="AP6" s="369"/>
      <c r="AQ6" s="116" t="s">
        <v>678</v>
      </c>
      <c r="AR6" s="117"/>
      <c r="AS6" s="117"/>
      <c r="AT6" s="118"/>
      <c r="AU6" s="369">
        <v>130</v>
      </c>
      <c r="AV6" s="369"/>
      <c r="AW6" s="369"/>
      <c r="AX6" s="371"/>
    </row>
    <row r="7" spans="1:50" customFormat="1" ht="23.25" customHeight="1" x14ac:dyDescent="0.15">
      <c r="A7" s="900" t="s">
        <v>384</v>
      </c>
      <c r="B7" s="901"/>
      <c r="C7" s="901"/>
      <c r="D7" s="901"/>
      <c r="E7" s="901"/>
      <c r="F7" s="902"/>
      <c r="G7" s="906" t="s">
        <v>572</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3" t="s">
        <v>352</v>
      </c>
      <c r="B9" s="514"/>
      <c r="C9" s="514"/>
      <c r="D9" s="514"/>
      <c r="E9" s="514"/>
      <c r="F9" s="515"/>
      <c r="G9" s="795" t="s">
        <v>146</v>
      </c>
      <c r="H9" s="779"/>
      <c r="I9" s="779"/>
      <c r="J9" s="779"/>
      <c r="K9" s="779"/>
      <c r="L9" s="779"/>
      <c r="M9" s="779"/>
      <c r="N9" s="779"/>
      <c r="O9" s="780"/>
      <c r="P9" s="778" t="s">
        <v>59</v>
      </c>
      <c r="Q9" s="779"/>
      <c r="R9" s="779"/>
      <c r="S9" s="779"/>
      <c r="T9" s="779"/>
      <c r="U9" s="779"/>
      <c r="V9" s="779"/>
      <c r="W9" s="779"/>
      <c r="X9" s="780"/>
      <c r="Y9" s="1009"/>
      <c r="Z9" s="416"/>
      <c r="AA9" s="417"/>
      <c r="AB9" s="1013" t="s">
        <v>11</v>
      </c>
      <c r="AC9" s="1014"/>
      <c r="AD9" s="1015"/>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6"/>
      <c r="AR11" s="117"/>
      <c r="AS11" s="117"/>
      <c r="AT11" s="118"/>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6"/>
      <c r="AR12" s="117"/>
      <c r="AS12" s="117"/>
      <c r="AT12" s="118"/>
      <c r="AU12" s="369"/>
      <c r="AV12" s="369"/>
      <c r="AW12" s="369"/>
      <c r="AX12" s="371"/>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6"/>
      <c r="AR13" s="117"/>
      <c r="AS13" s="117"/>
      <c r="AT13" s="118"/>
      <c r="AU13" s="369"/>
      <c r="AV13" s="369"/>
      <c r="AW13" s="369"/>
      <c r="AX13" s="371"/>
    </row>
    <row r="14" spans="1:50" customFormat="1" ht="23.25" customHeight="1" x14ac:dyDescent="0.15">
      <c r="A14" s="900" t="s">
        <v>384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3" t="s">
        <v>352</v>
      </c>
      <c r="B16" s="514"/>
      <c r="C16" s="514"/>
      <c r="D16" s="514"/>
      <c r="E16" s="514"/>
      <c r="F16" s="515"/>
      <c r="G16" s="795" t="s">
        <v>146</v>
      </c>
      <c r="H16" s="779"/>
      <c r="I16" s="779"/>
      <c r="J16" s="779"/>
      <c r="K16" s="779"/>
      <c r="L16" s="779"/>
      <c r="M16" s="779"/>
      <c r="N16" s="779"/>
      <c r="O16" s="780"/>
      <c r="P16" s="778" t="s">
        <v>59</v>
      </c>
      <c r="Q16" s="779"/>
      <c r="R16" s="779"/>
      <c r="S16" s="779"/>
      <c r="T16" s="779"/>
      <c r="U16" s="779"/>
      <c r="V16" s="779"/>
      <c r="W16" s="779"/>
      <c r="X16" s="780"/>
      <c r="Y16" s="1009"/>
      <c r="Z16" s="416"/>
      <c r="AA16" s="417"/>
      <c r="AB16" s="1013" t="s">
        <v>11</v>
      </c>
      <c r="AC16" s="1014"/>
      <c r="AD16" s="1015"/>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6"/>
      <c r="AR18" s="117"/>
      <c r="AS18" s="117"/>
      <c r="AT18" s="118"/>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6"/>
      <c r="AR19" s="117"/>
      <c r="AS19" s="117"/>
      <c r="AT19" s="118"/>
      <c r="AU19" s="369"/>
      <c r="AV19" s="369"/>
      <c r="AW19" s="369"/>
      <c r="AX19" s="371"/>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6"/>
      <c r="AR20" s="117"/>
      <c r="AS20" s="117"/>
      <c r="AT20" s="118"/>
      <c r="AU20" s="369"/>
      <c r="AV20" s="369"/>
      <c r="AW20" s="369"/>
      <c r="AX20" s="371"/>
    </row>
    <row r="21" spans="1:50" customFormat="1" ht="23.25" customHeight="1" x14ac:dyDescent="0.15">
      <c r="A21" s="900" t="s">
        <v>384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3" t="s">
        <v>352</v>
      </c>
      <c r="B23" s="514"/>
      <c r="C23" s="514"/>
      <c r="D23" s="514"/>
      <c r="E23" s="514"/>
      <c r="F23" s="515"/>
      <c r="G23" s="795" t="s">
        <v>146</v>
      </c>
      <c r="H23" s="779"/>
      <c r="I23" s="779"/>
      <c r="J23" s="779"/>
      <c r="K23" s="779"/>
      <c r="L23" s="779"/>
      <c r="M23" s="779"/>
      <c r="N23" s="779"/>
      <c r="O23" s="780"/>
      <c r="P23" s="778" t="s">
        <v>59</v>
      </c>
      <c r="Q23" s="779"/>
      <c r="R23" s="779"/>
      <c r="S23" s="779"/>
      <c r="T23" s="779"/>
      <c r="U23" s="779"/>
      <c r="V23" s="779"/>
      <c r="W23" s="779"/>
      <c r="X23" s="780"/>
      <c r="Y23" s="1009"/>
      <c r="Z23" s="416"/>
      <c r="AA23" s="417"/>
      <c r="AB23" s="1013" t="s">
        <v>11</v>
      </c>
      <c r="AC23" s="1014"/>
      <c r="AD23" s="1015"/>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6"/>
      <c r="AR25" s="117"/>
      <c r="AS25" s="117"/>
      <c r="AT25" s="118"/>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6"/>
      <c r="AR26" s="117"/>
      <c r="AS26" s="117"/>
      <c r="AT26" s="118"/>
      <c r="AU26" s="369"/>
      <c r="AV26" s="369"/>
      <c r="AW26" s="369"/>
      <c r="AX26" s="371"/>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6"/>
      <c r="AR27" s="117"/>
      <c r="AS27" s="117"/>
      <c r="AT27" s="118"/>
      <c r="AU27" s="369"/>
      <c r="AV27" s="369"/>
      <c r="AW27" s="369"/>
      <c r="AX27" s="371"/>
    </row>
    <row r="28" spans="1:50" customFormat="1" ht="23.25" customHeight="1" x14ac:dyDescent="0.15">
      <c r="A28" s="900" t="s">
        <v>384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3" t="s">
        <v>352</v>
      </c>
      <c r="B30" s="514"/>
      <c r="C30" s="514"/>
      <c r="D30" s="514"/>
      <c r="E30" s="514"/>
      <c r="F30" s="515"/>
      <c r="G30" s="795" t="s">
        <v>146</v>
      </c>
      <c r="H30" s="779"/>
      <c r="I30" s="779"/>
      <c r="J30" s="779"/>
      <c r="K30" s="779"/>
      <c r="L30" s="779"/>
      <c r="M30" s="779"/>
      <c r="N30" s="779"/>
      <c r="O30" s="780"/>
      <c r="P30" s="778" t="s">
        <v>59</v>
      </c>
      <c r="Q30" s="779"/>
      <c r="R30" s="779"/>
      <c r="S30" s="779"/>
      <c r="T30" s="779"/>
      <c r="U30" s="779"/>
      <c r="V30" s="779"/>
      <c r="W30" s="779"/>
      <c r="X30" s="780"/>
      <c r="Y30" s="1009"/>
      <c r="Z30" s="416"/>
      <c r="AA30" s="417"/>
      <c r="AB30" s="1013" t="s">
        <v>11</v>
      </c>
      <c r="AC30" s="1014"/>
      <c r="AD30" s="1015"/>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6"/>
      <c r="AR32" s="117"/>
      <c r="AS32" s="117"/>
      <c r="AT32" s="118"/>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6"/>
      <c r="AR33" s="117"/>
      <c r="AS33" s="117"/>
      <c r="AT33" s="118"/>
      <c r="AU33" s="369"/>
      <c r="AV33" s="369"/>
      <c r="AW33" s="369"/>
      <c r="AX33" s="371"/>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6"/>
      <c r="AR34" s="117"/>
      <c r="AS34" s="117"/>
      <c r="AT34" s="118"/>
      <c r="AU34" s="369"/>
      <c r="AV34" s="369"/>
      <c r="AW34" s="369"/>
      <c r="AX34" s="371"/>
    </row>
    <row r="35" spans="1:50" customFormat="1" ht="23.25" customHeight="1" x14ac:dyDescent="0.15">
      <c r="A35" s="900" t="s">
        <v>384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3" t="s">
        <v>352</v>
      </c>
      <c r="B37" s="514"/>
      <c r="C37" s="514"/>
      <c r="D37" s="514"/>
      <c r="E37" s="514"/>
      <c r="F37" s="515"/>
      <c r="G37" s="795" t="s">
        <v>146</v>
      </c>
      <c r="H37" s="779"/>
      <c r="I37" s="779"/>
      <c r="J37" s="779"/>
      <c r="K37" s="779"/>
      <c r="L37" s="779"/>
      <c r="M37" s="779"/>
      <c r="N37" s="779"/>
      <c r="O37" s="780"/>
      <c r="P37" s="778" t="s">
        <v>59</v>
      </c>
      <c r="Q37" s="779"/>
      <c r="R37" s="779"/>
      <c r="S37" s="779"/>
      <c r="T37" s="779"/>
      <c r="U37" s="779"/>
      <c r="V37" s="779"/>
      <c r="W37" s="779"/>
      <c r="X37" s="780"/>
      <c r="Y37" s="1009"/>
      <c r="Z37" s="416"/>
      <c r="AA37" s="417"/>
      <c r="AB37" s="1013" t="s">
        <v>11</v>
      </c>
      <c r="AC37" s="1014"/>
      <c r="AD37" s="1015"/>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customFormat="1" ht="23.25" customHeight="1" x14ac:dyDescent="0.15">
      <c r="A42" s="900" t="s">
        <v>384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3" t="s">
        <v>352</v>
      </c>
      <c r="B44" s="514"/>
      <c r="C44" s="514"/>
      <c r="D44" s="514"/>
      <c r="E44" s="514"/>
      <c r="F44" s="515"/>
      <c r="G44" s="795" t="s">
        <v>146</v>
      </c>
      <c r="H44" s="779"/>
      <c r="I44" s="779"/>
      <c r="J44" s="779"/>
      <c r="K44" s="779"/>
      <c r="L44" s="779"/>
      <c r="M44" s="779"/>
      <c r="N44" s="779"/>
      <c r="O44" s="780"/>
      <c r="P44" s="778" t="s">
        <v>59</v>
      </c>
      <c r="Q44" s="779"/>
      <c r="R44" s="779"/>
      <c r="S44" s="779"/>
      <c r="T44" s="779"/>
      <c r="U44" s="779"/>
      <c r="V44" s="779"/>
      <c r="W44" s="779"/>
      <c r="X44" s="780"/>
      <c r="Y44" s="1009"/>
      <c r="Z44" s="416"/>
      <c r="AA44" s="417"/>
      <c r="AB44" s="1013" t="s">
        <v>11</v>
      </c>
      <c r="AC44" s="1014"/>
      <c r="AD44" s="1015"/>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customFormat="1" ht="23.25" customHeight="1" x14ac:dyDescent="0.15">
      <c r="A49" s="900" t="s">
        <v>384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3" t="s">
        <v>352</v>
      </c>
      <c r="B51" s="514"/>
      <c r="C51" s="514"/>
      <c r="D51" s="514"/>
      <c r="E51" s="514"/>
      <c r="F51" s="515"/>
      <c r="G51" s="795" t="s">
        <v>146</v>
      </c>
      <c r="H51" s="779"/>
      <c r="I51" s="779"/>
      <c r="J51" s="779"/>
      <c r="K51" s="779"/>
      <c r="L51" s="779"/>
      <c r="M51" s="779"/>
      <c r="N51" s="779"/>
      <c r="O51" s="780"/>
      <c r="P51" s="778" t="s">
        <v>59</v>
      </c>
      <c r="Q51" s="779"/>
      <c r="R51" s="779"/>
      <c r="S51" s="779"/>
      <c r="T51" s="779"/>
      <c r="U51" s="779"/>
      <c r="V51" s="779"/>
      <c r="W51" s="779"/>
      <c r="X51" s="780"/>
      <c r="Y51" s="1009"/>
      <c r="Z51" s="416"/>
      <c r="AA51" s="417"/>
      <c r="AB51" s="372" t="s">
        <v>11</v>
      </c>
      <c r="AC51" s="1014"/>
      <c r="AD51" s="1015"/>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customFormat="1" ht="23.25" customHeight="1" x14ac:dyDescent="0.15">
      <c r="A56" s="900" t="s">
        <v>384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3" t="s">
        <v>352</v>
      </c>
      <c r="B58" s="514"/>
      <c r="C58" s="514"/>
      <c r="D58" s="514"/>
      <c r="E58" s="514"/>
      <c r="F58" s="515"/>
      <c r="G58" s="795" t="s">
        <v>146</v>
      </c>
      <c r="H58" s="779"/>
      <c r="I58" s="779"/>
      <c r="J58" s="779"/>
      <c r="K58" s="779"/>
      <c r="L58" s="779"/>
      <c r="M58" s="779"/>
      <c r="N58" s="779"/>
      <c r="O58" s="780"/>
      <c r="P58" s="778" t="s">
        <v>59</v>
      </c>
      <c r="Q58" s="779"/>
      <c r="R58" s="779"/>
      <c r="S58" s="779"/>
      <c r="T58" s="779"/>
      <c r="U58" s="779"/>
      <c r="V58" s="779"/>
      <c r="W58" s="779"/>
      <c r="X58" s="780"/>
      <c r="Y58" s="1009"/>
      <c r="Z58" s="416"/>
      <c r="AA58" s="417"/>
      <c r="AB58" s="1013" t="s">
        <v>11</v>
      </c>
      <c r="AC58" s="1014"/>
      <c r="AD58" s="1015"/>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customFormat="1" ht="23.25" customHeight="1" x14ac:dyDescent="0.15">
      <c r="A63" s="900" t="s">
        <v>384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3" t="s">
        <v>352</v>
      </c>
      <c r="B65" s="514"/>
      <c r="C65" s="514"/>
      <c r="D65" s="514"/>
      <c r="E65" s="514"/>
      <c r="F65" s="515"/>
      <c r="G65" s="795" t="s">
        <v>146</v>
      </c>
      <c r="H65" s="779"/>
      <c r="I65" s="779"/>
      <c r="J65" s="779"/>
      <c r="K65" s="779"/>
      <c r="L65" s="779"/>
      <c r="M65" s="779"/>
      <c r="N65" s="779"/>
      <c r="O65" s="780"/>
      <c r="P65" s="778" t="s">
        <v>59</v>
      </c>
      <c r="Q65" s="779"/>
      <c r="R65" s="779"/>
      <c r="S65" s="779"/>
      <c r="T65" s="779"/>
      <c r="U65" s="779"/>
      <c r="V65" s="779"/>
      <c r="W65" s="779"/>
      <c r="X65" s="780"/>
      <c r="Y65" s="1009"/>
      <c r="Z65" s="416"/>
      <c r="AA65" s="417"/>
      <c r="AB65" s="1013" t="s">
        <v>11</v>
      </c>
      <c r="AC65" s="1014"/>
      <c r="AD65" s="1015"/>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6"/>
      <c r="AR67" s="117"/>
      <c r="AS67" s="117"/>
      <c r="AT67" s="118"/>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6"/>
      <c r="AR68" s="117"/>
      <c r="AS68" s="117"/>
      <c r="AT68" s="118"/>
      <c r="AU68" s="369"/>
      <c r="AV68" s="369"/>
      <c r="AW68" s="369"/>
      <c r="AX68" s="371"/>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6"/>
      <c r="AR69" s="117"/>
      <c r="AS69" s="117"/>
      <c r="AT69" s="118"/>
      <c r="AU69" s="369"/>
      <c r="AV69" s="369"/>
      <c r="AW69" s="369"/>
      <c r="AX69" s="371"/>
    </row>
    <row r="70" spans="1:50" customFormat="1" ht="23.25" customHeight="1" x14ac:dyDescent="0.15">
      <c r="A70" s="900" t="s">
        <v>384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D9D69F-52D8-4C51-8907-0DDAF95604E6}">
  <ds:schemaRefs>
    <ds:schemaRef ds:uri="2d5f1945-286f-4658-a685-0dc25831e22f"/>
    <ds:schemaRef ds:uri="http://purl.org/dc/terms/"/>
    <ds:schemaRef ds:uri="FBA1376E-82DB-4D6C-B33A-D646C0617999"/>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B320E22-08D7-42DE-9FB8-719891CDE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34F43-C863-40FD-BDFC-C4B880507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2020-10-02T07:13:56Z</cp:lastPrinted>
  <dcterms:created xsi:type="dcterms:W3CDTF">2012-03-13T00:50:25Z</dcterms:created>
  <dcterms:modified xsi:type="dcterms:W3CDTF">2020-10-07T10:24:46Z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