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 予算\03 エネ特会\01 エネ需勘定・電促勘定・原賠勘定共通\00：エネ特会取り纏めフォルダ\令和２年度\行政事業レビューシート\05_最終公表\"/>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<sst xmlns="http://schemas.openxmlformats.org/spreadsheetml/2006/main" count="2934" uniqueCount="609">
  <si>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</si>
  <si>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</si>
  <si>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</si>
  <si>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</si>
  <si>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</si>
  <si>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</si>
  <si>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</si>
  <si>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</si>
  <si>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</si>
  <si>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</si>
  <si>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</si>
  <si>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</si>
  <si>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</si>
  <si>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</si>
  <si>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</si>
  <si>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</si>
  <si>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</si>
  <si>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</si>
  <si>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</si>
  <si>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</si>
  <si>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</si>
  <si>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</si>
  <si>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</si>
  <si>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</si>
  <si>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</si>
  <si>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</si>
  <si>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</si>
  <si>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</si>
  <si>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</si>
  <si>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</si>
  <si>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</si>
  <si>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</si>
  <si>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</si>
  <si>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</si>
  <si>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</si>
  <si>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</si>
  <si>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</si>
  <si>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</si>
  <si>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</si>
  <si>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</si>
  <si>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</si>
  <si>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</si>
  <si>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</si>
  <si>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</si>
  <si>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</si>
  <si>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</si>
  <si>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</si>
  <si>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</si>
  <si>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</si>
  <si>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</si>
  <si>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</si>
  <si>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</si>
  <si>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</si>
  <si>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</si>
  <si>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</si>
  <si>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</si>
  <si>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</si>
  <si>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</si>
  <si>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</si>
  <si>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</si>
  <si>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</si>
  <si>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</si>
  <si>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</si>
  <si>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</si>
  <si>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</si>
  <si>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</si>
  <si>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</si>
  <si>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</si>
  <si>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</si>
  <si>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</si>
  <si>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</si>
  <si>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</si>
  <si>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</si>
  <si>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</si>
  <si>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</si>
  <si>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</si>
  <si>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</si>
  <si>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</si>
  <si>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</si>
  <si>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</si>
  <si>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</si>
  <si>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</si>
  <si>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</si>
  <si>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</si>
  <si>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</si>
  <si>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</si>
  <si>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</si>
  <si>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</si>
  <si>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</si>
  <si>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</si>
  <si>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</si>
  <si>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</si>
  <si>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</si>
  <si>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</si>
  <si>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</si>
  <si>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</si>
  <si>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</si>
  <si>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</si>
  <si>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</si>
  <si>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</si>
  <si>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</si>
  <si>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</si>
  <si>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</si>
  <si>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</si>
  <si>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</si>
  <si>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</si>
  <si>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</si>
  <si>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</si>
  <si>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</si>
  <si>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</si>
  <si>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</si>
  <si>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</si>
  <si>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</si>
  <si>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</si>
  <si>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</si>
  <si>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</si>
  <si>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</si>
  <si>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</si>
  <si>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</si>
  <si>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</si>
  <si>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</si>
  <si>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</si>
  <si>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</si>
  <si>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</si>
  <si>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</si>
  <si>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</si>
  <si>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</si>
  <si>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</si>
  <si>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</si>
  <si>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</si>
  <si>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</si>
  <si>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</si>
  <si>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</si>
  <si>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</si>
  <si>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</si>
  <si>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</si>
  <si>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</si>
  <si>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</si>
  <si>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</si>
  <si>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</si>
  <si>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</si>
  <si>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</si>
  <si>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</si>
  <si>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</si>
  <si>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</si>
  <si>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</si>
  <si>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</si>
  <si>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</si>
  <si>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</si>
  <si>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</si>
  <si>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</si>
  <si>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</si>
  <si>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</si>
  <si>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</si>
  <si>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</si>
  <si>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</si>
  <si>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</si>
  <si>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</si>
  <si>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</si>
  <si>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</si>
  <si>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</si>
  <si>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</si>
  <si>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</si>
  <si>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</si>
  <si>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</si>
  <si>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</si>
  <si>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</si>
  <si>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</si>
  <si>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</si>
  <si>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</si>
  <si>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</si>
  <si>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</si>
  <si>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</si>
  <si>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</si>
  <si>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</si>
  <si>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</si>
  <si>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</si>
  <si>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</si>
  <si>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</si>
  <si>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</si>
  <si>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</si>
  <si>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</si>
  <si>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</si>
  <si>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</si>
  <si>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</si>
  <si>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</si>
  <si>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</si>
  <si>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</si>
  <si>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</si>
  <si>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</si>
  <si>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</si>
  <si>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</si>
  <si>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</si>
  <si>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</si>
  <si>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</si>
  <si>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</si>
  <si>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</si>
  <si>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</si>
  <si>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</si>
  <si>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</si>
  <si>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</si>
  <si>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</si>
  <si>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</si>
  <si>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</si>
  <si>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</si>
  <si>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</si>
  <si>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</si>
  <si>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</si>
  <si>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</si>
  <si>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</si>
  <si>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</si>
  <si>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</si>
  <si>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</si>
  <si>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</si>
  <si>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</si>
  <si>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</si>
  <si>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</si>
  <si>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</si>
  <si>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</si>
  <si>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</si>
  <si>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</si>
  <si>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</si>
  <si>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</si>
  <si>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</si>
  <si>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</si>
  <si>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</si>
  <si>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</si>
  <si>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</si>
  <si>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</si>
  <si>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</si>
  <si>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</si>
  <si>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</si>
  <si>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</si>
  <si>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</si>
  <si>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</si>
  <si>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</si>
  <si>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</si>
  <si>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</si>
  <si>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</si>
  <si>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</si>
  <si>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</si>
  <si>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</si>
  <si>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</si>
  <si>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</si>
  <si>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</si>
  <si>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</si>
  <si>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</si>
  <si>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</si>
  <si>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</si>
  <si>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</si>
  <si>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</si>
  <si>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</si>
  <si>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</si>
  <si>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</si>
  <si>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</si>
  <si>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</si>
  <si>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</si>
  <si>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</si>
  <si>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</si>
  <si>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</si>
  <si>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</si>
  <si>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</si>
  <si>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</si>
  <si>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</si>
  <si>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</si>
  <si>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</si>
  <si>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</si>
  <si>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</si>
  <si>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</si>
  <si>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</si>
  <si>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</si>
  <si>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</si>
  <si>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</si>
  <si>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</si>
  <si>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</si>
  <si>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</si>
  <si>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</si>
  <si>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</si>
  <si>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</si>
  <si>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</si>
  <si>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</si>
  <si>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</si>
  <si>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</si>
  <si>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</si>
  <si>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</si>
  <si>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</si>
  <si>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</si>
  <si>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</si>
  <si>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</si>
  <si>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</si>
  <si>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</si>
  <si>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</si>
  <si>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</si>
  <si>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</si>
  <si>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</si>
  <si>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</si>
  <si>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</si>
  <si>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</si>
  <si>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</si>
  <si>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</si>
  <si>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</si>
  <si>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</si>
  <si>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</si>
  <si>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</si>
  <si>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</si>
  <si>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</si>
  <si>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</si>
  <si>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</si>
  <si>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</si>
  <si>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</si>
  <si>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</si>
  <si>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</si>
  <si>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</si>
  <si>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</si>
  <si>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</si>
  <si>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</si>
  <si>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</si>
  <si>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</si>
  <si>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</si>
  <si>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</si>
  <si>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</si>
  <si>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</si>
  <si>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</si>
  <si>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</si>
  <si>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</si>
  <si>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</si>
  <si>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</si>
  <si>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</si>
  <si>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</si>
  <si>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</si>
  <si>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</si>
  <si>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</si>
  <si>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</si>
  <si>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</si>
  <si>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</si>
  <si>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</si>
  <si>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</si>
  <si>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</si>
  <si>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</si>
  <si>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</si>
  <si>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</si>
  <si>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</si>
  <si>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</si>
  <si>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</si>
  <si>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</si>
  <si>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</si>
  <si>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</si>
  <si>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</si>
  <si>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</si>
  <si>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</si>
  <si>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</si>
  <si>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</si>
  <si>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</si>
  <si>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</si>
  <si>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</si>
  <si>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</si>
  <si>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</si>
  <si>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</si>
  <si>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</si>
  <si>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</si>
  <si>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</si>
  <si>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</si>
  <si>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</si>
  <si>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</si>
  <si>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</si>
  <si>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</si>
  <si>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</si>
  <si>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</si>
  <si>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</si>
  <si>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</si>
  <si>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</si>
  <si>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</si>
  <si>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</si>
  <si>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</si>
  <si>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</si>
  <si>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</si>
  <si>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</si>
  <si>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</si>
  <si>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</si>
  <si>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</si>
  <si>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</si>
  <si>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</si>
  <si>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</si>
  <si>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</si>
  <si>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</si>
  <si>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</si>
  <si>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</si>
  <si>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</si>
  <si>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</si>
  <si>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</si>
  <si>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</si>
  <si>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</si>
  <si>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</si>
  <si>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</si>
  <si>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</si>
  <si>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</si>
  <si>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</si>
  <si>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</si>
  <si>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</si>
  <si>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</si>
  <si>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</si>
  <si>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</si>
  <si>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</si>
  <si>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</si>
  <si>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</si>
  <si>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</si>
  <si>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</si>
  <si>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</si>
  <si>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</si>
  <si>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</si>
  <si>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</si>
  <si>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</si>
  <si>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</si>
  <si>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</si>
  <si>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</si>
  <si>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</si>
  <si>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</si>
  <si>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</si>
  <si>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</si>
  <si>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</si>
  <si>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</si>
  <si>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</si>
  <si>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</si>
  <si>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</si>
  <si>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</si>
  <si>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</si>
  <si>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</si>
  <si>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</si>
  <si>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</si>
  <si>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</si>
  <si>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</si>
  <si>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</si>
  <si>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</si>
  <si>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</si>
  <si>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</si>
  <si>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</si>
  <si>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</si>
  <si>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</si>
  <si>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</si>
  <si>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</si>
  <si>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</si>
  <si>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</si>
  <si>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</si>
  <si>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</si>
  <si>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</si>
  <si>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</si>
  <si>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</si>
  <si>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</si>
  <si>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</si>
  <si>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</si>
  <si>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</si>
  <si>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</si>
  <si>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</si>
  <si>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</si>
  <si>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</si>
  <si>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</si>
  <si>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</si>
  <si>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</si>
  <si>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</si>
  <si>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</si>
  <si>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</si>
  <si>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</si>
  <si>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</si>
  <si>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</si>
  <si>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</si>
  <si>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</si>
  <si>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</si>
  <si>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</si>
  <si>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</si>
  <si>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</si>
  <si>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</si>
  <si>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</si>
  <si>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</si>
  <si>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</si>
  <si>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</si>
  <si>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</si>
  <si>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</si>
  <si>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</si>
  <si>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</si>
  <si>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</si>
  <si>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</si>
  <si>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</si>
  <si>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</si>
  <si>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</si>
  <si>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</si>
  <si>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</si>
  <si>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</si>
  <si>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</si>
  <si>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</si>
  <si>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</si>
  <si>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</si>
  <si>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</si>
  <si>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</si>
  <si>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</si>
  <si>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</si>
  <si>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</si>
  <si>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</si>
  <si>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</si>
  <si>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</si>
  <si>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</si>
  <si>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</si>
  <si>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</si>
  <si>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</si>
  <si>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</si>
  <si>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</si>
  <si>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</si>
  <si>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</si>
  <si>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</si>
  <si>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</si>
  <si>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</si>
  <si>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</si>
  <si>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</si>
  <si>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</si>
  <si>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</si>
  <si>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</si>
  <si>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</si>
  <si>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</si>
  <si>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</si>
  <si>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</si>
  <si>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</si>
  <si>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</si>
  <si>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</si>
  <si>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</si>
  <si>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</si>
  <si>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</si>
  <si>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</si>
  <si>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</si>
  <si>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</si>
  <si>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</si>
  <si>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</si>
  <si>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</si>
  <si>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</si>
  <si>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</si>
  <si>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</si>
  <si>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</si>
  <si>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</si>
  <si>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</si>
  <si>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</si>
  <si>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</si>
  <si>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</si>
  <si>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</si>
  <si>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</si>
  <si>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</si>
  <si>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</si>
  <si>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</si>
  <si>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</si>
  <si>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</si>
  <si>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</si>
  <si>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</si>
  <si>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</si>
  <si>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</si>
  <si>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</si>
  <si>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</si>
  <si>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</si>
  <si>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</si>
  <si>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</si>
  <si>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</si>
  <si>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</si>
  <si>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</si>
  <si>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</si>
  <si>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</si>
  <si>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</si>
  <si>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</si>
  <si>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事務費（電源開発促進勘定）</t>
    <phoneticPr fontId="5"/>
  </si>
  <si>
    <t>資源エネルギー庁</t>
    <phoneticPr fontId="5"/>
  </si>
  <si>
    <t>総務課会計室</t>
    <phoneticPr fontId="5"/>
  </si>
  <si>
    <t>室長　前田　健司</t>
    <phoneticPr fontId="5"/>
  </si>
  <si>
    <t>-</t>
  </si>
  <si>
    <t>-</t>
    <phoneticPr fontId="5"/>
  </si>
  <si>
    <t>○</t>
  </si>
  <si>
    <t>-</t>
    <phoneticPr fontId="5"/>
  </si>
  <si>
    <t>電源開発促進勘定に計上している施策を実施するための事務費</t>
    <phoneticPr fontId="5"/>
  </si>
  <si>
    <t>-</t>
    <phoneticPr fontId="5"/>
  </si>
  <si>
    <t>-</t>
    <phoneticPr fontId="5"/>
  </si>
  <si>
    <t>-</t>
    <phoneticPr fontId="5"/>
  </si>
  <si>
    <t>-</t>
    <phoneticPr fontId="5"/>
  </si>
  <si>
    <t>-</t>
    <phoneticPr fontId="5"/>
  </si>
  <si>
    <t>-</t>
    <phoneticPr fontId="5"/>
  </si>
  <si>
    <t>‐</t>
  </si>
  <si>
    <t>執行コストの更なる効率を図るべく工夫余地の可能性あり。</t>
    <phoneticPr fontId="5"/>
  </si>
  <si>
    <t>既存経費の区分見直し・大括り化等の整理・管理方法を検討し、執行コストの低減を図る。</t>
    <phoneticPr fontId="5"/>
  </si>
  <si>
    <t>629</t>
    <phoneticPr fontId="5"/>
  </si>
  <si>
    <t>671</t>
    <phoneticPr fontId="5"/>
  </si>
  <si>
    <t>649</t>
    <phoneticPr fontId="5"/>
  </si>
  <si>
    <t>639</t>
    <phoneticPr fontId="5"/>
  </si>
  <si>
    <t>618</t>
    <phoneticPr fontId="5"/>
  </si>
  <si>
    <t>585</t>
    <phoneticPr fontId="5"/>
  </si>
  <si>
    <t>487</t>
    <phoneticPr fontId="5"/>
  </si>
  <si>
    <t>434</t>
    <phoneticPr fontId="5"/>
  </si>
  <si>
    <t>A.旅費の類</t>
    <phoneticPr fontId="5"/>
  </si>
  <si>
    <t>B.庁費の類</t>
    <phoneticPr fontId="5"/>
  </si>
  <si>
    <t>C.諸謝金</t>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</si>
  <si>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</si>
  <si>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</si>
  <si>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</si>
  <si>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庁費</t>
    <rPh sb="0" eb="1">
      <t>チョウ</t>
    </rPh>
    <rPh sb="1" eb="2">
      <t>ヒ</t>
    </rPh>
    <phoneticPr fontId="5"/>
  </si>
  <si>
    <t>諸謝金</t>
    <rPh sb="0" eb="3">
      <t>ショシャキン</t>
    </rPh>
    <phoneticPr fontId="5"/>
  </si>
  <si>
    <t>406</t>
    <phoneticPr fontId="5"/>
  </si>
  <si>
    <t>-</t>
    <phoneticPr fontId="5"/>
  </si>
  <si>
    <t>-</t>
    <phoneticPr fontId="5"/>
  </si>
  <si>
    <t>職員旅費</t>
    <rPh sb="0" eb="2">
      <t>ショクイン</t>
    </rPh>
    <rPh sb="2" eb="4">
      <t>リョヒ</t>
    </rPh>
    <phoneticPr fontId="5"/>
  </si>
  <si>
    <t>諸謝金</t>
    <phoneticPr fontId="5"/>
  </si>
  <si>
    <t>-</t>
    <phoneticPr fontId="5"/>
  </si>
  <si>
    <t>同勘定内の他経費に一部を移換し、当該経費は廃止。</t>
    <phoneticPr fontId="5"/>
  </si>
  <si>
    <t>有識者書面点検対象外</t>
    <phoneticPr fontId="5"/>
  </si>
  <si>
    <t>更なる効率化を図る余地がないか確認すること。</t>
    <phoneticPr fontId="5"/>
  </si>
  <si>
    <t>更なる効率化を図るため、同勘定内の他経費に一部を移換し、当該経費は廃止。</t>
    <phoneticPr fontId="5"/>
  </si>
  <si>
    <t>-</t>
    <phoneticPr fontId="5"/>
  </si>
  <si>
    <t>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</si>
</sst>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44450</xdr:colOff>
      <xdr:row>742</xdr:row>
      <xdr:rowOff>336550</xdr:rowOff>
    </xdr:from>
    <xdr:to>
      <xdr:col>46</xdr:col>
      <xdr:colOff>52312</xdr:colOff>
      <xdr:row>752</xdr:row>
      <xdr:rowOff>9525</xdr:rowOff>
    </xdr:to>
    <xdr:grpSp>
      <xdr:nvGrpSpPr>
        <xdr:cNvPr id="45" name="グループ化 44"/>
        <xdr:cNvGrpSpPr/>
      </xdr:nvGrpSpPr>
      <xdr:grpSpPr>
        <a:xfrm>
          <a:off x="2070100" y="40405050"/>
          <a:ext cx="6453112" cy="3216275"/>
          <a:chOff x="2212333" y="41845006"/>
          <a:chExt cx="7067568" cy="3155016"/>
        </a:xfrm>
      </xdr:grpSpPr>
      <xdr:sp macro="" textlink="">
        <xdr:nvSpPr>
          <xdr:cNvPr id="46" name="テキスト ボックス 45"/>
          <xdr:cNvSpPr txBox="1"/>
        </xdr:nvSpPr>
        <xdr:spPr>
          <a:xfrm>
            <a:off x="4402512" y="41845006"/>
            <a:ext cx="2423063" cy="67551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電源開発促進勘定</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7" name="カギ線コネクタ 8"/>
          <xdr:cNvCxnSpPr>
            <a:cxnSpLocks noChangeShapeType="1"/>
          </xdr:cNvCxnSpPr>
        </xdr:nvCxnSpPr>
        <xdr:spPr bwMode="auto">
          <a:xfrm rot="5400000">
            <a:off x="4118724" y="41705493"/>
            <a:ext cx="684679" cy="2324661"/>
          </a:xfrm>
          <a:prstGeom prst="bentConnector3">
            <a:avLst>
              <a:gd name="adj1" fmla="val 50000"/>
            </a:avLst>
          </a:prstGeom>
          <a:noFill/>
          <a:ln w="28575" algn="ctr">
            <a:solidFill>
              <a:srgbClr val="000000"/>
            </a:solidFill>
            <a:miter lim="800000"/>
            <a:headEnd/>
            <a:tailEnd/>
          </a:ln>
          <a:extLst>
            <a:ext uri="{909E8E84-426E-40DD-AFC4-6F175D3DCCD1}">
              <a14:hiddenFill xmlns:a14="http://schemas.microsoft.com/office/drawing/2010/main">
                <a:noFill/>
              </a14:hiddenFill>
            </a:ext>
          </a:extLst>
        </xdr:spPr>
      </xdr:cxnSp>
      <xdr:cxnSp macro="">
        <xdr:nvCxnSpPr>
          <xdr:cNvPr id="48" name="カギ線コネクタ 18"/>
          <xdr:cNvCxnSpPr>
            <a:cxnSpLocks noChangeShapeType="1"/>
          </xdr:cNvCxnSpPr>
        </xdr:nvCxnSpPr>
        <xdr:spPr bwMode="auto">
          <a:xfrm rot="16200000" flipH="1">
            <a:off x="6587660" y="41564861"/>
            <a:ext cx="684679" cy="2605927"/>
          </a:xfrm>
          <a:prstGeom prst="bentConnector3">
            <a:avLst>
              <a:gd name="adj1" fmla="val 50000"/>
            </a:avLst>
          </a:prstGeom>
          <a:noFill/>
          <a:ln w="28575" algn="ctr">
            <a:solidFill>
              <a:srgbClr val="000000"/>
            </a:solidFill>
            <a:miter lim="800000"/>
            <a:headEnd/>
            <a:tailEnd/>
          </a:ln>
          <a:extLst>
            <a:ext uri="{909E8E84-426E-40DD-AFC4-6F175D3DCCD1}">
              <a14:hiddenFill xmlns:a14="http://schemas.microsoft.com/office/drawing/2010/main">
                <a:noFill/>
              </a14:hiddenFill>
            </a:ext>
          </a:extLst>
        </xdr:spPr>
      </xdr:cxnSp>
      <xdr:grpSp>
        <xdr:nvGrpSpPr>
          <xdr:cNvPr id="49" name="グループ化 48"/>
          <xdr:cNvGrpSpPr/>
        </xdr:nvGrpSpPr>
        <xdr:grpSpPr>
          <a:xfrm>
            <a:off x="7193056" y="43205959"/>
            <a:ext cx="2086845" cy="1784537"/>
            <a:chOff x="2247900" y="43186349"/>
            <a:chExt cx="2068355" cy="1809750"/>
          </a:xfrm>
        </xdr:grpSpPr>
        <xdr:sp macro="" textlink="">
          <xdr:nvSpPr>
            <xdr:cNvPr id="57" name="テキスト ボックス 56"/>
            <xdr:cNvSpPr txBox="1"/>
          </xdr:nvSpPr>
          <xdr:spPr>
            <a:xfrm>
              <a:off x="2247900" y="43186349"/>
              <a:ext cx="2048915" cy="103470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8" name="テキスト ボックス 57"/>
            <xdr:cNvSpPr txBox="1"/>
          </xdr:nvSpPr>
          <xdr:spPr>
            <a:xfrm>
              <a:off x="2247920" y="44305544"/>
              <a:ext cx="2068335" cy="69055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各種委員会委員等への謝</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50" name="グループ化 49"/>
          <xdr:cNvGrpSpPr/>
        </xdr:nvGrpSpPr>
        <xdr:grpSpPr>
          <a:xfrm>
            <a:off x="4679718" y="43217866"/>
            <a:ext cx="2080313" cy="1631716"/>
            <a:chOff x="4641058" y="43198256"/>
            <a:chExt cx="2063504" cy="1656929"/>
          </a:xfrm>
        </xdr:grpSpPr>
        <xdr:sp macro="" textlink="">
          <xdr:nvSpPr>
            <xdr:cNvPr id="55" name="テキスト ボックス 54"/>
            <xdr:cNvSpPr txBox="1"/>
          </xdr:nvSpPr>
          <xdr:spPr>
            <a:xfrm>
              <a:off x="4641058" y="44329349"/>
              <a:ext cx="2063504" cy="525836"/>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（賃金、雑役務費等）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6" name="テキスト ボックス 55"/>
            <xdr:cNvSpPr txBox="1"/>
          </xdr:nvSpPr>
          <xdr:spPr>
            <a:xfrm>
              <a:off x="4652983" y="43198256"/>
              <a:ext cx="2048915" cy="107042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．庁費の類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cxnSp macro="">
        <xdr:nvCxnSpPr>
          <xdr:cNvPr id="51" name="直線コネクタ 50"/>
          <xdr:cNvCxnSpPr/>
        </xdr:nvCxnSpPr>
        <xdr:spPr>
          <a:xfrm flipH="1">
            <a:off x="5625504" y="42858579"/>
            <a:ext cx="1" cy="354957"/>
          </a:xfrm>
          <a:prstGeom prst="line">
            <a:avLst/>
          </a:prstGeom>
          <a:noFill/>
          <a:ln w="28575" cap="flat" cmpd="sng" algn="ctr">
            <a:solidFill>
              <a:sysClr val="windowText" lastClr="000000">
                <a:shade val="95000"/>
                <a:satMod val="105000"/>
              </a:sysClr>
            </a:solidFill>
            <a:prstDash val="solid"/>
          </a:ln>
          <a:effectLst/>
        </xdr:spPr>
      </xdr:cxnSp>
      <xdr:grpSp>
        <xdr:nvGrpSpPr>
          <xdr:cNvPr id="52" name="グループ化 51"/>
          <xdr:cNvGrpSpPr/>
        </xdr:nvGrpSpPr>
        <xdr:grpSpPr>
          <a:xfrm>
            <a:off x="2212333" y="43217867"/>
            <a:ext cx="2197155" cy="1782155"/>
            <a:chOff x="7081849" y="45731907"/>
            <a:chExt cx="2178665" cy="1807368"/>
          </a:xfrm>
        </xdr:grpSpPr>
        <xdr:sp macro="" textlink="">
          <xdr:nvSpPr>
            <xdr:cNvPr id="53" name="テキスト ボックス 52"/>
            <xdr:cNvSpPr txBox="1"/>
          </xdr:nvSpPr>
          <xdr:spPr>
            <a:xfrm>
              <a:off x="7081849" y="45731907"/>
              <a:ext cx="2178665" cy="103470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．旅費の類</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4" name="テキスト ボックス 53"/>
            <xdr:cNvSpPr txBox="1"/>
          </xdr:nvSpPr>
          <xdr:spPr>
            <a:xfrm>
              <a:off x="7117567" y="46839195"/>
              <a:ext cx="2068335" cy="70008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（常勤職員への旅費、委員等への旅費）</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381</v>
      </c>
      <c r="AT2" s="966"/>
      <c r="AU2" s="966"/>
      <c r="AV2" s="51" t="str">
        <f>IF(AW2="", "", "-")</f>
        <v/>
      </c>
      <c r="AW2" s="911"/>
      <c r="AX2" s="911"/>
    </row>
    <row r="3" spans="1:50" ht="21" customHeight="1" thickBot="1" x14ac:dyDescent="0.25">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487</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571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204</v>
      </c>
      <c r="Q13" s="658"/>
      <c r="R13" s="658"/>
      <c r="S13" s="658"/>
      <c r="T13" s="658"/>
      <c r="U13" s="658"/>
      <c r="V13" s="659"/>
      <c r="W13" s="657">
        <v>229</v>
      </c>
      <c r="X13" s="658"/>
      <c r="Y13" s="658"/>
      <c r="Z13" s="658"/>
      <c r="AA13" s="658"/>
      <c r="AB13" s="658"/>
      <c r="AC13" s="659"/>
      <c r="AD13" s="657">
        <v>230</v>
      </c>
      <c r="AE13" s="658"/>
      <c r="AF13" s="658"/>
      <c r="AG13" s="658"/>
      <c r="AH13" s="658"/>
      <c r="AI13" s="658"/>
      <c r="AJ13" s="659"/>
      <c r="AK13" s="657">
        <v>234</v>
      </c>
      <c r="AL13" s="658"/>
      <c r="AM13" s="658"/>
      <c r="AN13" s="658"/>
      <c r="AO13" s="658"/>
      <c r="AP13" s="658"/>
      <c r="AQ13" s="659"/>
      <c r="AR13" s="919">
        <v>0</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567</v>
      </c>
      <c r="Q14" s="658"/>
      <c r="R14" s="658"/>
      <c r="S14" s="658"/>
      <c r="T14" s="658"/>
      <c r="U14" s="658"/>
      <c r="V14" s="659"/>
      <c r="W14" s="657" t="s">
        <v>567</v>
      </c>
      <c r="X14" s="658"/>
      <c r="Y14" s="658"/>
      <c r="Z14" s="658"/>
      <c r="AA14" s="658"/>
      <c r="AB14" s="658"/>
      <c r="AC14" s="659"/>
      <c r="AD14" s="657" t="s">
        <v>567</v>
      </c>
      <c r="AE14" s="658"/>
      <c r="AF14" s="658"/>
      <c r="AG14" s="658"/>
      <c r="AH14" s="658"/>
      <c r="AI14" s="658"/>
      <c r="AJ14" s="659"/>
      <c r="AK14" s="657" t="s">
        <v>598</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567</v>
      </c>
      <c r="X15" s="658"/>
      <c r="Y15" s="658"/>
      <c r="Z15" s="658"/>
      <c r="AA15" s="658"/>
      <c r="AB15" s="658"/>
      <c r="AC15" s="659"/>
      <c r="AD15" s="657" t="s">
        <v>567</v>
      </c>
      <c r="AE15" s="658"/>
      <c r="AF15" s="658"/>
      <c r="AG15" s="658"/>
      <c r="AH15" s="658"/>
      <c r="AI15" s="658"/>
      <c r="AJ15" s="659"/>
      <c r="AK15" s="657" t="s">
        <v>598</v>
      </c>
      <c r="AL15" s="658"/>
      <c r="AM15" s="658"/>
      <c r="AN15" s="658"/>
      <c r="AO15" s="658"/>
      <c r="AP15" s="658"/>
      <c r="AQ15" s="659"/>
      <c r="AR15" s="657" t="s">
        <v>607</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t="s">
        <v>567</v>
      </c>
      <c r="X16" s="658"/>
      <c r="Y16" s="658"/>
      <c r="Z16" s="658"/>
      <c r="AA16" s="658"/>
      <c r="AB16" s="658"/>
      <c r="AC16" s="659"/>
      <c r="AD16" s="657" t="s">
        <v>567</v>
      </c>
      <c r="AE16" s="658"/>
      <c r="AF16" s="658"/>
      <c r="AG16" s="658"/>
      <c r="AH16" s="658"/>
      <c r="AI16" s="658"/>
      <c r="AJ16" s="659"/>
      <c r="AK16" s="657" t="s">
        <v>599</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567</v>
      </c>
      <c r="Q17" s="658"/>
      <c r="R17" s="658"/>
      <c r="S17" s="658"/>
      <c r="T17" s="658"/>
      <c r="U17" s="658"/>
      <c r="V17" s="659"/>
      <c r="W17" s="657" t="s">
        <v>567</v>
      </c>
      <c r="X17" s="658"/>
      <c r="Y17" s="658"/>
      <c r="Z17" s="658"/>
      <c r="AA17" s="658"/>
      <c r="AB17" s="658"/>
      <c r="AC17" s="659"/>
      <c r="AD17" s="657" t="s">
        <v>567</v>
      </c>
      <c r="AE17" s="658"/>
      <c r="AF17" s="658"/>
      <c r="AG17" s="658"/>
      <c r="AH17" s="658"/>
      <c r="AI17" s="658"/>
      <c r="AJ17" s="659"/>
      <c r="AK17" s="657" t="s">
        <v>598</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204</v>
      </c>
      <c r="Q18" s="879"/>
      <c r="R18" s="879"/>
      <c r="S18" s="879"/>
      <c r="T18" s="879"/>
      <c r="U18" s="879"/>
      <c r="V18" s="880"/>
      <c r="W18" s="878">
        <f>SUM(W13:AC17)</f>
        <v>229</v>
      </c>
      <c r="X18" s="879"/>
      <c r="Y18" s="879"/>
      <c r="Z18" s="879"/>
      <c r="AA18" s="879"/>
      <c r="AB18" s="879"/>
      <c r="AC18" s="880"/>
      <c r="AD18" s="878">
        <f>SUM(AD13:AJ17)</f>
        <v>230</v>
      </c>
      <c r="AE18" s="879"/>
      <c r="AF18" s="879"/>
      <c r="AG18" s="879"/>
      <c r="AH18" s="879"/>
      <c r="AI18" s="879"/>
      <c r="AJ18" s="880"/>
      <c r="AK18" s="878">
        <f>SUM(AK13:AQ17)</f>
        <v>234</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140</v>
      </c>
      <c r="Q19" s="658"/>
      <c r="R19" s="658"/>
      <c r="S19" s="658"/>
      <c r="T19" s="658"/>
      <c r="U19" s="658"/>
      <c r="V19" s="659"/>
      <c r="W19" s="657">
        <v>165</v>
      </c>
      <c r="X19" s="658"/>
      <c r="Y19" s="658"/>
      <c r="Z19" s="658"/>
      <c r="AA19" s="658"/>
      <c r="AB19" s="658"/>
      <c r="AC19" s="659"/>
      <c r="AD19" s="657">
        <v>148</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0.68627450980392157</v>
      </c>
      <c r="Q20" s="316"/>
      <c r="R20" s="316"/>
      <c r="S20" s="316"/>
      <c r="T20" s="316"/>
      <c r="U20" s="316"/>
      <c r="V20" s="316"/>
      <c r="W20" s="316">
        <f t="shared" ref="W20" si="0">IF(W18=0, "-", SUM(W19)/W18)</f>
        <v>0.72052401746724892</v>
      </c>
      <c r="X20" s="316"/>
      <c r="Y20" s="316"/>
      <c r="Z20" s="316"/>
      <c r="AA20" s="316"/>
      <c r="AB20" s="316"/>
      <c r="AC20" s="316"/>
      <c r="AD20" s="316">
        <f t="shared" ref="AD20" si="1">IF(AD18=0, "-", SUM(AD19)/AD18)</f>
        <v>0.64347826086956517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357</v>
      </c>
      <c r="H21" s="315"/>
      <c r="I21" s="315"/>
      <c r="J21" s="315"/>
      <c r="K21" s="315"/>
      <c r="L21" s="315"/>
      <c r="M21" s="315"/>
      <c r="N21" s="315"/>
      <c r="O21" s="315"/>
      <c r="P21" s="316">
        <f>IF(P19=0, "-", SUM(P19)/SUM(P13,P14))</f>
        <v>0.68627450980392157</v>
      </c>
      <c r="Q21" s="316"/>
      <c r="R21" s="316"/>
      <c r="S21" s="316"/>
      <c r="T21" s="316"/>
      <c r="U21" s="316"/>
      <c r="V21" s="316"/>
      <c r="W21" s="316">
        <f t="shared" ref="W21" si="2">IF(W19=0, "-", SUM(W19)/SUM(W13,W14))</f>
        <v>0.72052401746724892</v>
      </c>
      <c r="X21" s="316"/>
      <c r="Y21" s="316"/>
      <c r="Z21" s="316"/>
      <c r="AA21" s="316"/>
      <c r="AB21" s="316"/>
      <c r="AC21" s="316"/>
      <c r="AD21" s="316">
        <f t="shared" ref="AD21" si="3">IF(AD19=0, "-", SUM(AD19)/SUM(AD13,AD14))</f>
        <v>0.64347826086956517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433</v>
      </c>
      <c r="B22" s="947"/>
      <c r="C22" s="947"/>
      <c r="D22" s="947"/>
      <c r="E22" s="947"/>
      <c r="F22" s="948"/>
      <c r="G22" s="984" t="s">
        <v>336</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335</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595</v>
      </c>
      <c r="H23" s="986"/>
      <c r="I23" s="986"/>
      <c r="J23" s="986"/>
      <c r="K23" s="986"/>
      <c r="L23" s="986"/>
      <c r="M23" s="986"/>
      <c r="N23" s="986"/>
      <c r="O23" s="987"/>
      <c r="P23" s="919">
        <v>133</v>
      </c>
      <c r="Q23" s="920"/>
      <c r="R23" s="920"/>
      <c r="S23" s="920"/>
      <c r="T23" s="920"/>
      <c r="U23" s="920"/>
      <c r="V23" s="936"/>
      <c r="W23" s="919" t="s">
        <v>567</v>
      </c>
      <c r="X23" s="920"/>
      <c r="Y23" s="920"/>
      <c r="Z23" s="920"/>
      <c r="AA23" s="920"/>
      <c r="AB23" s="920"/>
      <c r="AC23" s="936"/>
      <c r="AD23" s="956" t="s">
        <v>603</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2">
      <c r="A24" s="949"/>
      <c r="B24" s="950"/>
      <c r="C24" s="950"/>
      <c r="D24" s="950"/>
      <c r="E24" s="950"/>
      <c r="F24" s="951"/>
      <c r="G24" s="937" t="s">
        <v>600</v>
      </c>
      <c r="H24" s="938"/>
      <c r="I24" s="938"/>
      <c r="J24" s="938"/>
      <c r="K24" s="938"/>
      <c r="L24" s="938"/>
      <c r="M24" s="938"/>
      <c r="N24" s="938"/>
      <c r="O24" s="939"/>
      <c r="P24" s="657">
        <v>96</v>
      </c>
      <c r="Q24" s="658"/>
      <c r="R24" s="658"/>
      <c r="S24" s="658"/>
      <c r="T24" s="658"/>
      <c r="U24" s="658"/>
      <c r="V24" s="659"/>
      <c r="W24" s="657" t="s">
        <v>567</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2">
      <c r="A25" s="949"/>
      <c r="B25" s="950"/>
      <c r="C25" s="950"/>
      <c r="D25" s="950"/>
      <c r="E25" s="950"/>
      <c r="F25" s="951"/>
      <c r="G25" s="937" t="s">
        <v>601</v>
      </c>
      <c r="H25" s="938"/>
      <c r="I25" s="938"/>
      <c r="J25" s="938"/>
      <c r="K25" s="938"/>
      <c r="L25" s="938"/>
      <c r="M25" s="938"/>
      <c r="N25" s="938"/>
      <c r="O25" s="939"/>
      <c r="P25" s="657">
        <v>2</v>
      </c>
      <c r="Q25" s="658"/>
      <c r="R25" s="658"/>
      <c r="S25" s="658"/>
      <c r="T25" s="658"/>
      <c r="U25" s="658"/>
      <c r="V25" s="659"/>
      <c r="W25" s="657" t="s">
        <v>567</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2">
      <c r="A26" s="949"/>
      <c r="B26" s="950"/>
      <c r="C26" s="950"/>
      <c r="D26" s="950"/>
      <c r="E26" s="950"/>
      <c r="F26" s="951"/>
      <c r="G26" s="937" t="s">
        <v>593</v>
      </c>
      <c r="H26" s="938"/>
      <c r="I26" s="938"/>
      <c r="J26" s="938"/>
      <c r="K26" s="938"/>
      <c r="L26" s="938"/>
      <c r="M26" s="938"/>
      <c r="N26" s="938"/>
      <c r="O26" s="939"/>
      <c r="P26" s="657">
        <v>2</v>
      </c>
      <c r="Q26" s="658"/>
      <c r="R26" s="658"/>
      <c r="S26" s="658"/>
      <c r="T26" s="658"/>
      <c r="U26" s="658"/>
      <c r="V26" s="659"/>
      <c r="W26" s="657" t="s">
        <v>567</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340</v>
      </c>
      <c r="H28" s="941"/>
      <c r="I28" s="941"/>
      <c r="J28" s="941"/>
      <c r="K28" s="941"/>
      <c r="L28" s="941"/>
      <c r="M28" s="941"/>
      <c r="N28" s="941"/>
      <c r="O28" s="942"/>
      <c r="P28" s="878">
        <f>P29-SUM(P23:P27)</f>
        <v>1</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337</v>
      </c>
      <c r="H29" s="944"/>
      <c r="I29" s="944"/>
      <c r="J29" s="944"/>
      <c r="K29" s="944"/>
      <c r="L29" s="944"/>
      <c r="M29" s="944"/>
      <c r="N29" s="944"/>
      <c r="O29" s="945"/>
      <c r="P29" s="657">
        <f>AK13</f>
        <v>234</v>
      </c>
      <c r="Q29" s="658"/>
      <c r="R29" s="658"/>
      <c r="S29" s="658"/>
      <c r="T29" s="658"/>
      <c r="U29" s="658"/>
      <c r="V29" s="659"/>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352</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570</v>
      </c>
      <c r="AR31" s="199"/>
      <c r="AS31" s="132" t="s">
        <v>236</v>
      </c>
      <c r="AT31" s="133"/>
      <c r="AU31" s="198" t="s">
        <v>570</v>
      </c>
      <c r="AV31" s="198"/>
      <c r="AW31" s="398" t="s">
        <v>181</v>
      </c>
      <c r="AX31" s="399"/>
    </row>
    <row r="32" spans="1:50" ht="23.25" customHeight="1" x14ac:dyDescent="0.2">
      <c r="A32" s="403"/>
      <c r="B32" s="401"/>
      <c r="C32" s="401"/>
      <c r="D32" s="401"/>
      <c r="E32" s="401"/>
      <c r="F32" s="402"/>
      <c r="G32" s="564" t="s">
        <v>570</v>
      </c>
      <c r="H32" s="565"/>
      <c r="I32" s="565"/>
      <c r="J32" s="565"/>
      <c r="K32" s="565"/>
      <c r="L32" s="565"/>
      <c r="M32" s="565"/>
      <c r="N32" s="565"/>
      <c r="O32" s="566"/>
      <c r="P32" s="104" t="s">
        <v>570</v>
      </c>
      <c r="Q32" s="104"/>
      <c r="R32" s="104"/>
      <c r="S32" s="104"/>
      <c r="T32" s="104"/>
      <c r="U32" s="104"/>
      <c r="V32" s="104"/>
      <c r="W32" s="104"/>
      <c r="X32" s="105"/>
      <c r="Y32" s="474" t="s">
        <v>12</v>
      </c>
      <c r="Z32" s="534"/>
      <c r="AA32" s="535"/>
      <c r="AB32" s="464" t="s">
        <v>572</v>
      </c>
      <c r="AC32" s="464"/>
      <c r="AD32" s="464"/>
      <c r="AE32" s="216" t="s">
        <v>573</v>
      </c>
      <c r="AF32" s="217"/>
      <c r="AG32" s="217"/>
      <c r="AH32" s="217"/>
      <c r="AI32" s="216" t="s">
        <v>574</v>
      </c>
      <c r="AJ32" s="217"/>
      <c r="AK32" s="217"/>
      <c r="AL32" s="217"/>
      <c r="AM32" s="216" t="s">
        <v>570</v>
      </c>
      <c r="AN32" s="217"/>
      <c r="AO32" s="217"/>
      <c r="AP32" s="217"/>
      <c r="AQ32" s="340" t="s">
        <v>574</v>
      </c>
      <c r="AR32" s="206"/>
      <c r="AS32" s="206"/>
      <c r="AT32" s="341"/>
      <c r="AU32" s="217" t="s">
        <v>575</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570</v>
      </c>
      <c r="AC33" s="526"/>
      <c r="AD33" s="526"/>
      <c r="AE33" s="216" t="s">
        <v>570</v>
      </c>
      <c r="AF33" s="217"/>
      <c r="AG33" s="217"/>
      <c r="AH33" s="217"/>
      <c r="AI33" s="216" t="s">
        <v>570</v>
      </c>
      <c r="AJ33" s="217"/>
      <c r="AK33" s="217"/>
      <c r="AL33" s="217"/>
      <c r="AM33" s="216" t="s">
        <v>570</v>
      </c>
      <c r="AN33" s="217"/>
      <c r="AO33" s="217"/>
      <c r="AP33" s="217"/>
      <c r="AQ33" s="340" t="s">
        <v>570</v>
      </c>
      <c r="AR33" s="206"/>
      <c r="AS33" s="206"/>
      <c r="AT33" s="341"/>
      <c r="AU33" s="217" t="s">
        <v>574</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570</v>
      </c>
      <c r="AF34" s="217"/>
      <c r="AG34" s="217"/>
      <c r="AH34" s="217"/>
      <c r="AI34" s="216" t="s">
        <v>573</v>
      </c>
      <c r="AJ34" s="217"/>
      <c r="AK34" s="217"/>
      <c r="AL34" s="217"/>
      <c r="AM34" s="216" t="s">
        <v>570</v>
      </c>
      <c r="AN34" s="217"/>
      <c r="AO34" s="217"/>
      <c r="AP34" s="217"/>
      <c r="AQ34" s="340" t="s">
        <v>570</v>
      </c>
      <c r="AR34" s="206"/>
      <c r="AS34" s="206"/>
      <c r="AT34" s="341"/>
      <c r="AU34" s="217" t="s">
        <v>570</v>
      </c>
      <c r="AV34" s="217"/>
      <c r="AW34" s="217"/>
      <c r="AX34" s="219"/>
    </row>
    <row r="35" spans="1:50" ht="23.25" customHeight="1" x14ac:dyDescent="0.2">
      <c r="A35" s="224" t="s">
        <v>384</v>
      </c>
      <c r="B35" s="225"/>
      <c r="C35" s="225"/>
      <c r="D35" s="225"/>
      <c r="E35" s="225"/>
      <c r="F35" s="226"/>
      <c r="G35" s="230" t="s">
        <v>570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352</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352</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358</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387</v>
      </c>
      <c r="B78" s="335"/>
      <c r="C78" s="335"/>
      <c r="D78" s="335"/>
      <c r="E78" s="332" t="s">
        <v>331</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80"/>
    </row>
    <row r="80" spans="1:50" ht="18.75" hidden="1" customHeight="1" x14ac:dyDescent="0.2">
      <c r="A80" s="864"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x14ac:dyDescent="0.2">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2">
      <c r="A101" s="425"/>
      <c r="B101" s="426"/>
      <c r="C101" s="426"/>
      <c r="D101" s="426"/>
      <c r="E101" s="426"/>
      <c r="F101" s="427"/>
      <c r="G101" s="104" t="s">
        <v>570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570</v>
      </c>
      <c r="AC101" s="464"/>
      <c r="AD101" s="464"/>
      <c r="AE101" s="216" t="s">
        <v>570</v>
      </c>
      <c r="AF101" s="217"/>
      <c r="AG101" s="217"/>
      <c r="AH101" s="218"/>
      <c r="AI101" s="216" t="s">
        <v>570</v>
      </c>
      <c r="AJ101" s="217"/>
      <c r="AK101" s="217"/>
      <c r="AL101" s="218"/>
      <c r="AM101" s="216" t="s">
        <v>570</v>
      </c>
      <c r="AN101" s="217"/>
      <c r="AO101" s="217"/>
      <c r="AP101" s="218"/>
      <c r="AQ101" s="216" t="s">
        <v>570</v>
      </c>
      <c r="AR101" s="217"/>
      <c r="AS101" s="217"/>
      <c r="AT101" s="218"/>
      <c r="AU101" s="216" t="s">
        <v>574</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570</v>
      </c>
      <c r="AC102" s="464"/>
      <c r="AD102" s="464"/>
      <c r="AE102" s="421" t="s">
        <v>570</v>
      </c>
      <c r="AF102" s="421"/>
      <c r="AG102" s="421"/>
      <c r="AH102" s="421"/>
      <c r="AI102" s="421" t="s">
        <v>568</v>
      </c>
      <c r="AJ102" s="421"/>
      <c r="AK102" s="421"/>
      <c r="AL102" s="421"/>
      <c r="AM102" s="421" t="s">
        <v>570</v>
      </c>
      <c r="AN102" s="421"/>
      <c r="AO102" s="421"/>
      <c r="AP102" s="421"/>
      <c r="AQ102" s="271" t="s">
        <v>572</v>
      </c>
      <c r="AR102" s="272"/>
      <c r="AS102" s="272"/>
      <c r="AT102" s="317"/>
      <c r="AU102" s="271" t="s">
        <v>570</v>
      </c>
      <c r="AV102" s="272"/>
      <c r="AW102" s="272"/>
      <c r="AX102" s="317"/>
    </row>
    <row r="103" spans="1:60" ht="31.5" hidden="1" customHeight="1" x14ac:dyDescent="0.2">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2">
      <c r="A116" s="442"/>
      <c r="B116" s="443"/>
      <c r="C116" s="443"/>
      <c r="D116" s="443"/>
      <c r="E116" s="443"/>
      <c r="F116" s="444"/>
      <c r="G116" s="393" t="s">
        <v>391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570</v>
      </c>
      <c r="AC116" s="466"/>
      <c r="AD116" s="467"/>
      <c r="AE116" s="421" t="s">
        <v>570</v>
      </c>
      <c r="AF116" s="421"/>
      <c r="AG116" s="421"/>
      <c r="AH116" s="421"/>
      <c r="AI116" s="421" t="s">
        <v>570</v>
      </c>
      <c r="AJ116" s="421"/>
      <c r="AK116" s="421"/>
      <c r="AL116" s="421"/>
      <c r="AM116" s="421" t="s">
        <v>570</v>
      </c>
      <c r="AN116" s="421"/>
      <c r="AO116" s="421"/>
      <c r="AP116" s="421"/>
      <c r="AQ116" s="216" t="s">
        <v>570</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361</v>
      </c>
      <c r="AC117" s="476"/>
      <c r="AD117" s="477"/>
      <c r="AE117" s="554" t="s">
        <v>570</v>
      </c>
      <c r="AF117" s="554"/>
      <c r="AG117" s="554"/>
      <c r="AH117" s="554"/>
      <c r="AI117" s="554" t="s">
        <v>570</v>
      </c>
      <c r="AJ117" s="554"/>
      <c r="AK117" s="554"/>
      <c r="AL117" s="554"/>
      <c r="AM117" s="554" t="s">
        <v>570</v>
      </c>
      <c r="AN117" s="554"/>
      <c r="AO117" s="554"/>
      <c r="AP117" s="554"/>
      <c r="AQ117" s="554" t="s">
        <v>570</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2">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2">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2">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2">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412</v>
      </c>
      <c r="B130" s="184"/>
      <c r="C130" s="183" t="s">
        <v>239</v>
      </c>
      <c r="D130" s="184"/>
      <c r="E130" s="168" t="s">
        <v>268</v>
      </c>
      <c r="F130" s="169"/>
      <c r="G130" s="170" t="s">
        <v>570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570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570</v>
      </c>
      <c r="AR133" s="198"/>
      <c r="AS133" s="132" t="s">
        <v>236</v>
      </c>
      <c r="AT133" s="133"/>
      <c r="AU133" s="199" t="s">
        <v>570</v>
      </c>
      <c r="AV133" s="199"/>
      <c r="AW133" s="132" t="s">
        <v>181</v>
      </c>
      <c r="AX133" s="194"/>
    </row>
    <row r="134" spans="1:50" ht="39.75" customHeight="1" x14ac:dyDescent="0.2">
      <c r="A134" s="188"/>
      <c r="B134" s="185"/>
      <c r="C134" s="179"/>
      <c r="D134" s="185"/>
      <c r="E134" s="179"/>
      <c r="F134" s="180"/>
      <c r="G134" s="103" t="s">
        <v>576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570</v>
      </c>
      <c r="AC134" s="204"/>
      <c r="AD134" s="204"/>
      <c r="AE134" s="205" t="s">
        <v>570</v>
      </c>
      <c r="AF134" s="206"/>
      <c r="AG134" s="206"/>
      <c r="AH134" s="206"/>
      <c r="AI134" s="205" t="s">
        <v>570</v>
      </c>
      <c r="AJ134" s="206"/>
      <c r="AK134" s="206"/>
      <c r="AL134" s="206"/>
      <c r="AM134" s="205" t="s">
        <v>570</v>
      </c>
      <c r="AN134" s="206"/>
      <c r="AO134" s="206"/>
      <c r="AP134" s="206"/>
      <c r="AQ134" s="205" t="s">
        <v>570</v>
      </c>
      <c r="AR134" s="206"/>
      <c r="AS134" s="206"/>
      <c r="AT134" s="206"/>
      <c r="AU134" s="205" t="s">
        <v>570</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570</v>
      </c>
      <c r="AC135" s="212"/>
      <c r="AD135" s="212"/>
      <c r="AE135" s="205" t="s">
        <v>570</v>
      </c>
      <c r="AF135" s="206"/>
      <c r="AG135" s="206"/>
      <c r="AH135" s="206"/>
      <c r="AI135" s="205" t="s">
        <v>570</v>
      </c>
      <c r="AJ135" s="206"/>
      <c r="AK135" s="206"/>
      <c r="AL135" s="206"/>
      <c r="AM135" s="205" t="s">
        <v>574</v>
      </c>
      <c r="AN135" s="206"/>
      <c r="AO135" s="206"/>
      <c r="AP135" s="206"/>
      <c r="AQ135" s="205" t="s">
        <v>574</v>
      </c>
      <c r="AR135" s="206"/>
      <c r="AS135" s="206"/>
      <c r="AT135" s="206"/>
      <c r="AU135" s="205" t="s">
        <v>574</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570</v>
      </c>
      <c r="H154" s="104"/>
      <c r="I154" s="104"/>
      <c r="J154" s="104"/>
      <c r="K154" s="104"/>
      <c r="L154" s="104"/>
      <c r="M154" s="104"/>
      <c r="N154" s="104"/>
      <c r="O154" s="104"/>
      <c r="P154" s="105"/>
      <c r="Q154" s="124" t="s">
        <v>570</v>
      </c>
      <c r="R154" s="104"/>
      <c r="S154" s="104"/>
      <c r="T154" s="104"/>
      <c r="U154" s="104"/>
      <c r="V154" s="104"/>
      <c r="W154" s="104"/>
      <c r="X154" s="104"/>
      <c r="Y154" s="104"/>
      <c r="Z154" s="104"/>
      <c r="AA154" s="291"/>
      <c r="AB154" s="140" t="s">
        <v>570</v>
      </c>
      <c r="AC154" s="141"/>
      <c r="AD154" s="141"/>
      <c r="AE154" s="146" t="s">
        <v>570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574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5" customHeight="1" x14ac:dyDescent="0.2">
      <c r="A430" s="188"/>
      <c r="B430" s="185"/>
      <c r="C430" s="177" t="s">
        <v>427</v>
      </c>
      <c r="D430" s="931"/>
      <c r="E430" s="173" t="s">
        <v>405</v>
      </c>
      <c r="F430" s="898"/>
      <c r="G430" s="899" t="s">
        <v>255</v>
      </c>
      <c r="H430" s="122"/>
      <c r="I430" s="122"/>
      <c r="J430" s="900" t="s">
        <v>567</v>
      </c>
      <c r="K430" s="901"/>
      <c r="L430" s="901"/>
      <c r="M430" s="901"/>
      <c r="N430" s="901"/>
      <c r="O430" s="901"/>
      <c r="P430" s="901"/>
      <c r="Q430" s="901"/>
      <c r="R430" s="901"/>
      <c r="S430" s="901"/>
      <c r="T430" s="902"/>
      <c r="U430" s="588" t="s">
        <v>570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570</v>
      </c>
      <c r="AF432" s="199"/>
      <c r="AG432" s="132" t="s">
        <v>236</v>
      </c>
      <c r="AH432" s="133"/>
      <c r="AI432" s="155"/>
      <c r="AJ432" s="155"/>
      <c r="AK432" s="155"/>
      <c r="AL432" s="153"/>
      <c r="AM432" s="155"/>
      <c r="AN432" s="155"/>
      <c r="AO432" s="155"/>
      <c r="AP432" s="153"/>
      <c r="AQ432" s="590" t="s">
        <v>570</v>
      </c>
      <c r="AR432" s="199"/>
      <c r="AS432" s="132" t="s">
        <v>236</v>
      </c>
      <c r="AT432" s="133"/>
      <c r="AU432" s="199" t="s">
        <v>570</v>
      </c>
      <c r="AV432" s="199"/>
      <c r="AW432" s="132" t="s">
        <v>181</v>
      </c>
      <c r="AX432" s="194"/>
    </row>
    <row r="433" spans="1:50" ht="23.25" customHeight="1" x14ac:dyDescent="0.2">
      <c r="A433" s="188"/>
      <c r="B433" s="185"/>
      <c r="C433" s="179"/>
      <c r="D433" s="185"/>
      <c r="E433" s="342"/>
      <c r="F433" s="343"/>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577</v>
      </c>
      <c r="AC433" s="212"/>
      <c r="AD433" s="212"/>
      <c r="AE433" s="340" t="s">
        <v>570</v>
      </c>
      <c r="AF433" s="206"/>
      <c r="AG433" s="206"/>
      <c r="AH433" s="206"/>
      <c r="AI433" s="340" t="s">
        <v>570</v>
      </c>
      <c r="AJ433" s="206"/>
      <c r="AK433" s="206"/>
      <c r="AL433" s="206"/>
      <c r="AM433" s="340" t="s">
        <v>570</v>
      </c>
      <c r="AN433" s="206"/>
      <c r="AO433" s="206"/>
      <c r="AP433" s="341"/>
      <c r="AQ433" s="340" t="s">
        <v>570</v>
      </c>
      <c r="AR433" s="206"/>
      <c r="AS433" s="206"/>
      <c r="AT433" s="341"/>
      <c r="AU433" s="206" t="s">
        <v>574</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570</v>
      </c>
      <c r="AC434" s="204"/>
      <c r="AD434" s="204"/>
      <c r="AE434" s="340" t="s">
        <v>570</v>
      </c>
      <c r="AF434" s="206"/>
      <c r="AG434" s="206"/>
      <c r="AH434" s="341"/>
      <c r="AI434" s="340" t="s">
        <v>570</v>
      </c>
      <c r="AJ434" s="206"/>
      <c r="AK434" s="206"/>
      <c r="AL434" s="206"/>
      <c r="AM434" s="340" t="s">
        <v>574</v>
      </c>
      <c r="AN434" s="206"/>
      <c r="AO434" s="206"/>
      <c r="AP434" s="341"/>
      <c r="AQ434" s="340" t="s">
        <v>570</v>
      </c>
      <c r="AR434" s="206"/>
      <c r="AS434" s="206"/>
      <c r="AT434" s="341"/>
      <c r="AU434" s="206" t="s">
        <v>568</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570</v>
      </c>
      <c r="AF435" s="206"/>
      <c r="AG435" s="206"/>
      <c r="AH435" s="341"/>
      <c r="AI435" s="340" t="s">
        <v>570</v>
      </c>
      <c r="AJ435" s="206"/>
      <c r="AK435" s="206"/>
      <c r="AL435" s="206"/>
      <c r="AM435" s="340" t="s">
        <v>570</v>
      </c>
      <c r="AN435" s="206"/>
      <c r="AO435" s="206"/>
      <c r="AP435" s="341"/>
      <c r="AQ435" s="340" t="s">
        <v>570</v>
      </c>
      <c r="AR435" s="206"/>
      <c r="AS435" s="206"/>
      <c r="AT435" s="341"/>
      <c r="AU435" s="206" t="s">
        <v>570</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577</v>
      </c>
      <c r="AF457" s="199"/>
      <c r="AG457" s="132" t="s">
        <v>236</v>
      </c>
      <c r="AH457" s="133"/>
      <c r="AI457" s="155"/>
      <c r="AJ457" s="155"/>
      <c r="AK457" s="155"/>
      <c r="AL457" s="153"/>
      <c r="AM457" s="155"/>
      <c r="AN457" s="155"/>
      <c r="AO457" s="155"/>
      <c r="AP457" s="153"/>
      <c r="AQ457" s="590" t="s">
        <v>574</v>
      </c>
      <c r="AR457" s="199"/>
      <c r="AS457" s="132" t="s">
        <v>236</v>
      </c>
      <c r="AT457" s="133"/>
      <c r="AU457" s="199" t="s">
        <v>570</v>
      </c>
      <c r="AV457" s="199"/>
      <c r="AW457" s="132" t="s">
        <v>181</v>
      </c>
      <c r="AX457" s="194"/>
    </row>
    <row r="458" spans="1:50" ht="23.25" customHeight="1" x14ac:dyDescent="0.2">
      <c r="A458" s="188"/>
      <c r="B458" s="185"/>
      <c r="C458" s="179"/>
      <c r="D458" s="185"/>
      <c r="E458" s="342"/>
      <c r="F458" s="343"/>
      <c r="G458" s="103" t="s">
        <v>570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570</v>
      </c>
      <c r="AC458" s="212"/>
      <c r="AD458" s="212"/>
      <c r="AE458" s="340" t="s">
        <v>570</v>
      </c>
      <c r="AF458" s="206"/>
      <c r="AG458" s="206"/>
      <c r="AH458" s="206"/>
      <c r="AI458" s="340" t="s">
        <v>574</v>
      </c>
      <c r="AJ458" s="206"/>
      <c r="AK458" s="206"/>
      <c r="AL458" s="206"/>
      <c r="AM458" s="340" t="s">
        <v>570</v>
      </c>
      <c r="AN458" s="206"/>
      <c r="AO458" s="206"/>
      <c r="AP458" s="341"/>
      <c r="AQ458" s="340" t="s">
        <v>574</v>
      </c>
      <c r="AR458" s="206"/>
      <c r="AS458" s="206"/>
      <c r="AT458" s="341"/>
      <c r="AU458" s="206" t="s">
        <v>570</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570</v>
      </c>
      <c r="AC459" s="204"/>
      <c r="AD459" s="204"/>
      <c r="AE459" s="340" t="s">
        <v>570</v>
      </c>
      <c r="AF459" s="206"/>
      <c r="AG459" s="206"/>
      <c r="AH459" s="341"/>
      <c r="AI459" s="340" t="s">
        <v>570</v>
      </c>
      <c r="AJ459" s="206"/>
      <c r="AK459" s="206"/>
      <c r="AL459" s="206"/>
      <c r="AM459" s="340" t="s">
        <v>570</v>
      </c>
      <c r="AN459" s="206"/>
      <c r="AO459" s="206"/>
      <c r="AP459" s="341"/>
      <c r="AQ459" s="340" t="s">
        <v>576</v>
      </c>
      <c r="AR459" s="206"/>
      <c r="AS459" s="206"/>
      <c r="AT459" s="341"/>
      <c r="AU459" s="206" t="s">
        <v>570</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570</v>
      </c>
      <c r="AF460" s="206"/>
      <c r="AG460" s="206"/>
      <c r="AH460" s="341"/>
      <c r="AI460" s="340" t="s">
        <v>570</v>
      </c>
      <c r="AJ460" s="206"/>
      <c r="AK460" s="206"/>
      <c r="AL460" s="206"/>
      <c r="AM460" s="340" t="s">
        <v>570</v>
      </c>
      <c r="AN460" s="206"/>
      <c r="AO460" s="206"/>
      <c r="AP460" s="341"/>
      <c r="AQ460" s="340" t="s">
        <v>570</v>
      </c>
      <c r="AR460" s="206"/>
      <c r="AS460" s="206"/>
      <c r="AT460" s="341"/>
      <c r="AU460" s="206" t="s">
        <v>570</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578</v>
      </c>
      <c r="AE702" s="346"/>
      <c r="AF702" s="346"/>
      <c r="AG702" s="385" t="s">
        <v>570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578</v>
      </c>
      <c r="AE703" s="327"/>
      <c r="AF703" s="327"/>
      <c r="AG703" s="100" t="s">
        <v>570</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578</v>
      </c>
      <c r="AE704" s="783"/>
      <c r="AF704" s="783"/>
      <c r="AG704" s="166" t="s">
        <v>568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578</v>
      </c>
      <c r="AE705" s="715"/>
      <c r="AF705" s="715"/>
      <c r="AG705" s="124" t="s">
        <v>570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578</v>
      </c>
      <c r="AE708" s="605"/>
      <c r="AF708" s="605"/>
      <c r="AG708" s="742" t="s">
        <v>570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578</v>
      </c>
      <c r="AE709" s="327"/>
      <c r="AF709" s="327"/>
      <c r="AG709" s="100" t="s">
        <v>570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578</v>
      </c>
      <c r="AE710" s="327"/>
      <c r="AF710" s="327"/>
      <c r="AG710" s="100" t="s">
        <v>570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578</v>
      </c>
      <c r="AE711" s="327"/>
      <c r="AF711" s="327"/>
      <c r="AG711" s="100" t="s">
        <v>570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578</v>
      </c>
      <c r="AE712" s="783"/>
      <c r="AF712" s="783"/>
      <c r="AG712" s="810" t="s">
        <v>570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350</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578</v>
      </c>
      <c r="AE713" s="327"/>
      <c r="AF713" s="663"/>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578</v>
      </c>
      <c r="AE714" s="808"/>
      <c r="AF714" s="809"/>
      <c r="AG714" s="736" t="s">
        <v>570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578</v>
      </c>
      <c r="AE715" s="605"/>
      <c r="AF715" s="656"/>
      <c r="AG715" s="742" t="s">
        <v>570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578</v>
      </c>
      <c r="AE716" s="627"/>
      <c r="AF716" s="627"/>
      <c r="AG716" s="100" t="s">
        <v>570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578</v>
      </c>
      <c r="AE717" s="327"/>
      <c r="AF717" s="327"/>
      <c r="AG717" s="100" t="s">
        <v>570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578</v>
      </c>
      <c r="AE718" s="327"/>
      <c r="AF718" s="327"/>
      <c r="AG718" s="126" t="s">
        <v>570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578</v>
      </c>
      <c r="AE719" s="605"/>
      <c r="AF719" s="605"/>
      <c r="AG719" s="124" t="s">
        <v>574</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8"/>
      <c r="B720" s="779"/>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c r="D721" s="295"/>
      <c r="E721" s="295"/>
      <c r="F721" s="296"/>
      <c r="G721" s="285"/>
      <c r="H721" s="286"/>
      <c r="I721" s="82" t="str">
        <f>IF(OR(G721="　", G721=""), "", "-")</f>
        <v/>
      </c>
      <c r="J721" s="289" t="s">
        <v>599</v>
      </c>
      <c r="K721" s="289"/>
      <c r="L721" s="82" t="str">
        <f>IF(M721="","","-")</f>
        <v/>
      </c>
      <c r="M721" s="83"/>
      <c r="N721" s="302" t="s">
        <v>598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78"/>
      <c r="B722" s="779"/>
      <c r="C722" s="294"/>
      <c r="D722" s="295"/>
      <c r="E722" s="295"/>
      <c r="F722" s="296"/>
      <c r="G722" s="285"/>
      <c r="H722" s="286"/>
      <c r="I722" s="82" t="str">
        <f t="shared" ref="I722:I725" si="4">IF(OR(G722="　", G722=""), "", "-")</f>
        <v/>
      </c>
      <c r="J722" s="289" t="s">
        <v>598</v>
      </c>
      <c r="K722" s="289"/>
      <c r="L722" s="82" t="str">
        <f t="shared" ref="L722:L725" si="5">IF(M722="","","-")</f>
        <v/>
      </c>
      <c r="M722" s="83"/>
      <c r="N722" s="302" t="s">
        <v>598</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78"/>
      <c r="B723" s="779"/>
      <c r="C723" s="294"/>
      <c r="D723" s="295"/>
      <c r="E723" s="295"/>
      <c r="F723" s="296"/>
      <c r="G723" s="285"/>
      <c r="H723" s="286"/>
      <c r="I723" s="82" t="str">
        <f t="shared" si="4"/>
        <v/>
      </c>
      <c r="J723" s="289" t="s">
        <v>598</v>
      </c>
      <c r="K723" s="289"/>
      <c r="L723" s="82" t="str">
        <f t="shared" si="5"/>
        <v/>
      </c>
      <c r="M723" s="83"/>
      <c r="N723" s="302" t="s">
        <v>598</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78"/>
      <c r="B724" s="779"/>
      <c r="C724" s="294"/>
      <c r="D724" s="295"/>
      <c r="E724" s="295"/>
      <c r="F724" s="296"/>
      <c r="G724" s="285"/>
      <c r="H724" s="286"/>
      <c r="I724" s="82" t="str">
        <f t="shared" si="4"/>
        <v/>
      </c>
      <c r="J724" s="289" t="s">
        <v>598</v>
      </c>
      <c r="K724" s="289"/>
      <c r="L724" s="82" t="str">
        <f t="shared" si="5"/>
        <v/>
      </c>
      <c r="M724" s="83"/>
      <c r="N724" s="302" t="s">
        <v>598</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0"/>
      <c r="B725" s="781"/>
      <c r="C725" s="323"/>
      <c r="D725" s="324"/>
      <c r="E725" s="324"/>
      <c r="F725" s="325"/>
      <c r="G725" s="287"/>
      <c r="H725" s="288"/>
      <c r="I725" s="84" t="str">
        <f t="shared" si="4"/>
        <v/>
      </c>
      <c r="J725" s="290" t="s">
        <v>599</v>
      </c>
      <c r="K725" s="290"/>
      <c r="L725" s="84" t="str">
        <f t="shared" si="5"/>
        <v/>
      </c>
      <c r="M725" s="85"/>
      <c r="N725" s="273" t="s">
        <v>598</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579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580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604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t="s">
        <v>608</v>
      </c>
      <c r="B731" s="800"/>
      <c r="C731" s="800"/>
      <c r="D731" s="800"/>
      <c r="E731" s="801"/>
      <c r="F731" s="729" t="s">
        <v>605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t="s">
        <v>386</v>
      </c>
      <c r="B733" s="674"/>
      <c r="C733" s="674"/>
      <c r="D733" s="674"/>
      <c r="E733" s="675"/>
      <c r="F733" s="637" t="s">
        <v>606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602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408</v>
      </c>
      <c r="B737" s="209"/>
      <c r="C737" s="209"/>
      <c r="D737" s="210"/>
      <c r="E737" s="989" t="s">
        <v>581</v>
      </c>
      <c r="F737" s="989"/>
      <c r="G737" s="989"/>
      <c r="H737" s="989"/>
      <c r="I737" s="989"/>
      <c r="J737" s="989"/>
      <c r="K737" s="989"/>
      <c r="L737" s="989"/>
      <c r="M737" s="989"/>
      <c r="N737" s="365" t="s">
        <v>403</v>
      </c>
      <c r="O737" s="365"/>
      <c r="P737" s="365"/>
      <c r="Q737" s="365"/>
      <c r="R737" s="989" t="s">
        <v>582</v>
      </c>
      <c r="S737" s="989"/>
      <c r="T737" s="989"/>
      <c r="U737" s="989"/>
      <c r="V737" s="989"/>
      <c r="W737" s="989"/>
      <c r="X737" s="989"/>
      <c r="Y737" s="989"/>
      <c r="Z737" s="989"/>
      <c r="AA737" s="365" t="s">
        <v>402</v>
      </c>
      <c r="AB737" s="365"/>
      <c r="AC737" s="365"/>
      <c r="AD737" s="365"/>
      <c r="AE737" s="989" t="s">
        <v>583</v>
      </c>
      <c r="AF737" s="989"/>
      <c r="AG737" s="989"/>
      <c r="AH737" s="989"/>
      <c r="AI737" s="989"/>
      <c r="AJ737" s="989"/>
      <c r="AK737" s="989"/>
      <c r="AL737" s="989"/>
      <c r="AM737" s="989"/>
      <c r="AN737" s="365" t="s">
        <v>401</v>
      </c>
      <c r="AO737" s="365"/>
      <c r="AP737" s="365"/>
      <c r="AQ737" s="365"/>
      <c r="AR737" s="995" t="s">
        <v>584</v>
      </c>
      <c r="AS737" s="996"/>
      <c r="AT737" s="996"/>
      <c r="AU737" s="996"/>
      <c r="AV737" s="996"/>
      <c r="AW737" s="996"/>
      <c r="AX737" s="997"/>
      <c r="AY737" s="88"/>
      <c r="AZ737" s="88"/>
    </row>
    <row r="738" spans="1:52" ht="24.75" customHeight="1" x14ac:dyDescent="0.2">
      <c r="A738" s="988" t="s">
        <v>400</v>
      </c>
      <c r="B738" s="209"/>
      <c r="C738" s="209"/>
      <c r="D738" s="210"/>
      <c r="E738" s="989" t="s">
        <v>585</v>
      </c>
      <c r="F738" s="989"/>
      <c r="G738" s="989"/>
      <c r="H738" s="989"/>
      <c r="I738" s="989"/>
      <c r="J738" s="989"/>
      <c r="K738" s="989"/>
      <c r="L738" s="989"/>
      <c r="M738" s="989"/>
      <c r="N738" s="365" t="s">
        <v>399</v>
      </c>
      <c r="O738" s="365"/>
      <c r="P738" s="365"/>
      <c r="Q738" s="365"/>
      <c r="R738" s="989" t="s">
        <v>586</v>
      </c>
      <c r="S738" s="989"/>
      <c r="T738" s="989"/>
      <c r="U738" s="989"/>
      <c r="V738" s="989"/>
      <c r="W738" s="989"/>
      <c r="X738" s="989"/>
      <c r="Y738" s="989"/>
      <c r="Z738" s="989"/>
      <c r="AA738" s="365" t="s">
        <v>398</v>
      </c>
      <c r="AB738" s="365"/>
      <c r="AC738" s="365"/>
      <c r="AD738" s="365"/>
      <c r="AE738" s="989" t="s">
        <v>587</v>
      </c>
      <c r="AF738" s="989"/>
      <c r="AG738" s="989"/>
      <c r="AH738" s="989"/>
      <c r="AI738" s="989"/>
      <c r="AJ738" s="989"/>
      <c r="AK738" s="989"/>
      <c r="AL738" s="989"/>
      <c r="AM738" s="989"/>
      <c r="AN738" s="365" t="s">
        <v>397</v>
      </c>
      <c r="AO738" s="365"/>
      <c r="AP738" s="365"/>
      <c r="AQ738" s="365"/>
      <c r="AR738" s="995" t="s">
        <v>588</v>
      </c>
      <c r="AS738" s="996"/>
      <c r="AT738" s="996"/>
      <c r="AU738" s="996"/>
      <c r="AV738" s="996"/>
      <c r="AW738" s="996"/>
      <c r="AX738" s="997"/>
    </row>
    <row r="739" spans="1:52" ht="24.75" customHeight="1" x14ac:dyDescent="0.2">
      <c r="A739" s="988" t="s">
        <v>396</v>
      </c>
      <c r="B739" s="209"/>
      <c r="C739" s="209"/>
      <c r="D739" s="210"/>
      <c r="E739" s="989" t="s">
        <v>597</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420</v>
      </c>
      <c r="B740" s="971"/>
      <c r="C740" s="971"/>
      <c r="D740" s="972"/>
      <c r="E740" s="973" t="s">
        <v>562</v>
      </c>
      <c r="F740" s="974"/>
      <c r="G740" s="974"/>
      <c r="H740" s="92" t="str">
        <f>IF(E740="", "", "(")</f>
        <v>(</v>
      </c>
      <c r="I740" s="974"/>
      <c r="J740" s="974"/>
      <c r="K740" s="92" t="str">
        <f>IF(OR(I740="　", I740=""), "", "-")</f>
        <v/>
      </c>
      <c r="L740" s="975">
        <v>393</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388</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thickBot="1" x14ac:dyDescent="0.2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390</v>
      </c>
      <c r="B780" s="629"/>
      <c r="C780" s="629"/>
      <c r="D780" s="629"/>
      <c r="E780" s="629"/>
      <c r="F780" s="630"/>
      <c r="G780" s="595" t="s">
        <v>589</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590</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592</v>
      </c>
      <c r="H782" s="671"/>
      <c r="I782" s="671"/>
      <c r="J782" s="671"/>
      <c r="K782" s="672"/>
      <c r="L782" s="664" t="s">
        <v>594</v>
      </c>
      <c r="M782" s="665"/>
      <c r="N782" s="665"/>
      <c r="O782" s="665"/>
      <c r="P782" s="665"/>
      <c r="Q782" s="665"/>
      <c r="R782" s="665"/>
      <c r="S782" s="665"/>
      <c r="T782" s="665"/>
      <c r="U782" s="665"/>
      <c r="V782" s="665"/>
      <c r="W782" s="665"/>
      <c r="X782" s="666"/>
      <c r="Y782" s="388">
        <v>72</v>
      </c>
      <c r="Z782" s="389"/>
      <c r="AA782" s="389"/>
      <c r="AB782" s="805"/>
      <c r="AC782" s="670" t="s">
        <v>595</v>
      </c>
      <c r="AD782" s="671"/>
      <c r="AE782" s="671"/>
      <c r="AF782" s="671"/>
      <c r="AG782" s="672"/>
      <c r="AH782" s="664" t="s">
        <v>594</v>
      </c>
      <c r="AI782" s="665"/>
      <c r="AJ782" s="665"/>
      <c r="AK782" s="665"/>
      <c r="AL782" s="665"/>
      <c r="AM782" s="665"/>
      <c r="AN782" s="665"/>
      <c r="AO782" s="665"/>
      <c r="AP782" s="665"/>
      <c r="AQ782" s="665"/>
      <c r="AR782" s="665"/>
      <c r="AS782" s="665"/>
      <c r="AT782" s="666"/>
      <c r="AU782" s="388">
        <v>74</v>
      </c>
      <c r="AV782" s="389"/>
      <c r="AW782" s="389"/>
      <c r="AX782" s="390"/>
    </row>
    <row r="783" spans="1:50" ht="24.75" customHeight="1" x14ac:dyDescent="0.2">
      <c r="A783" s="631"/>
      <c r="B783" s="632"/>
      <c r="C783" s="632"/>
      <c r="D783" s="632"/>
      <c r="E783" s="632"/>
      <c r="F783" s="633"/>
      <c r="G783" s="606" t="s">
        <v>593</v>
      </c>
      <c r="H783" s="607"/>
      <c r="I783" s="607"/>
      <c r="J783" s="607"/>
      <c r="K783" s="608"/>
      <c r="L783" s="598" t="s">
        <v>594</v>
      </c>
      <c r="M783" s="599"/>
      <c r="N783" s="599"/>
      <c r="O783" s="599"/>
      <c r="P783" s="599"/>
      <c r="Q783" s="599"/>
      <c r="R783" s="599"/>
      <c r="S783" s="599"/>
      <c r="T783" s="599"/>
      <c r="U783" s="599"/>
      <c r="V783" s="599"/>
      <c r="W783" s="599"/>
      <c r="X783" s="600"/>
      <c r="Y783" s="601">
        <v>2</v>
      </c>
      <c r="Z783" s="602"/>
      <c r="AA783" s="602"/>
      <c r="AB783" s="612"/>
      <c r="AC783" s="606" t="s">
        <v>594</v>
      </c>
      <c r="AD783" s="607"/>
      <c r="AE783" s="607"/>
      <c r="AF783" s="607"/>
      <c r="AG783" s="608"/>
      <c r="AH783" s="598" t="s">
        <v>594</v>
      </c>
      <c r="AI783" s="599"/>
      <c r="AJ783" s="599"/>
      <c r="AK783" s="599"/>
      <c r="AL783" s="599"/>
      <c r="AM783" s="599"/>
      <c r="AN783" s="599"/>
      <c r="AO783" s="599"/>
      <c r="AP783" s="599"/>
      <c r="AQ783" s="599"/>
      <c r="AR783" s="599"/>
      <c r="AS783" s="599"/>
      <c r="AT783" s="600"/>
      <c r="AU783" s="601" t="s">
        <v>594</v>
      </c>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74</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74</v>
      </c>
      <c r="AV792" s="832"/>
      <c r="AW792" s="832"/>
      <c r="AX792" s="834"/>
    </row>
    <row r="793" spans="1:50" ht="24.75" customHeight="1" x14ac:dyDescent="0.2">
      <c r="A793" s="631"/>
      <c r="B793" s="632"/>
      <c r="C793" s="632"/>
      <c r="D793" s="632"/>
      <c r="E793" s="632"/>
      <c r="F793" s="633"/>
      <c r="G793" s="595" t="s">
        <v>591</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2">
      <c r="A795" s="631"/>
      <c r="B795" s="632"/>
      <c r="C795" s="632"/>
      <c r="D795" s="632"/>
      <c r="E795" s="632"/>
      <c r="F795" s="633"/>
      <c r="G795" s="670" t="s">
        <v>596</v>
      </c>
      <c r="H795" s="671"/>
      <c r="I795" s="671"/>
      <c r="J795" s="671"/>
      <c r="K795" s="672"/>
      <c r="L795" s="664" t="s">
        <v>594</v>
      </c>
      <c r="M795" s="665"/>
      <c r="N795" s="665"/>
      <c r="O795" s="665"/>
      <c r="P795" s="665"/>
      <c r="Q795" s="665"/>
      <c r="R795" s="665"/>
      <c r="S795" s="665"/>
      <c r="T795" s="665"/>
      <c r="U795" s="665"/>
      <c r="V795" s="665"/>
      <c r="W795" s="665"/>
      <c r="X795" s="666"/>
      <c r="Y795" s="388">
        <v>1</v>
      </c>
      <c r="Z795" s="389"/>
      <c r="AA795" s="389"/>
      <c r="AB795" s="805"/>
      <c r="AC795" s="670" t="s">
        <v>594</v>
      </c>
      <c r="AD795" s="671"/>
      <c r="AE795" s="671"/>
      <c r="AF795" s="671"/>
      <c r="AG795" s="672"/>
      <c r="AH795" s="664" t="s">
        <v>594</v>
      </c>
      <c r="AI795" s="665"/>
      <c r="AJ795" s="665"/>
      <c r="AK795" s="665"/>
      <c r="AL795" s="665"/>
      <c r="AM795" s="665"/>
      <c r="AN795" s="665"/>
      <c r="AO795" s="665"/>
      <c r="AP795" s="665"/>
      <c r="AQ795" s="665"/>
      <c r="AR795" s="665"/>
      <c r="AS795" s="665"/>
      <c r="AT795" s="666"/>
      <c r="AU795" s="388" t="s">
        <v>594</v>
      </c>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1</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347</v>
      </c>
      <c r="AM832" s="279"/>
      <c r="AN832" s="279"/>
      <c r="AO832" s="81" t="s">
        <v>345</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2">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48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376</v>
      </c>
      <c r="AI2" s="53" t="s">
        <v>413</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329</v>
      </c>
      <c r="Y5" s="32" t="s">
        <v>441</v>
      </c>
      <c r="Z5" s="30"/>
      <c r="AA5" s="32" t="s">
        <v>535</v>
      </c>
      <c r="AB5" s="31"/>
      <c r="AC5" s="32" t="s">
        <v>179</v>
      </c>
      <c r="AD5" s="31"/>
      <c r="AE5" s="44" t="s">
        <v>389</v>
      </c>
      <c r="AF5" s="30"/>
      <c r="AG5" s="55" t="s">
        <v>379</v>
      </c>
      <c r="AI5" s="53" t="s">
        <v>428</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386</v>
      </c>
      <c r="AF6" s="30"/>
      <c r="AG6" s="55" t="s">
        <v>380</v>
      </c>
      <c r="AI6" s="53" t="s">
        <v>429</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381</v>
      </c>
      <c r="AH7" s="91"/>
      <c r="AI7" s="55" t="s">
        <v>406</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569</v>
      </c>
      <c r="R8" s="13" t="str">
        <f t="shared" si="3"/>
        <v>その他</v>
      </c>
      <c r="S8" s="13" t="str">
        <f t="shared" si="4"/>
        <v>その他</v>
      </c>
      <c r="T8" s="13"/>
      <c r="U8" s="32" t="s">
        <v>393</v>
      </c>
      <c r="W8" s="32" t="s">
        <v>154</v>
      </c>
      <c r="Y8" s="32" t="s">
        <v>444</v>
      </c>
      <c r="Z8" s="30"/>
      <c r="AA8" s="32" t="s">
        <v>538</v>
      </c>
      <c r="AB8" s="31"/>
      <c r="AC8" s="31"/>
      <c r="AD8" s="31"/>
      <c r="AE8" s="31"/>
      <c r="AF8" s="30"/>
      <c r="AG8" s="55" t="s">
        <v>382</v>
      </c>
      <c r="AI8" s="53" t="s">
        <v>407</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569</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
      </c>
      <c r="F10" s="18" t="s">
        <v>117</v>
      </c>
      <c r="G10" s="17"/>
      <c r="H10" s="13" t="str">
        <f t="shared" si="1"/>
        <v/>
      </c>
      <c r="I10" s="13" t="str">
        <f t="shared" si="5"/>
        <v/>
      </c>
      <c r="K10" s="14" t="s">
        <v>334</v>
      </c>
      <c r="L10" s="15"/>
      <c r="M10" s="13" t="str">
        <f t="shared" si="2"/>
        <v/>
      </c>
      <c r="N10" s="13" t="str">
        <f t="shared" si="6"/>
        <v>エネルギー対策</v>
      </c>
      <c r="O10" s="13"/>
      <c r="P10" s="13" t="str">
        <f>S8</f>
        <v>その他</v>
      </c>
      <c r="Q10" s="19"/>
      <c r="T10" s="13"/>
      <c r="W10" s="32" t="s">
        <v>156</v>
      </c>
      <c r="Y10" s="32" t="s">
        <v>446</v>
      </c>
      <c r="Z10" s="30"/>
      <c r="AA10" s="32" t="s">
        <v>540</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
      </c>
      <c r="F11" s="18" t="s">
        <v>118</v>
      </c>
      <c r="G11" s="17" t="s">
        <v>569</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448</v>
      </c>
      <c r="Z12" s="30"/>
      <c r="AA12" s="32" t="s">
        <v>542</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449</v>
      </c>
      <c r="Z13" s="30"/>
      <c r="AA13" s="32" t="s">
        <v>543</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エネルギー対策特別会計電源開発促進勘定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B7FC69B4-7A95-44F5-8014-FD68316F4909}">
  <ds:schemaRefs>
    <ds:schemaRef ds:uri="http://schemas.microsoft.com/sharepoint/v3/contenttype/forms"/>
  </ds:schemaRefs>
</ds:datastoreItem>
</file>

<file path=customXml/itemProps2.xml><?xml version="1.0" encoding="utf-8"?>
<ds:datastoreItem xmlns:ds="http://schemas.openxmlformats.org/officeDocument/2006/customXml" ds:itemID="{0B7F956A-4AF3-47DD-9077-18AAC82ED7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8FCEDC-D925-404E-B29F-FBE80B28F815}">
  <ds:schemaRefs>
    <ds:schemaRef ds:uri="http://schemas.microsoft.com/office/2006/metadata/properties"/>
    <ds:schemaRef ds:uri="2d5f1945-286f-4658-a685-0dc25831e22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C99ED752-4EAC-482C-AFBC-D2601CB2E74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2020-10-05T23:33:09Z</cp:lastPrinted>
  <dcterms:created xsi:type="dcterms:W3CDTF">2012-03-13T00:50:25Z</dcterms:created>
  <dcterms:modified xsi:type="dcterms:W3CDTF">2020-10-06T05:16:14Z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