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9v\00特許庁00\07_国際政策課\02：国際班\（一時保存）行政事業レビューシート\１．令和２年行政事業レビュー\"/>
    </mc:Choice>
  </mc:AlternateContent>
  <bookViews>
    <workbookView xWindow="0" yWindow="0" windowWidth="16200" windowHeight="7035"/>
  </bookViews>
  <sheets>
    <sheet name="行政事業レビューシート" sheetId="3" r:id="rId1"/>
    <sheet name="入力規則等" sheetId="4" r:id="rId2"/>
  </sheets>
  <definedNames>
    <definedName name="_xlnm.Print_Area" localSheetId="0">行政事業レビューシート!$A$1:$AX$1147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<sst xmlns="http://schemas.openxmlformats.org/spreadsheetml/2006/main" count="2131" uniqueCount="557">
  <si>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</si>
  <si>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</si>
  <si>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</si>
  <si>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</si>
  <si>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</si>
  <si>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</si>
  <si>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</si>
  <si>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</si>
  <si>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</si>
  <si>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</si>
  <si>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</si>
  <si>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</si>
  <si>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</si>
  <si>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</si>
  <si>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</si>
  <si>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</si>
  <si>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</si>
  <si>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</si>
  <si>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</si>
  <si>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</si>
  <si>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</si>
  <si>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</si>
  <si>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</si>
  <si>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</si>
  <si>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</si>
  <si>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</si>
  <si>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</si>
  <si>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</si>
  <si>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</si>
  <si>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</si>
  <si>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</si>
  <si>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</si>
  <si>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</si>
  <si>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</si>
  <si>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</si>
  <si>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</si>
  <si>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</si>
  <si>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</si>
  <si>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</si>
  <si>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</si>
  <si>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</si>
  <si>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</si>
  <si>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</si>
  <si>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</si>
  <si>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</si>
  <si>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</si>
  <si>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</si>
  <si>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</si>
  <si>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</si>
  <si>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</si>
  <si>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</si>
  <si>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</si>
  <si>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</si>
  <si>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</si>
  <si>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</si>
  <si>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</si>
  <si>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</si>
  <si>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</si>
  <si>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</si>
  <si>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</si>
  <si>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</si>
  <si>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</si>
  <si>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</si>
  <si>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</si>
  <si>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</si>
  <si>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</si>
  <si>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</si>
  <si>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</si>
  <si>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</si>
  <si>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</si>
  <si>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</si>
  <si>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</si>
  <si>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</si>
  <si>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</si>
  <si>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</si>
  <si>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</si>
  <si>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</si>
  <si>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</si>
  <si>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</si>
  <si>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</si>
  <si>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</si>
  <si>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</si>
  <si>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</si>
  <si>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</si>
  <si>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</si>
  <si>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</si>
  <si>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</si>
  <si>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</si>
  <si>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</si>
  <si>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</si>
  <si>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</si>
  <si>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</si>
  <si>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</si>
  <si>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</si>
  <si>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</si>
  <si>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</si>
  <si>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</si>
  <si>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</si>
  <si>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</si>
  <si>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</si>
  <si>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</si>
  <si>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</si>
  <si>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</si>
  <si>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</si>
  <si>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</si>
  <si>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</si>
  <si>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</si>
  <si>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</si>
  <si>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</si>
  <si>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</si>
  <si>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</si>
  <si>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</si>
  <si>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</si>
  <si>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</si>
  <si>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</si>
  <si>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</si>
  <si>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</si>
  <si>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</si>
  <si>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</si>
  <si>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</si>
  <si>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</si>
  <si>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</si>
  <si>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</si>
  <si>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</si>
  <si>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</si>
  <si>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</si>
  <si>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</si>
  <si>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</si>
  <si>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</si>
  <si>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</si>
  <si>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</si>
  <si>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</si>
  <si>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</si>
  <si>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</si>
  <si>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</si>
  <si>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</si>
  <si>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</si>
  <si>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</si>
  <si>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</si>
  <si>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</si>
  <si>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</si>
  <si>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</si>
  <si>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</si>
  <si>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</si>
  <si>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</si>
  <si>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</si>
  <si>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</si>
  <si>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</si>
  <si>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</si>
  <si>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</si>
  <si>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</si>
  <si>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</si>
  <si>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</si>
  <si>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</si>
  <si>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</si>
  <si>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</si>
  <si>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</si>
  <si>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</si>
  <si>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</si>
  <si>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</si>
  <si>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</si>
  <si>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</si>
  <si>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</si>
  <si>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</si>
  <si>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</si>
  <si>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</si>
  <si>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</si>
  <si>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</si>
  <si>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</si>
  <si>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</si>
  <si>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</si>
  <si>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</si>
  <si>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</si>
  <si>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</si>
  <si>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</si>
  <si>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</si>
  <si>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</si>
  <si>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</si>
  <si>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</si>
  <si>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</si>
  <si>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</si>
  <si>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</si>
  <si>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</si>
  <si>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</si>
  <si>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</si>
  <si>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</si>
  <si>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</si>
  <si>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</si>
  <si>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</si>
  <si>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</si>
  <si>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</si>
  <si>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</si>
  <si>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</si>
  <si>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</si>
  <si>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</si>
  <si>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</si>
  <si>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</si>
  <si>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</si>
  <si>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</si>
  <si>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</si>
  <si>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</si>
  <si>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</si>
  <si>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</si>
  <si>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</si>
  <si>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</si>
  <si>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</si>
  <si>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</si>
  <si>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</si>
  <si>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</si>
  <si>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</si>
  <si>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</si>
  <si>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</si>
  <si>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</si>
  <si>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</si>
  <si>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</si>
  <si>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</si>
  <si>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</si>
  <si>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</si>
  <si>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</si>
  <si>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</si>
  <si>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</si>
  <si>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</si>
  <si>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</si>
  <si>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</si>
  <si>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</si>
  <si>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</si>
  <si>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</si>
  <si>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</si>
  <si>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</si>
  <si>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</si>
  <si>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</si>
  <si>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</si>
  <si>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</si>
  <si>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</si>
  <si>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</si>
  <si>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</si>
  <si>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</si>
  <si>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</si>
  <si>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</si>
  <si>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</si>
  <si>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</si>
  <si>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</si>
  <si>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</si>
  <si>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</si>
  <si>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</si>
  <si>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</si>
  <si>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</si>
  <si>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</si>
  <si>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</si>
  <si>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</si>
  <si>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</si>
  <si>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</si>
  <si>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</si>
  <si>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</si>
  <si>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</si>
  <si>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</si>
  <si>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</si>
  <si>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</si>
  <si>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</si>
  <si>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</si>
  <si>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</si>
  <si>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</si>
  <si>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</si>
  <si>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</si>
  <si>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</si>
  <si>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</si>
  <si>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</si>
  <si>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</si>
  <si>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</si>
  <si>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</si>
  <si>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</si>
  <si>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</si>
  <si>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</si>
  <si>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</si>
  <si>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</si>
  <si>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</si>
  <si>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</si>
  <si>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</si>
  <si>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</si>
  <si>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</si>
  <si>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</si>
  <si>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</si>
  <si>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</si>
  <si>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</si>
  <si>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</si>
  <si>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</si>
  <si>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</si>
  <si>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</si>
  <si>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</si>
  <si>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</si>
  <si>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</si>
  <si>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</si>
  <si>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</si>
  <si>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</si>
  <si>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</si>
  <si>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</si>
  <si>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</si>
  <si>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</si>
  <si>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</si>
  <si>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</si>
  <si>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</si>
  <si>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</si>
  <si>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</si>
  <si>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</si>
  <si>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</si>
  <si>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</si>
  <si>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</si>
  <si>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</si>
  <si>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</si>
  <si>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</si>
  <si>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</si>
  <si>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</si>
  <si>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</si>
  <si>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</si>
  <si>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</si>
  <si>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</si>
  <si>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</si>
  <si>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</si>
  <si>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</si>
  <si>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</si>
  <si>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</si>
  <si>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</si>
  <si>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</si>
  <si>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</si>
  <si>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</si>
  <si>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</si>
  <si>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</si>
  <si>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</si>
  <si>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</si>
  <si>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</si>
  <si>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</si>
  <si>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</si>
  <si>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</si>
  <si>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</si>
  <si>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</si>
  <si>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</si>
  <si>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</si>
  <si>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</si>
  <si>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</si>
  <si>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</si>
  <si>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</si>
  <si>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</si>
  <si>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</si>
  <si>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</si>
  <si>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</si>
  <si>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</si>
  <si>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</si>
  <si>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</si>
  <si>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</si>
  <si>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</si>
  <si>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</si>
  <si>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</si>
  <si>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</si>
  <si>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</si>
  <si>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</si>
  <si>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</si>
  <si>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</si>
  <si>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</si>
  <si>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</si>
  <si>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</si>
  <si>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</si>
  <si>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</si>
  <si>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</si>
  <si>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</si>
  <si>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</si>
  <si>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</si>
  <si>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</si>
  <si>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</si>
  <si>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</si>
  <si>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</si>
  <si>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</si>
  <si>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</si>
  <si>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</si>
  <si>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</si>
  <si>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</si>
  <si>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</si>
  <si>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</si>
  <si>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</si>
  <si>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</si>
  <si>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</si>
  <si>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</si>
  <si>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</si>
  <si>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</si>
  <si>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</si>
  <si>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</si>
  <si>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</si>
  <si>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</si>
  <si>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</si>
  <si>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</si>
  <si>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</si>
  <si>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</si>
  <si>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</si>
  <si>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</si>
  <si>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</si>
  <si>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</si>
  <si>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</si>
  <si>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</si>
  <si>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</si>
  <si>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</si>
  <si>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</si>
  <si>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</si>
  <si>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</si>
  <si>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</si>
  <si>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</si>
  <si>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</si>
  <si>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</si>
  <si>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</si>
  <si>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</si>
  <si>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</si>
  <si>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</si>
  <si>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</si>
  <si>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</si>
  <si>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</si>
  <si>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</si>
  <si>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</si>
  <si>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</si>
  <si>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</si>
  <si>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</si>
  <si>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</si>
  <si>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</si>
  <si>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</si>
  <si>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</si>
  <si>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</si>
  <si>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</si>
  <si>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</si>
  <si>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</si>
  <si>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</si>
  <si>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</si>
  <si>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</si>
  <si>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</si>
  <si>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</si>
  <si>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</si>
  <si>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</si>
  <si>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</si>
  <si>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</si>
  <si>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</si>
  <si>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</si>
  <si>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</si>
  <si>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</si>
  <si>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</si>
  <si>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</si>
  <si>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</si>
  <si>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</si>
  <si>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</si>
  <si>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</si>
  <si>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</si>
  <si>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</si>
  <si>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</si>
  <si>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</si>
  <si>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</si>
  <si>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</si>
  <si>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</si>
  <si>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</si>
  <si>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</si>
  <si>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</si>
  <si>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</si>
  <si>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</si>
  <si>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</si>
  <si>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</si>
  <si>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</si>
  <si>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</si>
  <si>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</si>
  <si>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</si>
  <si>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</si>
  <si>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</si>
  <si>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</si>
  <si>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</si>
  <si>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</si>
  <si>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</si>
  <si>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</si>
  <si>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</si>
  <si>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</si>
  <si>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</si>
  <si>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</si>
  <si>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</si>
  <si>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</si>
  <si>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</si>
  <si>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</si>
  <si>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</si>
  <si>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</si>
  <si>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</si>
  <si>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国際協力課</t>
    <rPh sb="0" eb="2">
      <t>ソウム</t>
    </rPh>
    <rPh sb="2" eb="3">
      <t>ブ</t>
    </rPh>
    <rPh sb="4" eb="6">
      <t>コクサイ</t>
    </rPh>
    <rPh sb="6" eb="8">
      <t>キョウリョク</t>
    </rPh>
    <rPh sb="8" eb="9">
      <t>カ</t>
    </rPh>
    <phoneticPr fontId="5"/>
  </si>
  <si>
    <t>○</t>
  </si>
  <si>
    <t>台湾における知的財産権制度及び運用にかかる動向等について現地駐在の機動力を有効活用しながら調査し、台湾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phoneticPr fontId="5"/>
  </si>
  <si>
    <t>台湾に事務所を保有する団体、組織の事務所に知的財産権制度に精通した調査員を常駐させて、台湾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台湾侵害対策強化：平成9年度、台湾知財権調査：平成16年度）</t>
    <phoneticPr fontId="5"/>
  </si>
  <si>
    <t>工業所有権調査等委託費</t>
    <phoneticPr fontId="5"/>
  </si>
  <si>
    <t>日本企業が日本国においてした特許出願うち、外国にも出願された件数の比率。
＜算出根拠＞
過去の増加率を参考に、平成30年以後、毎年0.5%ごとの増加を目標とする。</t>
    <phoneticPr fontId="5"/>
  </si>
  <si>
    <t>-</t>
    <phoneticPr fontId="5"/>
  </si>
  <si>
    <t>*グローバル出願率は、優先権証明書発行件数／出願件数で算出しているが、優先権証明書は出願から１年間発行可能となっているため、元年度の実績値は2年度が終了するまで算出できない。</t>
    <rPh sb="62" eb="64">
      <t>ガンネン</t>
    </rPh>
    <rPh sb="64" eb="65">
      <t>ド</t>
    </rPh>
    <phoneticPr fontId="5"/>
  </si>
  <si>
    <t>台湾の知財情報、侵害対策を周知するため日本及び台湾でセミナーを開催した回数。</t>
    <phoneticPr fontId="5"/>
  </si>
  <si>
    <t>回</t>
    <rPh sb="0" eb="1">
      <t>カイ</t>
    </rPh>
    <phoneticPr fontId="5"/>
  </si>
  <si>
    <t>日本及び台湾でのセミナー開催費(X)／日本及び台湾でのセミナー開催回数(Y)　　</t>
    <phoneticPr fontId="5"/>
  </si>
  <si>
    <t>千円</t>
    <rPh sb="0" eb="2">
      <t>センエン</t>
    </rPh>
    <phoneticPr fontId="5"/>
  </si>
  <si>
    <t>台湾に進出する我が国企業を中心に情報提供を行う事業であり、企業のニーズを的確に反映している。</t>
    <phoneticPr fontId="5"/>
  </si>
  <si>
    <t>台湾の知的財産権に係る情報提供等に関して、企業から非常に高い評価を得ており、優先度が高い事業。</t>
    <phoneticPr fontId="5"/>
  </si>
  <si>
    <t>無</t>
  </si>
  <si>
    <t>有</t>
  </si>
  <si>
    <t>本事業は、行政目的を達成するために不可欠な情報の提供を受けるものであり、当該情報を提供できるのは一者に限られることから、会計法第29条の3第4項の随意契約を公益財団法人日本台湾交流協会と行うこととしている。</t>
    <phoneticPr fontId="5"/>
  </si>
  <si>
    <t>‐</t>
  </si>
  <si>
    <t>1回あたりの知的財産権セミナー開催費には会場費、資料費、広報費も含めており、妥当な水準と言える。</t>
    <phoneticPr fontId="5"/>
  </si>
  <si>
    <t>再委託費や外注費の支出が、事業計画書、支出計画書に記載された支出先であることを確定検査等で確認するとともに見積もりをとるなど合理的な理由で支出されていることを確認している。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</si>
  <si>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調査費、セミナー等開催費等が事業目的に則し、真に必要なものに限定され事業効果が十分に見込まれるものを優先的に行なわれているか等を確認している。</t>
    <phoneticPr fontId="5"/>
  </si>
  <si>
    <t>当該国の知的財産権制度等に精通する法律事務所等の活用により、費用対効果の向上を図っている。</t>
    <phoneticPr fontId="5"/>
  </si>
  <si>
    <t>成果目標に近い成果実績となっており、目標に見合った結果となっている。</t>
    <phoneticPr fontId="5"/>
  </si>
  <si>
    <t>当初見込み以上の活動実績となっており、見込みに見合った結果となっている。</t>
    <phoneticPr fontId="5"/>
  </si>
  <si>
    <t>情報収集の成果については、セミナー開催や報告書を通じて情報提供に活用されている。</t>
    <phoneticPr fontId="5"/>
  </si>
  <si>
    <t>本事業により収集された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phoneticPr fontId="5"/>
  </si>
  <si>
    <t>一層の質の向上に向け、特に調査、情報提供、相談、アドバイスに関して、より実際的な評価手法を工夫する。</t>
    <phoneticPr fontId="5"/>
  </si>
  <si>
    <t>0764-2</t>
    <phoneticPr fontId="5"/>
  </si>
  <si>
    <t>0587-3</t>
    <phoneticPr fontId="5"/>
  </si>
  <si>
    <t>0678-3</t>
    <phoneticPr fontId="5"/>
  </si>
  <si>
    <t>0550</t>
    <phoneticPr fontId="5"/>
  </si>
  <si>
    <t>0666-3</t>
    <phoneticPr fontId="5"/>
  </si>
  <si>
    <t>0501</t>
    <phoneticPr fontId="5"/>
  </si>
  <si>
    <t>0190-3</t>
    <phoneticPr fontId="5"/>
  </si>
  <si>
    <t>0446</t>
    <phoneticPr fontId="5"/>
  </si>
  <si>
    <t>海外事業費</t>
    <rPh sb="0" eb="2">
      <t>カイガイ</t>
    </rPh>
    <rPh sb="2" eb="5">
      <t>ジギョウヒ</t>
    </rPh>
    <phoneticPr fontId="5"/>
  </si>
  <si>
    <t>相談・情報提供事業等</t>
    <rPh sb="0" eb="2">
      <t>ソウダン</t>
    </rPh>
    <rPh sb="3" eb="5">
      <t>ジョウホウ</t>
    </rPh>
    <rPh sb="5" eb="7">
      <t>テイキョウ</t>
    </rPh>
    <rPh sb="7" eb="9">
      <t>ジギョウ</t>
    </rPh>
    <rPh sb="9" eb="10">
      <t>トウ</t>
    </rPh>
    <phoneticPr fontId="5"/>
  </si>
  <si>
    <t>人件費</t>
    <rPh sb="0" eb="3">
      <t>ジンケンヒ</t>
    </rPh>
    <phoneticPr fontId="5"/>
  </si>
  <si>
    <t>情報収集等</t>
    <rPh sb="0" eb="2">
      <t>ジョウホウ</t>
    </rPh>
    <rPh sb="2" eb="4">
      <t>シュウシュウ</t>
    </rPh>
    <rPh sb="4" eb="5">
      <t>トウ</t>
    </rPh>
    <phoneticPr fontId="5"/>
  </si>
  <si>
    <t>その他</t>
    <rPh sb="2" eb="3">
      <t>ホカ</t>
    </rPh>
    <phoneticPr fontId="5"/>
  </si>
  <si>
    <t>一般管理費、消費税</t>
    <rPh sb="0" eb="2">
      <t>イッパン</t>
    </rPh>
    <rPh sb="2" eb="5">
      <t>カンリヒ</t>
    </rPh>
    <rPh sb="6" eb="9">
      <t>ショウヒゼイ</t>
    </rPh>
    <phoneticPr fontId="5"/>
  </si>
  <si>
    <t>国内事業費</t>
    <rPh sb="0" eb="2">
      <t>コクナイ</t>
    </rPh>
    <rPh sb="2" eb="5">
      <t>ジギョウヒ</t>
    </rPh>
    <phoneticPr fontId="5"/>
  </si>
  <si>
    <t>セミナー開催、報告書配布等</t>
    <rPh sb="4" eb="6">
      <t>カイサイ</t>
    </rPh>
    <rPh sb="7" eb="10">
      <t>ホウコクショ</t>
    </rPh>
    <rPh sb="10" eb="12">
      <t>ハイフ</t>
    </rPh>
    <rPh sb="12" eb="13">
      <t>トウ</t>
    </rPh>
    <phoneticPr fontId="5"/>
  </si>
  <si>
    <t>（公財）日本台湾交流協会</t>
    <phoneticPr fontId="5"/>
  </si>
  <si>
    <t>台湾の知的財産権制度及び運用にかかる動向調査、情報提供を行う。</t>
    <phoneticPr fontId="5"/>
  </si>
  <si>
    <t>萬国法律事務所</t>
    <rPh sb="0" eb="4">
      <t>マンコクホウリツ</t>
    </rPh>
    <rPh sb="4" eb="7">
      <t>ジムショ</t>
    </rPh>
    <phoneticPr fontId="5"/>
  </si>
  <si>
    <t>-</t>
    <phoneticPr fontId="5"/>
  </si>
  <si>
    <t>-</t>
    <phoneticPr fontId="5"/>
  </si>
  <si>
    <t>理律法律事務所</t>
    <phoneticPr fontId="5"/>
  </si>
  <si>
    <t>聖島国際特許法律事務所</t>
    <rPh sb="0" eb="1">
      <t>ヒジリ</t>
    </rPh>
    <rPh sb="1" eb="2">
      <t>シマ</t>
    </rPh>
    <rPh sb="2" eb="4">
      <t>コクサイ</t>
    </rPh>
    <rPh sb="4" eb="6">
      <t>トッキョ</t>
    </rPh>
    <rPh sb="6" eb="8">
      <t>ホウリツ</t>
    </rPh>
    <rPh sb="8" eb="11">
      <t>ジムショ</t>
    </rPh>
    <phoneticPr fontId="5"/>
  </si>
  <si>
    <t>知的財産権関連契約における留意点についての情報収集、判決事例集等についての情報収集</t>
    <rPh sb="0" eb="2">
      <t>チテキ</t>
    </rPh>
    <rPh sb="2" eb="4">
      <t>ザイサン</t>
    </rPh>
    <rPh sb="4" eb="5">
      <t>ケン</t>
    </rPh>
    <rPh sb="5" eb="7">
      <t>カンレン</t>
    </rPh>
    <rPh sb="7" eb="9">
      <t>ケイヤク</t>
    </rPh>
    <rPh sb="13" eb="16">
      <t>リュウイテン</t>
    </rPh>
    <rPh sb="21" eb="23">
      <t>ジョウホウ</t>
    </rPh>
    <rPh sb="23" eb="25">
      <t>シュウシュウ</t>
    </rPh>
    <phoneticPr fontId="5"/>
  </si>
  <si>
    <t>専利間接侵害についての情報収集</t>
    <rPh sb="0" eb="1">
      <t>セン</t>
    </rPh>
    <rPh sb="1" eb="2">
      <t>リ</t>
    </rPh>
    <rPh sb="2" eb="4">
      <t>カンセツ</t>
    </rPh>
    <rPh sb="4" eb="6">
      <t>シンガイ</t>
    </rPh>
    <rPh sb="11" eb="13">
      <t>ジョウホウ</t>
    </rPh>
    <rPh sb="13" eb="15">
      <t>シュウシュウ</t>
    </rPh>
    <phoneticPr fontId="5"/>
  </si>
  <si>
    <t>修理・消耗品に関する知財保護戦略についての情報収集</t>
    <rPh sb="0" eb="2">
      <t>シュウリ</t>
    </rPh>
    <rPh sb="3" eb="6">
      <t>ショウモウヒン</t>
    </rPh>
    <rPh sb="7" eb="8">
      <t>カン</t>
    </rPh>
    <rPh sb="10" eb="12">
      <t>チザイ</t>
    </rPh>
    <rPh sb="12" eb="14">
      <t>ホゴ</t>
    </rPh>
    <rPh sb="14" eb="16">
      <t>センリャク</t>
    </rPh>
    <rPh sb="21" eb="23">
      <t>ジョウホウ</t>
    </rPh>
    <rPh sb="23" eb="25">
      <t>シュウシュウ</t>
    </rPh>
    <phoneticPr fontId="5"/>
  </si>
  <si>
    <t>-</t>
    <phoneticPr fontId="5"/>
  </si>
  <si>
    <t>知的財産推進計画2019
（令和元年6月21日知的財産戦略本部決定）</t>
    <rPh sb="0" eb="2">
      <t>チテキ</t>
    </rPh>
    <rPh sb="2" eb="4">
      <t>ザイサン</t>
    </rPh>
    <rPh sb="4" eb="6">
      <t>スイシン</t>
    </rPh>
    <rPh sb="6" eb="8">
      <t>ケイカク</t>
    </rPh>
    <rPh sb="14" eb="16">
      <t>レイワ</t>
    </rPh>
    <rPh sb="16" eb="18">
      <t>ガンネン</t>
    </rPh>
    <rPh sb="19" eb="20">
      <t>ガツ</t>
    </rPh>
    <rPh sb="22" eb="23">
      <t>ヒ</t>
    </rPh>
    <rPh sb="23" eb="25">
      <t>チテキ</t>
    </rPh>
    <rPh sb="25" eb="27">
      <t>ザイサン</t>
    </rPh>
    <rPh sb="27" eb="29">
      <t>センリャク</t>
    </rPh>
    <rPh sb="29" eb="31">
      <t>ホンブ</t>
    </rPh>
    <rPh sb="31" eb="33">
      <t>ケッテイ</t>
    </rPh>
    <phoneticPr fontId="5"/>
  </si>
  <si>
    <t>工業所有権調査等委託費
（台湾における知的財産権制度基盤整備事業）</t>
    <phoneticPr fontId="5"/>
  </si>
  <si>
    <t>台湾の知的財産権関連機関等と緊密な関係を構築し、情報収集を行うため、国が実施すべき事業。</t>
    <rPh sb="3" eb="5">
      <t>チテキ</t>
    </rPh>
    <phoneticPr fontId="5"/>
  </si>
  <si>
    <t>D.</t>
    <phoneticPr fontId="5"/>
  </si>
  <si>
    <t>知的財産権関連契約における留意点についての情報収集</t>
    <rPh sb="0" eb="2">
      <t>チテキ</t>
    </rPh>
    <rPh sb="2" eb="5">
      <t>ザイサンケン</t>
    </rPh>
    <rPh sb="5" eb="7">
      <t>カンレン</t>
    </rPh>
    <rPh sb="7" eb="9">
      <t>ケイヤク</t>
    </rPh>
    <rPh sb="13" eb="16">
      <t>リュウイテン</t>
    </rPh>
    <rPh sb="21" eb="23">
      <t>ジョウホウ</t>
    </rPh>
    <rPh sb="23" eb="25">
      <t>シュウシュウ</t>
    </rPh>
    <phoneticPr fontId="5"/>
  </si>
  <si>
    <t>C.</t>
    <phoneticPr fontId="5"/>
  </si>
  <si>
    <t>判決事例集等についての情報収集</t>
    <phoneticPr fontId="5"/>
  </si>
  <si>
    <t>課長　冨澤　武志</t>
    <rPh sb="0" eb="2">
      <t>カチョウ</t>
    </rPh>
    <rPh sb="3" eb="5">
      <t>トミザワ</t>
    </rPh>
    <rPh sb="6" eb="7">
      <t>タケ</t>
    </rPh>
    <rPh sb="7" eb="8">
      <t>シ</t>
    </rPh>
    <phoneticPr fontId="5"/>
  </si>
  <si>
    <t>-</t>
    <phoneticPr fontId="5"/>
  </si>
  <si>
    <t>令和5年度における日本企業による特許出願のグローバル出願率を37％に引き上げる。
＜グローバル出願率＞
日本企業が日本国においてした特許出願うち、外国にも出願された件数の比率。</t>
    <rPh sb="0" eb="2">
      <t>レイワ</t>
    </rPh>
    <phoneticPr fontId="5"/>
  </si>
  <si>
    <t>-</t>
    <phoneticPr fontId="5"/>
  </si>
  <si>
    <t>0412</t>
    <phoneticPr fontId="5"/>
  </si>
  <si>
    <t>B.萬国法律事務所</t>
    <phoneticPr fontId="5"/>
  </si>
  <si>
    <t>A.（公財）日本台湾交流協会</t>
    <phoneticPr fontId="5"/>
  </si>
  <si>
    <t>-</t>
    <phoneticPr fontId="5"/>
  </si>
  <si>
    <t>-</t>
    <phoneticPr fontId="5"/>
  </si>
  <si>
    <t>有識者書面点検対象外</t>
    <phoneticPr fontId="5"/>
  </si>
  <si>
    <t>本事業の重要性は理解するが、具体的にどのような取組を行い、その成果が、特許特別会計の歳入である各種料金の負担者である出願人等にどのように裨益するのか、具体的に説明することが必要。</t>
    <phoneticPr fontId="5"/>
  </si>
  <si>
    <t>本事業では、台湾に進出する我が国企業及び現地日系企業支援のため、台湾の知的財産権制度及びその運用にかかる動向等について幅広い情報収集、調査研究活動を実施し、その成果を広く提供している。また、現地日系企業の模倣品に関する個別相談について、現地法律事務所によるアドバイスや、現地日系企業OB等の知見・経験を活用した幅広い情報提供、アドバイス等を行っている。
今後についても、台湾に展開している、あるいは展開を検討している我が国企業の知財についての具体的ニーズを精査し、例えば最新の知的財産権制度に関する情報の収集・提供などを通して、台湾における知的財産の迅速な権利化及び適切な保護の促進に寄与するよう、我が国企業、産業界へ裨益する事業を実施していく。</t>
    <rPh sb="264" eb="266">
      <t>タイワン</t>
    </rPh>
    <phoneticPr fontId="5"/>
  </si>
  <si>
    <t>割合</t>
    <rPh sb="0" eb="2">
      <t>ワリアイ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</si>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</sst>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179717</xdr:colOff>
      <xdr:row>742</xdr:row>
      <xdr:rowOff>341462</xdr:rowOff>
    </xdr:from>
    <xdr:to>
      <xdr:col>34</xdr:col>
      <xdr:colOff>111745</xdr:colOff>
      <xdr:row>744</xdr:row>
      <xdr:rowOff>292575</xdr:rowOff>
    </xdr:to>
    <xdr:sp macro="" textlink="">
      <xdr:nvSpPr>
        <xdr:cNvPr id="5" name="Rectangle 2"/>
        <xdr:cNvSpPr>
          <a:spLocks noChangeArrowheads="1"/>
        </xdr:cNvSpPr>
      </xdr:nvSpPr>
      <xdr:spPr bwMode="auto">
        <a:xfrm>
          <a:off x="4331179" y="67088349"/>
          <a:ext cx="2501981" cy="6520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80872</xdr:colOff>
      <xdr:row>744</xdr:row>
      <xdr:rowOff>296533</xdr:rowOff>
    </xdr:from>
    <xdr:to>
      <xdr:col>28</xdr:col>
      <xdr:colOff>80872</xdr:colOff>
      <xdr:row>748</xdr:row>
      <xdr:rowOff>264922</xdr:rowOff>
    </xdr:to>
    <xdr:sp macro="" textlink="">
      <xdr:nvSpPr>
        <xdr:cNvPr id="7" name="Line 1"/>
        <xdr:cNvSpPr>
          <a:spLocks noChangeShapeType="1"/>
        </xdr:cNvSpPr>
      </xdr:nvSpPr>
      <xdr:spPr bwMode="auto">
        <a:xfrm>
          <a:off x="5616155" y="67744316"/>
          <a:ext cx="0" cy="137018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188703</xdr:colOff>
      <xdr:row>748</xdr:row>
      <xdr:rowOff>305518</xdr:rowOff>
    </xdr:from>
    <xdr:to>
      <xdr:col>35</xdr:col>
      <xdr:colOff>53489</xdr:colOff>
      <xdr:row>749</xdr:row>
      <xdr:rowOff>192224</xdr:rowOff>
    </xdr:to>
    <xdr:sp macro="" textlink="">
      <xdr:nvSpPr>
        <xdr:cNvPr id="13" name="テキスト ボックス 12"/>
        <xdr:cNvSpPr txBox="1"/>
      </xdr:nvSpPr>
      <xdr:spPr>
        <a:xfrm>
          <a:off x="4735543" y="69155093"/>
          <a:ext cx="2237050" cy="237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98844</xdr:colOff>
      <xdr:row>749</xdr:row>
      <xdr:rowOff>206674</xdr:rowOff>
    </xdr:from>
    <xdr:to>
      <xdr:col>35</xdr:col>
      <xdr:colOff>30872</xdr:colOff>
      <xdr:row>751</xdr:row>
      <xdr:rowOff>151334</xdr:rowOff>
    </xdr:to>
    <xdr:sp macro="" textlink="">
      <xdr:nvSpPr>
        <xdr:cNvPr id="15" name="Rectangle 4"/>
        <xdr:cNvSpPr>
          <a:spLocks noChangeArrowheads="1"/>
        </xdr:cNvSpPr>
      </xdr:nvSpPr>
      <xdr:spPr bwMode="auto">
        <a:xfrm>
          <a:off x="4447995" y="69406698"/>
          <a:ext cx="2501981" cy="64555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Ａ．（公財）日本台湾交流協会</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xdr:colOff>
      <xdr:row>751</xdr:row>
      <xdr:rowOff>179717</xdr:rowOff>
    </xdr:from>
    <xdr:to>
      <xdr:col>34</xdr:col>
      <xdr:colOff>83483</xdr:colOff>
      <xdr:row>753</xdr:row>
      <xdr:rowOff>95760</xdr:rowOff>
    </xdr:to>
    <xdr:sp macro="" textlink="">
      <xdr:nvSpPr>
        <xdr:cNvPr id="18" name="AutoShape 11"/>
        <xdr:cNvSpPr>
          <a:spLocks noChangeArrowheads="1"/>
        </xdr:cNvSpPr>
      </xdr:nvSpPr>
      <xdr:spPr bwMode="auto">
        <a:xfrm>
          <a:off x="4546841" y="70080637"/>
          <a:ext cx="2258057" cy="61693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台湾の知的財産権及び運用にかかる動向等を調査</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98844</xdr:colOff>
      <xdr:row>753</xdr:row>
      <xdr:rowOff>125801</xdr:rowOff>
    </xdr:from>
    <xdr:to>
      <xdr:col>28</xdr:col>
      <xdr:colOff>100690</xdr:colOff>
      <xdr:row>757</xdr:row>
      <xdr:rowOff>225450</xdr:rowOff>
    </xdr:to>
    <xdr:sp macro="" textlink="">
      <xdr:nvSpPr>
        <xdr:cNvPr id="20" name="Line 1"/>
        <xdr:cNvSpPr>
          <a:spLocks noChangeShapeType="1"/>
        </xdr:cNvSpPr>
      </xdr:nvSpPr>
      <xdr:spPr bwMode="auto">
        <a:xfrm>
          <a:off x="5634127" y="70727617"/>
          <a:ext cx="1846" cy="15014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80873</xdr:colOff>
      <xdr:row>757</xdr:row>
      <xdr:rowOff>260590</xdr:rowOff>
    </xdr:from>
    <xdr:to>
      <xdr:col>34</xdr:col>
      <xdr:colOff>85803</xdr:colOff>
      <xdr:row>757</xdr:row>
      <xdr:rowOff>558726</xdr:rowOff>
    </xdr:to>
    <xdr:sp macro="" textlink="">
      <xdr:nvSpPr>
        <xdr:cNvPr id="22" name="テキスト ボックス 21"/>
        <xdr:cNvSpPr txBox="1"/>
      </xdr:nvSpPr>
      <xdr:spPr>
        <a:xfrm>
          <a:off x="4430024" y="72264198"/>
          <a:ext cx="2377194" cy="298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152760</xdr:colOff>
      <xdr:row>757</xdr:row>
      <xdr:rowOff>539148</xdr:rowOff>
    </xdr:from>
    <xdr:to>
      <xdr:col>34</xdr:col>
      <xdr:colOff>66142</xdr:colOff>
      <xdr:row>758</xdr:row>
      <xdr:rowOff>517190</xdr:rowOff>
    </xdr:to>
    <xdr:sp macro="" textlink="">
      <xdr:nvSpPr>
        <xdr:cNvPr id="24" name="Rectangle 7"/>
        <xdr:cNvSpPr>
          <a:spLocks noChangeArrowheads="1"/>
        </xdr:cNvSpPr>
      </xdr:nvSpPr>
      <xdr:spPr bwMode="auto">
        <a:xfrm>
          <a:off x="4501911" y="72542756"/>
          <a:ext cx="2285646" cy="64299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．法律事務所（</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179717</xdr:colOff>
      <xdr:row>758</xdr:row>
      <xdr:rowOff>620025</xdr:rowOff>
    </xdr:from>
    <xdr:to>
      <xdr:col>34</xdr:col>
      <xdr:colOff>55848</xdr:colOff>
      <xdr:row>759</xdr:row>
      <xdr:rowOff>559912</xdr:rowOff>
    </xdr:to>
    <xdr:sp macro="" textlink="">
      <xdr:nvSpPr>
        <xdr:cNvPr id="26" name="AutoShape 12"/>
        <xdr:cNvSpPr>
          <a:spLocks noChangeArrowheads="1"/>
        </xdr:cNvSpPr>
      </xdr:nvSpPr>
      <xdr:spPr bwMode="auto">
        <a:xfrm>
          <a:off x="4528868" y="73288586"/>
          <a:ext cx="2248395" cy="60484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法律相談・情報収集・分析・報告書作成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7"/>
  <sheetViews>
    <sheetView tabSelected="1" view="pageBreakPreview" topLeftCell="A36" zoomScale="85" zoomScaleNormal="75" zoomScaleSheetLayoutView="85" zoomScalePageLayoutView="85" workbookViewId="0">
      <selection activeCell="AM105" sqref="AM105:AP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386</v>
      </c>
      <c r="AT2" s="953"/>
      <c r="AU2" s="953"/>
      <c r="AV2" s="42" t="str">
        <f>IF(AW2="", "", "-")</f>
        <v/>
      </c>
      <c r="AW2" s="898"/>
      <c r="AX2" s="898"/>
    </row>
    <row r="3" spans="1:50" ht="21" customHeight="1" thickBot="1" x14ac:dyDescent="0.2">
      <c r="A3" s="854" t="s">
        <v>347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479</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536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425</v>
      </c>
      <c r="H5" s="827"/>
      <c r="I5" s="827"/>
      <c r="J5" s="827"/>
      <c r="K5" s="827"/>
      <c r="L5" s="827"/>
      <c r="M5" s="828" t="s">
        <v>65</v>
      </c>
      <c r="N5" s="829"/>
      <c r="O5" s="829"/>
      <c r="P5" s="829"/>
      <c r="Q5" s="829"/>
      <c r="R5" s="830"/>
      <c r="S5" s="831" t="s">
        <v>453</v>
      </c>
      <c r="T5" s="827"/>
      <c r="U5" s="827"/>
      <c r="V5" s="827"/>
      <c r="W5" s="827"/>
      <c r="X5" s="832"/>
      <c r="Y5" s="685" t="s">
        <v>3</v>
      </c>
      <c r="Z5" s="531"/>
      <c r="AA5" s="531"/>
      <c r="AB5" s="531"/>
      <c r="AC5" s="531"/>
      <c r="AD5" s="532"/>
      <c r="AE5" s="686" t="s">
        <v>481</v>
      </c>
      <c r="AF5" s="686"/>
      <c r="AG5" s="686"/>
      <c r="AH5" s="686"/>
      <c r="AI5" s="686"/>
      <c r="AJ5" s="686"/>
      <c r="AK5" s="686"/>
      <c r="AL5" s="686"/>
      <c r="AM5" s="686"/>
      <c r="AN5" s="686"/>
      <c r="AO5" s="686"/>
      <c r="AP5" s="687"/>
      <c r="AQ5" s="688" t="s">
        <v>542</v>
      </c>
      <c r="AR5" s="689"/>
      <c r="AS5" s="689"/>
      <c r="AT5" s="689"/>
      <c r="AU5" s="689"/>
      <c r="AV5" s="689"/>
      <c r="AW5" s="689"/>
      <c r="AX5" s="690"/>
    </row>
    <row r="6" spans="1:50" ht="39" customHeight="1" x14ac:dyDescent="0.15">
      <c r="A6" s="693" t="s">
        <v>4</v>
      </c>
      <c r="B6" s="694"/>
      <c r="C6" s="694"/>
      <c r="D6" s="694"/>
      <c r="E6" s="694"/>
      <c r="F6" s="694"/>
      <c r="G6" s="380" t="str">
        <f>入力規則等!F39</f>
        <v>特許特別会計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330</v>
      </c>
      <c r="H7" s="487"/>
      <c r="I7" s="487"/>
      <c r="J7" s="487"/>
      <c r="K7" s="487"/>
      <c r="L7" s="487"/>
      <c r="M7" s="487"/>
      <c r="N7" s="487"/>
      <c r="O7" s="487"/>
      <c r="P7" s="487"/>
      <c r="Q7" s="487"/>
      <c r="R7" s="487"/>
      <c r="S7" s="487"/>
      <c r="T7" s="487"/>
      <c r="U7" s="487"/>
      <c r="V7" s="487"/>
      <c r="W7" s="487"/>
      <c r="X7" s="488"/>
      <c r="Y7" s="909" t="s">
        <v>311</v>
      </c>
      <c r="Z7" s="431"/>
      <c r="AA7" s="431"/>
      <c r="AB7" s="431"/>
      <c r="AC7" s="431"/>
      <c r="AD7" s="910"/>
      <c r="AE7" s="899" t="s">
        <v>535</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211</v>
      </c>
      <c r="B8" s="484"/>
      <c r="C8" s="484"/>
      <c r="D8" s="484"/>
      <c r="E8" s="484"/>
      <c r="F8" s="485"/>
      <c r="G8" s="920" t="str">
        <f>入力規則等!A27</f>
        <v>知的財産</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3" t="s">
        <v>314</v>
      </c>
      <c r="Q12" s="404"/>
      <c r="R12" s="404"/>
      <c r="S12" s="404"/>
      <c r="T12" s="404"/>
      <c r="U12" s="404"/>
      <c r="V12" s="405"/>
      <c r="W12" s="403" t="s">
        <v>334</v>
      </c>
      <c r="X12" s="404"/>
      <c r="Y12" s="404"/>
      <c r="Z12" s="404"/>
      <c r="AA12" s="404"/>
      <c r="AB12" s="404"/>
      <c r="AC12" s="405"/>
      <c r="AD12" s="403" t="s">
        <v>341</v>
      </c>
      <c r="AE12" s="404"/>
      <c r="AF12" s="404"/>
      <c r="AG12" s="404"/>
      <c r="AH12" s="404"/>
      <c r="AI12" s="404"/>
      <c r="AJ12" s="405"/>
      <c r="AK12" s="403" t="s">
        <v>348</v>
      </c>
      <c r="AL12" s="404"/>
      <c r="AM12" s="404"/>
      <c r="AN12" s="404"/>
      <c r="AO12" s="404"/>
      <c r="AP12" s="404"/>
      <c r="AQ12" s="405"/>
      <c r="AR12" s="403" t="s">
        <v>349</v>
      </c>
      <c r="AS12" s="404"/>
      <c r="AT12" s="404"/>
      <c r="AU12" s="404"/>
      <c r="AV12" s="404"/>
      <c r="AW12" s="404"/>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98</v>
      </c>
      <c r="Q13" s="645"/>
      <c r="R13" s="645"/>
      <c r="S13" s="645"/>
      <c r="T13" s="645"/>
      <c r="U13" s="645"/>
      <c r="V13" s="646"/>
      <c r="W13" s="644">
        <v>98</v>
      </c>
      <c r="X13" s="645"/>
      <c r="Y13" s="645"/>
      <c r="Z13" s="645"/>
      <c r="AA13" s="645"/>
      <c r="AB13" s="645"/>
      <c r="AC13" s="646"/>
      <c r="AD13" s="644">
        <v>100</v>
      </c>
      <c r="AE13" s="645"/>
      <c r="AF13" s="645"/>
      <c r="AG13" s="645"/>
      <c r="AH13" s="645"/>
      <c r="AI13" s="645"/>
      <c r="AJ13" s="646"/>
      <c r="AK13" s="644">
        <v>80</v>
      </c>
      <c r="AL13" s="645"/>
      <c r="AM13" s="645"/>
      <c r="AN13" s="645"/>
      <c r="AO13" s="645"/>
      <c r="AP13" s="645"/>
      <c r="AQ13" s="646"/>
      <c r="AR13" s="906">
        <v>80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556</v>
      </c>
      <c r="Q14" s="645"/>
      <c r="R14" s="645"/>
      <c r="S14" s="645"/>
      <c r="T14" s="645"/>
      <c r="U14" s="645"/>
      <c r="V14" s="646"/>
      <c r="W14" s="644" t="s">
        <v>556</v>
      </c>
      <c r="X14" s="645"/>
      <c r="Y14" s="645"/>
      <c r="Z14" s="645"/>
      <c r="AA14" s="645"/>
      <c r="AB14" s="645"/>
      <c r="AC14" s="646"/>
      <c r="AD14" s="644" t="s">
        <v>556</v>
      </c>
      <c r="AE14" s="645"/>
      <c r="AF14" s="645"/>
      <c r="AG14" s="645"/>
      <c r="AH14" s="645"/>
      <c r="AI14" s="645"/>
      <c r="AJ14" s="646"/>
      <c r="AK14" s="644" t="s">
        <v>556</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556</v>
      </c>
      <c r="Q15" s="645"/>
      <c r="R15" s="645"/>
      <c r="S15" s="645"/>
      <c r="T15" s="645"/>
      <c r="U15" s="645"/>
      <c r="V15" s="646"/>
      <c r="W15" s="644" t="s">
        <v>556</v>
      </c>
      <c r="X15" s="645"/>
      <c r="Y15" s="645"/>
      <c r="Z15" s="645"/>
      <c r="AA15" s="645"/>
      <c r="AB15" s="645"/>
      <c r="AC15" s="646"/>
      <c r="AD15" s="644" t="s">
        <v>556</v>
      </c>
      <c r="AE15" s="645"/>
      <c r="AF15" s="645"/>
      <c r="AG15" s="645"/>
      <c r="AH15" s="645"/>
      <c r="AI15" s="645"/>
      <c r="AJ15" s="646"/>
      <c r="AK15" s="644" t="s">
        <v>556</v>
      </c>
      <c r="AL15" s="645"/>
      <c r="AM15" s="645"/>
      <c r="AN15" s="645"/>
      <c r="AO15" s="645"/>
      <c r="AP15" s="645"/>
      <c r="AQ15" s="646"/>
      <c r="AR15" s="644" t="s">
        <v>556</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556</v>
      </c>
      <c r="Q16" s="645"/>
      <c r="R16" s="645"/>
      <c r="S16" s="645"/>
      <c r="T16" s="645"/>
      <c r="U16" s="645"/>
      <c r="V16" s="646"/>
      <c r="W16" s="644" t="s">
        <v>556</v>
      </c>
      <c r="X16" s="645"/>
      <c r="Y16" s="645"/>
      <c r="Z16" s="645"/>
      <c r="AA16" s="645"/>
      <c r="AB16" s="645"/>
      <c r="AC16" s="646"/>
      <c r="AD16" s="644" t="s">
        <v>556</v>
      </c>
      <c r="AE16" s="645"/>
      <c r="AF16" s="645"/>
      <c r="AG16" s="645"/>
      <c r="AH16" s="645"/>
      <c r="AI16" s="645"/>
      <c r="AJ16" s="646"/>
      <c r="AK16" s="644" t="s">
        <v>556</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556</v>
      </c>
      <c r="Q17" s="645"/>
      <c r="R17" s="645"/>
      <c r="S17" s="645"/>
      <c r="T17" s="645"/>
      <c r="U17" s="645"/>
      <c r="V17" s="646"/>
      <c r="W17" s="644" t="s">
        <v>556</v>
      </c>
      <c r="X17" s="645"/>
      <c r="Y17" s="645"/>
      <c r="Z17" s="645"/>
      <c r="AA17" s="645"/>
      <c r="AB17" s="645"/>
      <c r="AC17" s="646"/>
      <c r="AD17" s="644" t="s">
        <v>556</v>
      </c>
      <c r="AE17" s="645"/>
      <c r="AF17" s="645"/>
      <c r="AG17" s="645"/>
      <c r="AH17" s="645"/>
      <c r="AI17" s="645"/>
      <c r="AJ17" s="646"/>
      <c r="AK17" s="644" t="s">
        <v>556</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98</v>
      </c>
      <c r="Q18" s="866"/>
      <c r="R18" s="866"/>
      <c r="S18" s="866"/>
      <c r="T18" s="866"/>
      <c r="U18" s="866"/>
      <c r="V18" s="867"/>
      <c r="W18" s="865">
        <f>SUM(W13:AC17)</f>
        <v>98</v>
      </c>
      <c r="X18" s="866"/>
      <c r="Y18" s="866"/>
      <c r="Z18" s="866"/>
      <c r="AA18" s="866"/>
      <c r="AB18" s="866"/>
      <c r="AC18" s="867"/>
      <c r="AD18" s="865">
        <f>SUM(AD13:AJ17)</f>
        <v>100</v>
      </c>
      <c r="AE18" s="866"/>
      <c r="AF18" s="866"/>
      <c r="AG18" s="866"/>
      <c r="AH18" s="866"/>
      <c r="AI18" s="866"/>
      <c r="AJ18" s="867"/>
      <c r="AK18" s="865">
        <f>SUM(AK13:AQ17)</f>
        <v>80</v>
      </c>
      <c r="AL18" s="866"/>
      <c r="AM18" s="866"/>
      <c r="AN18" s="866"/>
      <c r="AO18" s="866"/>
      <c r="AP18" s="866"/>
      <c r="AQ18" s="867"/>
      <c r="AR18" s="865">
        <f>SUM(AR13:AX17)</f>
        <v>80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79</v>
      </c>
      <c r="Q19" s="645"/>
      <c r="R19" s="645"/>
      <c r="S19" s="645"/>
      <c r="T19" s="645"/>
      <c r="U19" s="645"/>
      <c r="V19" s="646"/>
      <c r="W19" s="644">
        <v>78</v>
      </c>
      <c r="X19" s="645"/>
      <c r="Y19" s="645"/>
      <c r="Z19" s="645"/>
      <c r="AA19" s="645"/>
      <c r="AB19" s="645"/>
      <c r="AC19" s="646"/>
      <c r="AD19" s="644">
        <v>77</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0.80612244897959184</v>
      </c>
      <c r="Q20" s="302"/>
      <c r="R20" s="302"/>
      <c r="S20" s="302"/>
      <c r="T20" s="302"/>
      <c r="U20" s="302"/>
      <c r="V20" s="302"/>
      <c r="W20" s="302">
        <f t="shared" ref="W20" si="0">IF(W18=0, "-", SUM(W19)/W18)</f>
        <v>0.79591836734693877</v>
      </c>
      <c r="X20" s="302"/>
      <c r="Y20" s="302"/>
      <c r="Z20" s="302"/>
      <c r="AA20" s="302"/>
      <c r="AB20" s="302"/>
      <c r="AC20" s="302"/>
      <c r="AD20" s="302">
        <f t="shared" ref="AD20" si="1">IF(AD18=0, "-", SUM(AD19)/AD18)</f>
        <v>0.77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276</v>
      </c>
      <c r="H21" s="301"/>
      <c r="I21" s="301"/>
      <c r="J21" s="301"/>
      <c r="K21" s="301"/>
      <c r="L21" s="301"/>
      <c r="M21" s="301"/>
      <c r="N21" s="301"/>
      <c r="O21" s="301"/>
      <c r="P21" s="302">
        <f>IF(P19=0, "-", SUM(P19)/SUM(P13,P14))</f>
        <v>0.80612244897959184</v>
      </c>
      <c r="Q21" s="302"/>
      <c r="R21" s="302"/>
      <c r="S21" s="302"/>
      <c r="T21" s="302"/>
      <c r="U21" s="302"/>
      <c r="V21" s="302"/>
      <c r="W21" s="302">
        <f t="shared" ref="W21" si="2">IF(W19=0, "-", SUM(W19)/SUM(W13,W14))</f>
        <v>0.79591836734693877</v>
      </c>
      <c r="X21" s="302"/>
      <c r="Y21" s="302"/>
      <c r="Z21" s="302"/>
      <c r="AA21" s="302"/>
      <c r="AB21" s="302"/>
      <c r="AC21" s="302"/>
      <c r="AD21" s="302">
        <f t="shared" ref="AD21" si="3">IF(AD19=0, "-", SUM(AD19)/SUM(AD13,AD14))</f>
        <v>0.77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350</v>
      </c>
      <c r="B22" s="934"/>
      <c r="C22" s="934"/>
      <c r="D22" s="934"/>
      <c r="E22" s="934"/>
      <c r="F22" s="935"/>
      <c r="G22" s="971" t="s">
        <v>256</v>
      </c>
      <c r="H22" s="206"/>
      <c r="I22" s="206"/>
      <c r="J22" s="206"/>
      <c r="K22" s="206"/>
      <c r="L22" s="206"/>
      <c r="M22" s="206"/>
      <c r="N22" s="206"/>
      <c r="O22" s="207"/>
      <c r="P22" s="922" t="s">
        <v>351</v>
      </c>
      <c r="Q22" s="206"/>
      <c r="R22" s="206"/>
      <c r="S22" s="206"/>
      <c r="T22" s="206"/>
      <c r="U22" s="206"/>
      <c r="V22" s="207"/>
      <c r="W22" s="922" t="s">
        <v>352</v>
      </c>
      <c r="X22" s="206"/>
      <c r="Y22" s="206"/>
      <c r="Z22" s="206"/>
      <c r="AA22" s="206"/>
      <c r="AB22" s="206"/>
      <c r="AC22" s="207"/>
      <c r="AD22" s="922" t="s">
        <v>255</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485</v>
      </c>
      <c r="H23" s="973"/>
      <c r="I23" s="973"/>
      <c r="J23" s="973"/>
      <c r="K23" s="973"/>
      <c r="L23" s="973"/>
      <c r="M23" s="973"/>
      <c r="N23" s="973"/>
      <c r="O23" s="974"/>
      <c r="P23" s="906">
        <v>80</v>
      </c>
      <c r="Q23" s="907"/>
      <c r="R23" s="907"/>
      <c r="S23" s="907"/>
      <c r="T23" s="907"/>
      <c r="U23" s="907"/>
      <c r="V23" s="923"/>
      <c r="W23" s="906">
        <v>80</v>
      </c>
      <c r="X23" s="907"/>
      <c r="Y23" s="907"/>
      <c r="Z23" s="907"/>
      <c r="AA23" s="907"/>
      <c r="AB23" s="907"/>
      <c r="AC23" s="923"/>
      <c r="AD23" s="943" t="s">
        <v>549</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260</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257</v>
      </c>
      <c r="H29" s="931"/>
      <c r="I29" s="931"/>
      <c r="J29" s="931"/>
      <c r="K29" s="931"/>
      <c r="L29" s="931"/>
      <c r="M29" s="931"/>
      <c r="N29" s="931"/>
      <c r="O29" s="932"/>
      <c r="P29" s="954">
        <f>AK13</f>
        <v>80</v>
      </c>
      <c r="Q29" s="955"/>
      <c r="R29" s="955"/>
      <c r="S29" s="955"/>
      <c r="T29" s="955"/>
      <c r="U29" s="955"/>
      <c r="V29" s="956"/>
      <c r="W29" s="954">
        <f>AR13</f>
        <v>80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272</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314</v>
      </c>
      <c r="AF30" s="846"/>
      <c r="AG30" s="846"/>
      <c r="AH30" s="847"/>
      <c r="AI30" s="845" t="s">
        <v>336</v>
      </c>
      <c r="AJ30" s="846"/>
      <c r="AK30" s="846"/>
      <c r="AL30" s="847"/>
      <c r="AM30" s="902" t="s">
        <v>341</v>
      </c>
      <c r="AN30" s="902"/>
      <c r="AO30" s="902"/>
      <c r="AP30" s="845"/>
      <c r="AQ30" s="754" t="s">
        <v>187</v>
      </c>
      <c r="AR30" s="755"/>
      <c r="AS30" s="755"/>
      <c r="AT30" s="756"/>
      <c r="AU30" s="761" t="s">
        <v>133</v>
      </c>
      <c r="AV30" s="761"/>
      <c r="AW30" s="761"/>
      <c r="AX30" s="903"/>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556</v>
      </c>
      <c r="AR31" s="185"/>
      <c r="AS31" s="118" t="s">
        <v>188</v>
      </c>
      <c r="AT31" s="119"/>
      <c r="AU31" s="184">
        <v>5</v>
      </c>
      <c r="AV31" s="184"/>
      <c r="AW31" s="383" t="s">
        <v>177</v>
      </c>
      <c r="AX31" s="384"/>
    </row>
    <row r="32" spans="1:50" ht="23.25" customHeight="1" x14ac:dyDescent="0.15">
      <c r="A32" s="388"/>
      <c r="B32" s="386"/>
      <c r="C32" s="386"/>
      <c r="D32" s="386"/>
      <c r="E32" s="386"/>
      <c r="F32" s="387"/>
      <c r="G32" s="549" t="s">
        <v>544</v>
      </c>
      <c r="H32" s="550"/>
      <c r="I32" s="550"/>
      <c r="J32" s="550"/>
      <c r="K32" s="550"/>
      <c r="L32" s="550"/>
      <c r="M32" s="550"/>
      <c r="N32" s="550"/>
      <c r="O32" s="551"/>
      <c r="P32" s="90" t="s">
        <v>486</v>
      </c>
      <c r="Q32" s="90"/>
      <c r="R32" s="90"/>
      <c r="S32" s="90"/>
      <c r="T32" s="90"/>
      <c r="U32" s="90"/>
      <c r="V32" s="90"/>
      <c r="W32" s="90"/>
      <c r="X32" s="91"/>
      <c r="Y32" s="459" t="s">
        <v>12</v>
      </c>
      <c r="Z32" s="519"/>
      <c r="AA32" s="520"/>
      <c r="AB32" s="449" t="s">
        <v>554</v>
      </c>
      <c r="AC32" s="449"/>
      <c r="AD32" s="449"/>
      <c r="AE32" s="202">
        <v>36.6</v>
      </c>
      <c r="AF32" s="203"/>
      <c r="AG32" s="203"/>
      <c r="AH32" s="203"/>
      <c r="AI32" s="202">
        <v>37.6</v>
      </c>
      <c r="AJ32" s="203"/>
      <c r="AK32" s="203"/>
      <c r="AL32" s="203"/>
      <c r="AM32" s="202" t="s">
        <v>543</v>
      </c>
      <c r="AN32" s="203"/>
      <c r="AO32" s="203"/>
      <c r="AP32" s="203"/>
      <c r="AQ32" s="325" t="s">
        <v>543</v>
      </c>
      <c r="AR32" s="192"/>
      <c r="AS32" s="192"/>
      <c r="AT32" s="326"/>
      <c r="AU32" s="203" t="s">
        <v>543</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554</v>
      </c>
      <c r="AC33" s="511"/>
      <c r="AD33" s="511"/>
      <c r="AE33" s="202">
        <v>35</v>
      </c>
      <c r="AF33" s="203"/>
      <c r="AG33" s="203"/>
      <c r="AH33" s="203"/>
      <c r="AI33" s="202">
        <v>35.5</v>
      </c>
      <c r="AJ33" s="203"/>
      <c r="AK33" s="203"/>
      <c r="AL33" s="203"/>
      <c r="AM33" s="202">
        <v>36</v>
      </c>
      <c r="AN33" s="203"/>
      <c r="AO33" s="203"/>
      <c r="AP33" s="203"/>
      <c r="AQ33" s="325" t="s">
        <v>543</v>
      </c>
      <c r="AR33" s="192"/>
      <c r="AS33" s="192"/>
      <c r="AT33" s="326"/>
      <c r="AU33" s="203">
        <v>37</v>
      </c>
      <c r="AV33" s="203"/>
      <c r="AW33" s="203"/>
      <c r="AX33" s="205"/>
    </row>
    <row r="34" spans="1:50" ht="102.7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104</v>
      </c>
      <c r="AF34" s="203"/>
      <c r="AG34" s="203"/>
      <c r="AH34" s="203"/>
      <c r="AI34" s="202">
        <v>83</v>
      </c>
      <c r="AJ34" s="203"/>
      <c r="AK34" s="203"/>
      <c r="AL34" s="203"/>
      <c r="AM34" s="202" t="s">
        <v>543</v>
      </c>
      <c r="AN34" s="203"/>
      <c r="AO34" s="203"/>
      <c r="AP34" s="203"/>
      <c r="AQ34" s="325" t="s">
        <v>543</v>
      </c>
      <c r="AR34" s="192"/>
      <c r="AS34" s="192"/>
      <c r="AT34" s="326"/>
      <c r="AU34" s="203" t="s">
        <v>543</v>
      </c>
      <c r="AV34" s="203"/>
      <c r="AW34" s="203"/>
      <c r="AX34" s="205"/>
    </row>
    <row r="35" spans="1:50" ht="23.25" customHeight="1" x14ac:dyDescent="0.15">
      <c r="A35" s="210" t="s">
        <v>301</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7" t="s">
        <v>272</v>
      </c>
      <c r="B37" s="758"/>
      <c r="C37" s="758"/>
      <c r="D37" s="758"/>
      <c r="E37" s="758"/>
      <c r="F37" s="759"/>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314</v>
      </c>
      <c r="AF37" s="229"/>
      <c r="AG37" s="229"/>
      <c r="AH37" s="230"/>
      <c r="AI37" s="228" t="s">
        <v>312</v>
      </c>
      <c r="AJ37" s="229"/>
      <c r="AK37" s="229"/>
      <c r="AL37" s="230"/>
      <c r="AM37" s="234" t="s">
        <v>341</v>
      </c>
      <c r="AN37" s="234"/>
      <c r="AO37" s="234"/>
      <c r="AP37" s="234"/>
      <c r="AQ37" s="136" t="s">
        <v>187</v>
      </c>
      <c r="AR37" s="137"/>
      <c r="AS37" s="137"/>
      <c r="AT37" s="138"/>
      <c r="AU37" s="399" t="s">
        <v>133</v>
      </c>
      <c r="AV37" s="399"/>
      <c r="AW37" s="399"/>
      <c r="AX37" s="897"/>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272</v>
      </c>
      <c r="B44" s="758"/>
      <c r="C44" s="758"/>
      <c r="D44" s="758"/>
      <c r="E44" s="758"/>
      <c r="F44" s="759"/>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314</v>
      </c>
      <c r="AF44" s="229"/>
      <c r="AG44" s="229"/>
      <c r="AH44" s="230"/>
      <c r="AI44" s="228" t="s">
        <v>312</v>
      </c>
      <c r="AJ44" s="229"/>
      <c r="AK44" s="229"/>
      <c r="AL44" s="230"/>
      <c r="AM44" s="234" t="s">
        <v>341</v>
      </c>
      <c r="AN44" s="234"/>
      <c r="AO44" s="234"/>
      <c r="AP44" s="234"/>
      <c r="AQ44" s="136" t="s">
        <v>187</v>
      </c>
      <c r="AR44" s="137"/>
      <c r="AS44" s="137"/>
      <c r="AT44" s="138"/>
      <c r="AU44" s="399" t="s">
        <v>133</v>
      </c>
      <c r="AV44" s="399"/>
      <c r="AW44" s="399"/>
      <c r="AX44" s="897"/>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272</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314</v>
      </c>
      <c r="AF51" s="229"/>
      <c r="AG51" s="229"/>
      <c r="AH51" s="230"/>
      <c r="AI51" s="228" t="s">
        <v>312</v>
      </c>
      <c r="AJ51" s="229"/>
      <c r="AK51" s="229"/>
      <c r="AL51" s="230"/>
      <c r="AM51" s="234" t="s">
        <v>341</v>
      </c>
      <c r="AN51" s="234"/>
      <c r="AO51" s="234"/>
      <c r="AP51" s="234"/>
      <c r="AQ51" s="136" t="s">
        <v>187</v>
      </c>
      <c r="AR51" s="137"/>
      <c r="AS51" s="137"/>
      <c r="AT51" s="138"/>
      <c r="AU51" s="911" t="s">
        <v>133</v>
      </c>
      <c r="AV51" s="911"/>
      <c r="AW51" s="911"/>
      <c r="AX51" s="912"/>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272</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314</v>
      </c>
      <c r="AF58" s="229"/>
      <c r="AG58" s="229"/>
      <c r="AH58" s="230"/>
      <c r="AI58" s="228" t="s">
        <v>312</v>
      </c>
      <c r="AJ58" s="229"/>
      <c r="AK58" s="229"/>
      <c r="AL58" s="230"/>
      <c r="AM58" s="234" t="s">
        <v>341</v>
      </c>
      <c r="AN58" s="234"/>
      <c r="AO58" s="234"/>
      <c r="AP58" s="234"/>
      <c r="AQ58" s="136" t="s">
        <v>187</v>
      </c>
      <c r="AR58" s="137"/>
      <c r="AS58" s="137"/>
      <c r="AT58" s="138"/>
      <c r="AU58" s="911" t="s">
        <v>133</v>
      </c>
      <c r="AV58" s="911"/>
      <c r="AW58" s="911"/>
      <c r="AX58" s="912"/>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273</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268</v>
      </c>
      <c r="X65" s="476"/>
      <c r="Y65" s="479"/>
      <c r="Z65" s="479"/>
      <c r="AA65" s="480"/>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277</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273</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8"/>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7"/>
      <c r="AF77" s="878"/>
      <c r="AG77" s="878"/>
      <c r="AH77" s="878"/>
      <c r="AI77" s="877"/>
      <c r="AJ77" s="878"/>
      <c r="AK77" s="878"/>
      <c r="AL77" s="878"/>
      <c r="AM77" s="877"/>
      <c r="AN77" s="878"/>
      <c r="AO77" s="878"/>
      <c r="AP77" s="878"/>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72"/>
      <c r="I78" s="573"/>
      <c r="J78" s="573"/>
      <c r="K78" s="573"/>
      <c r="L78" s="573"/>
      <c r="M78" s="573"/>
      <c r="N78" s="573"/>
      <c r="O78" s="574"/>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267</v>
      </c>
      <c r="AP79" s="263"/>
      <c r="AQ79" s="263"/>
      <c r="AR79" s="66" t="s">
        <v>265</v>
      </c>
      <c r="AS79" s="262"/>
      <c r="AT79" s="263"/>
      <c r="AU79" s="263"/>
      <c r="AV79" s="263"/>
      <c r="AW79" s="263"/>
      <c r="AX79" s="967"/>
    </row>
    <row r="80" spans="1:50" ht="18.75" hidden="1" customHeight="1" x14ac:dyDescent="0.15">
      <c r="A80" s="851" t="s">
        <v>146</v>
      </c>
      <c r="B80" s="512" t="s">
        <v>264</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2"/>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2"/>
      <c r="B82" s="515"/>
      <c r="C82" s="416"/>
      <c r="D82" s="416"/>
      <c r="E82" s="416"/>
      <c r="F82" s="417"/>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5"/>
      <c r="C83" s="416"/>
      <c r="D83" s="416"/>
      <c r="E83" s="416"/>
      <c r="F83" s="417"/>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2"/>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2"/>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2"/>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idden="1" x14ac:dyDescent="0.15">
      <c r="A89" s="852"/>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idden="1" x14ac:dyDescent="0.15">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1" t="s">
        <v>133</v>
      </c>
      <c r="AV90" s="521"/>
      <c r="AW90" s="521"/>
      <c r="AX90" s="522"/>
    </row>
    <row r="91" spans="1:60" hidden="1" x14ac:dyDescent="0.15">
      <c r="A91" s="852"/>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idden="1" x14ac:dyDescent="0.15">
      <c r="A92" s="852"/>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idden="1" x14ac:dyDescent="0.15">
      <c r="A93" s="852"/>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idden="1" x14ac:dyDescent="0.15">
      <c r="A94" s="852"/>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idden="1" x14ac:dyDescent="0.15">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idden="1" x14ac:dyDescent="0.15">
      <c r="A96" s="852"/>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idden="1" x14ac:dyDescent="0.15">
      <c r="A97" s="852"/>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idden="1" x14ac:dyDescent="0.15">
      <c r="A98" s="852"/>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14.25" hidden="1" thickBot="1" x14ac:dyDescent="0.2">
      <c r="A99" s="853"/>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24.4" customHeight="1" x14ac:dyDescent="0.15">
      <c r="A100" s="489" t="s">
        <v>274</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314</v>
      </c>
      <c r="AF100" s="528"/>
      <c r="AG100" s="528"/>
      <c r="AH100" s="529"/>
      <c r="AI100" s="527" t="s">
        <v>334</v>
      </c>
      <c r="AJ100" s="528"/>
      <c r="AK100" s="528"/>
      <c r="AL100" s="529"/>
      <c r="AM100" s="527" t="s">
        <v>341</v>
      </c>
      <c r="AN100" s="528"/>
      <c r="AO100" s="528"/>
      <c r="AP100" s="529"/>
      <c r="AQ100" s="304" t="s">
        <v>354</v>
      </c>
      <c r="AR100" s="305"/>
      <c r="AS100" s="305"/>
      <c r="AT100" s="306"/>
      <c r="AU100" s="304" t="s">
        <v>355</v>
      </c>
      <c r="AV100" s="305"/>
      <c r="AW100" s="305"/>
      <c r="AX100" s="307"/>
    </row>
    <row r="101" spans="1:60" ht="23.25" customHeight="1" x14ac:dyDescent="0.15">
      <c r="A101" s="410"/>
      <c r="B101" s="411"/>
      <c r="C101" s="411"/>
      <c r="D101" s="411"/>
      <c r="E101" s="411"/>
      <c r="F101" s="412"/>
      <c r="G101" s="90" t="s">
        <v>489</v>
      </c>
      <c r="H101" s="90"/>
      <c r="I101" s="90"/>
      <c r="J101" s="90"/>
      <c r="K101" s="90"/>
      <c r="L101" s="90"/>
      <c r="M101" s="90"/>
      <c r="N101" s="90"/>
      <c r="O101" s="90"/>
      <c r="P101" s="90"/>
      <c r="Q101" s="90"/>
      <c r="R101" s="90"/>
      <c r="S101" s="90"/>
      <c r="T101" s="90"/>
      <c r="U101" s="90"/>
      <c r="V101" s="90"/>
      <c r="W101" s="90"/>
      <c r="X101" s="91"/>
      <c r="Y101" s="530" t="s">
        <v>54</v>
      </c>
      <c r="Z101" s="531"/>
      <c r="AA101" s="532"/>
      <c r="AB101" s="449" t="s">
        <v>490</v>
      </c>
      <c r="AC101" s="449"/>
      <c r="AD101" s="449"/>
      <c r="AE101" s="202">
        <v>10</v>
      </c>
      <c r="AF101" s="203"/>
      <c r="AG101" s="203"/>
      <c r="AH101" s="204"/>
      <c r="AI101" s="202">
        <v>7</v>
      </c>
      <c r="AJ101" s="203"/>
      <c r="AK101" s="203"/>
      <c r="AL101" s="204"/>
      <c r="AM101" s="202">
        <v>5</v>
      </c>
      <c r="AN101" s="203"/>
      <c r="AO101" s="203"/>
      <c r="AP101" s="204"/>
      <c r="AQ101" s="202" t="s">
        <v>487</v>
      </c>
      <c r="AR101" s="203"/>
      <c r="AS101" s="203"/>
      <c r="AT101" s="204"/>
      <c r="AU101" s="202" t="s">
        <v>487</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490</v>
      </c>
      <c r="AC102" s="449"/>
      <c r="AD102" s="449"/>
      <c r="AE102" s="406">
        <v>7</v>
      </c>
      <c r="AF102" s="406"/>
      <c r="AG102" s="406"/>
      <c r="AH102" s="406"/>
      <c r="AI102" s="406">
        <v>7</v>
      </c>
      <c r="AJ102" s="406"/>
      <c r="AK102" s="406"/>
      <c r="AL102" s="406"/>
      <c r="AM102" s="406">
        <v>7</v>
      </c>
      <c r="AN102" s="406"/>
      <c r="AO102" s="406"/>
      <c r="AP102" s="406"/>
      <c r="AQ102" s="257">
        <v>5</v>
      </c>
      <c r="AR102" s="258"/>
      <c r="AS102" s="258"/>
      <c r="AT102" s="303"/>
      <c r="AU102" s="257">
        <v>5</v>
      </c>
      <c r="AV102" s="258"/>
      <c r="AW102" s="258"/>
      <c r="AX102" s="303"/>
    </row>
    <row r="103" spans="1:60" ht="31.5" customHeight="1" x14ac:dyDescent="0.15">
      <c r="A103" s="407" t="s">
        <v>274</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314</v>
      </c>
      <c r="AF103" s="404"/>
      <c r="AG103" s="404"/>
      <c r="AH103" s="405"/>
      <c r="AI103" s="403" t="s">
        <v>312</v>
      </c>
      <c r="AJ103" s="404"/>
      <c r="AK103" s="404"/>
      <c r="AL103" s="405"/>
      <c r="AM103" s="403" t="s">
        <v>341</v>
      </c>
      <c r="AN103" s="404"/>
      <c r="AO103" s="404"/>
      <c r="AP103" s="405"/>
      <c r="AQ103" s="268" t="s">
        <v>354</v>
      </c>
      <c r="AR103" s="269"/>
      <c r="AS103" s="269"/>
      <c r="AT103" s="308"/>
      <c r="AU103" s="268" t="s">
        <v>355</v>
      </c>
      <c r="AV103" s="269"/>
      <c r="AW103" s="269"/>
      <c r="AX103" s="270"/>
    </row>
    <row r="104" spans="1:60" ht="23.25" customHeight="1" x14ac:dyDescent="0.15">
      <c r="A104" s="410"/>
      <c r="B104" s="411"/>
      <c r="C104" s="411"/>
      <c r="D104" s="411"/>
      <c r="E104" s="411"/>
      <c r="F104" s="412"/>
      <c r="G104" s="90" t="s">
        <v>491</v>
      </c>
      <c r="H104" s="90"/>
      <c r="I104" s="90"/>
      <c r="J104" s="90"/>
      <c r="K104" s="90"/>
      <c r="L104" s="90"/>
      <c r="M104" s="90"/>
      <c r="N104" s="90"/>
      <c r="O104" s="90"/>
      <c r="P104" s="90"/>
      <c r="Q104" s="90"/>
      <c r="R104" s="90"/>
      <c r="S104" s="90"/>
      <c r="T104" s="90"/>
      <c r="U104" s="90"/>
      <c r="V104" s="90"/>
      <c r="W104" s="90"/>
      <c r="X104" s="91"/>
      <c r="Y104" s="453" t="s">
        <v>54</v>
      </c>
      <c r="Z104" s="454"/>
      <c r="AA104" s="455"/>
      <c r="AB104" s="533" t="s">
        <v>492</v>
      </c>
      <c r="AC104" s="534"/>
      <c r="AD104" s="535"/>
      <c r="AE104" s="202">
        <v>279</v>
      </c>
      <c r="AF104" s="203"/>
      <c r="AG104" s="203"/>
      <c r="AH104" s="204"/>
      <c r="AI104" s="202">
        <v>344</v>
      </c>
      <c r="AJ104" s="203"/>
      <c r="AK104" s="203"/>
      <c r="AL104" s="204"/>
      <c r="AM104" s="202">
        <v>352</v>
      </c>
      <c r="AN104" s="203"/>
      <c r="AO104" s="203"/>
      <c r="AP104" s="204"/>
      <c r="AQ104" s="202" t="s">
        <v>545</v>
      </c>
      <c r="AR104" s="203"/>
      <c r="AS104" s="203"/>
      <c r="AT104" s="204"/>
      <c r="AU104" s="202" t="s">
        <v>543</v>
      </c>
      <c r="AV104" s="203"/>
      <c r="AW104" s="203"/>
      <c r="AX104" s="204"/>
    </row>
    <row r="105" spans="1:60" ht="23.25" customHeight="1" thickBo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492</v>
      </c>
      <c r="AC105" s="457"/>
      <c r="AD105" s="458"/>
      <c r="AE105" s="406">
        <v>540</v>
      </c>
      <c r="AF105" s="406"/>
      <c r="AG105" s="406"/>
      <c r="AH105" s="406"/>
      <c r="AI105" s="406">
        <v>934</v>
      </c>
      <c r="AJ105" s="406"/>
      <c r="AK105" s="406"/>
      <c r="AL105" s="406"/>
      <c r="AM105" s="202">
        <v>699</v>
      </c>
      <c r="AN105" s="203"/>
      <c r="AO105" s="203"/>
      <c r="AP105" s="204"/>
      <c r="AQ105" s="202">
        <v>301</v>
      </c>
      <c r="AR105" s="203"/>
      <c r="AS105" s="203"/>
      <c r="AT105" s="204"/>
      <c r="AU105" s="202">
        <v>301</v>
      </c>
      <c r="AV105" s="203"/>
      <c r="AW105" s="203"/>
      <c r="AX105" s="204"/>
    </row>
    <row r="106" spans="1:60" ht="31.5" hidden="1" customHeight="1" x14ac:dyDescent="0.15">
      <c r="A106" s="407" t="s">
        <v>274</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314</v>
      </c>
      <c r="AF106" s="404"/>
      <c r="AG106" s="404"/>
      <c r="AH106" s="405"/>
      <c r="AI106" s="403" t="s">
        <v>312</v>
      </c>
      <c r="AJ106" s="404"/>
      <c r="AK106" s="404"/>
      <c r="AL106" s="405"/>
      <c r="AM106" s="403" t="s">
        <v>341</v>
      </c>
      <c r="AN106" s="404"/>
      <c r="AO106" s="404"/>
      <c r="AP106" s="405"/>
      <c r="AQ106" s="268" t="s">
        <v>354</v>
      </c>
      <c r="AR106" s="269"/>
      <c r="AS106" s="269"/>
      <c r="AT106" s="308"/>
      <c r="AU106" s="268" t="s">
        <v>355</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thickBo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274</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314</v>
      </c>
      <c r="AF109" s="404"/>
      <c r="AG109" s="404"/>
      <c r="AH109" s="405"/>
      <c r="AI109" s="403" t="s">
        <v>312</v>
      </c>
      <c r="AJ109" s="404"/>
      <c r="AK109" s="404"/>
      <c r="AL109" s="405"/>
      <c r="AM109" s="403" t="s">
        <v>341</v>
      </c>
      <c r="AN109" s="404"/>
      <c r="AO109" s="404"/>
      <c r="AP109" s="405"/>
      <c r="AQ109" s="268" t="s">
        <v>354</v>
      </c>
      <c r="AR109" s="269"/>
      <c r="AS109" s="269"/>
      <c r="AT109" s="308"/>
      <c r="AU109" s="268" t="s">
        <v>355</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274</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314</v>
      </c>
      <c r="AF112" s="404"/>
      <c r="AG112" s="404"/>
      <c r="AH112" s="405"/>
      <c r="AI112" s="403" t="s">
        <v>312</v>
      </c>
      <c r="AJ112" s="404"/>
      <c r="AK112" s="404"/>
      <c r="AL112" s="405"/>
      <c r="AM112" s="403" t="s">
        <v>341</v>
      </c>
      <c r="AN112" s="404"/>
      <c r="AO112" s="404"/>
      <c r="AP112" s="405"/>
      <c r="AQ112" s="268" t="s">
        <v>354</v>
      </c>
      <c r="AR112" s="269"/>
      <c r="AS112" s="269"/>
      <c r="AT112" s="308"/>
      <c r="AU112" s="268" t="s">
        <v>355</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hidden="1"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314</v>
      </c>
      <c r="AF115" s="404"/>
      <c r="AG115" s="404"/>
      <c r="AH115" s="405"/>
      <c r="AI115" s="403" t="s">
        <v>312</v>
      </c>
      <c r="AJ115" s="404"/>
      <c r="AK115" s="404"/>
      <c r="AL115" s="405"/>
      <c r="AM115" s="403" t="s">
        <v>341</v>
      </c>
      <c r="AN115" s="404"/>
      <c r="AO115" s="404"/>
      <c r="AP115" s="405"/>
      <c r="AQ115" s="576" t="s">
        <v>356</v>
      </c>
      <c r="AR115" s="577"/>
      <c r="AS115" s="577"/>
      <c r="AT115" s="577"/>
      <c r="AU115" s="577"/>
      <c r="AV115" s="577"/>
      <c r="AW115" s="577"/>
      <c r="AX115" s="578"/>
    </row>
    <row r="116" spans="1:50" ht="23.25" hidden="1" customHeight="1" x14ac:dyDescent="0.15">
      <c r="A116" s="427"/>
      <c r="B116" s="428"/>
      <c r="C116" s="428"/>
      <c r="D116" s="428"/>
      <c r="E116" s="428"/>
      <c r="F116" s="429"/>
      <c r="G116" s="378" t="s">
        <v>308</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c r="AC116" s="451"/>
      <c r="AD116" s="452"/>
      <c r="AE116" s="406"/>
      <c r="AF116" s="406"/>
      <c r="AG116" s="406"/>
      <c r="AH116" s="406"/>
      <c r="AI116" s="406"/>
      <c r="AJ116" s="406"/>
      <c r="AK116" s="406"/>
      <c r="AL116" s="406"/>
      <c r="AM116" s="406"/>
      <c r="AN116" s="406"/>
      <c r="AO116" s="406"/>
      <c r="AP116" s="406"/>
      <c r="AQ116" s="202"/>
      <c r="AR116" s="203"/>
      <c r="AS116" s="203"/>
      <c r="AT116" s="203"/>
      <c r="AU116" s="203"/>
      <c r="AV116" s="203"/>
      <c r="AW116" s="203"/>
      <c r="AX116" s="205"/>
    </row>
    <row r="117" spans="1:50" ht="46.5" hidden="1" customHeight="1" x14ac:dyDescent="0.1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280</v>
      </c>
      <c r="AC117" s="461"/>
      <c r="AD117" s="462"/>
      <c r="AE117" s="539"/>
      <c r="AF117" s="539"/>
      <c r="AG117" s="539"/>
      <c r="AH117" s="539"/>
      <c r="AI117" s="539"/>
      <c r="AJ117" s="539"/>
      <c r="AK117" s="539"/>
      <c r="AL117" s="539"/>
      <c r="AM117" s="539"/>
      <c r="AN117" s="539"/>
      <c r="AO117" s="539"/>
      <c r="AP117" s="539"/>
      <c r="AQ117" s="539"/>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314</v>
      </c>
      <c r="AF118" s="404"/>
      <c r="AG118" s="404"/>
      <c r="AH118" s="405"/>
      <c r="AI118" s="403" t="s">
        <v>312</v>
      </c>
      <c r="AJ118" s="404"/>
      <c r="AK118" s="404"/>
      <c r="AL118" s="405"/>
      <c r="AM118" s="403" t="s">
        <v>341</v>
      </c>
      <c r="AN118" s="404"/>
      <c r="AO118" s="404"/>
      <c r="AP118" s="405"/>
      <c r="AQ118" s="576" t="s">
        <v>356</v>
      </c>
      <c r="AR118" s="577"/>
      <c r="AS118" s="577"/>
      <c r="AT118" s="577"/>
      <c r="AU118" s="577"/>
      <c r="AV118" s="577"/>
      <c r="AW118" s="577"/>
      <c r="AX118" s="578"/>
    </row>
    <row r="119" spans="1:50" ht="23.25" hidden="1" customHeight="1" x14ac:dyDescent="0.15">
      <c r="A119" s="427"/>
      <c r="B119" s="428"/>
      <c r="C119" s="428"/>
      <c r="D119" s="428"/>
      <c r="E119" s="428"/>
      <c r="F119" s="429"/>
      <c r="G119" s="378" t="s">
        <v>281</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280</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314</v>
      </c>
      <c r="AF121" s="404"/>
      <c r="AG121" s="404"/>
      <c r="AH121" s="405"/>
      <c r="AI121" s="403" t="s">
        <v>312</v>
      </c>
      <c r="AJ121" s="404"/>
      <c r="AK121" s="404"/>
      <c r="AL121" s="405"/>
      <c r="AM121" s="403" t="s">
        <v>341</v>
      </c>
      <c r="AN121" s="404"/>
      <c r="AO121" s="404"/>
      <c r="AP121" s="405"/>
      <c r="AQ121" s="576" t="s">
        <v>356</v>
      </c>
      <c r="AR121" s="577"/>
      <c r="AS121" s="577"/>
      <c r="AT121" s="577"/>
      <c r="AU121" s="577"/>
      <c r="AV121" s="577"/>
      <c r="AW121" s="577"/>
      <c r="AX121" s="578"/>
    </row>
    <row r="122" spans="1:50" ht="23.25" hidden="1" customHeight="1" x14ac:dyDescent="0.15">
      <c r="A122" s="427"/>
      <c r="B122" s="428"/>
      <c r="C122" s="428"/>
      <c r="D122" s="428"/>
      <c r="E122" s="428"/>
      <c r="F122" s="429"/>
      <c r="G122" s="378" t="s">
        <v>282</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283</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314</v>
      </c>
      <c r="AF124" s="404"/>
      <c r="AG124" s="404"/>
      <c r="AH124" s="405"/>
      <c r="AI124" s="403" t="s">
        <v>312</v>
      </c>
      <c r="AJ124" s="404"/>
      <c r="AK124" s="404"/>
      <c r="AL124" s="405"/>
      <c r="AM124" s="403" t="s">
        <v>341</v>
      </c>
      <c r="AN124" s="404"/>
      <c r="AO124" s="404"/>
      <c r="AP124" s="405"/>
      <c r="AQ124" s="576" t="s">
        <v>356</v>
      </c>
      <c r="AR124" s="577"/>
      <c r="AS124" s="577"/>
      <c r="AT124" s="577"/>
      <c r="AU124" s="577"/>
      <c r="AV124" s="577"/>
      <c r="AW124" s="577"/>
      <c r="AX124" s="578"/>
    </row>
    <row r="125" spans="1:50" ht="23.25" hidden="1" customHeight="1" x14ac:dyDescent="0.15">
      <c r="A125" s="427"/>
      <c r="B125" s="428"/>
      <c r="C125" s="428"/>
      <c r="D125" s="428"/>
      <c r="E125" s="428"/>
      <c r="F125" s="429"/>
      <c r="G125" s="378" t="s">
        <v>282</v>
      </c>
      <c r="H125" s="378"/>
      <c r="I125" s="378"/>
      <c r="J125" s="378"/>
      <c r="K125" s="378"/>
      <c r="L125" s="378"/>
      <c r="M125" s="378"/>
      <c r="N125" s="378"/>
      <c r="O125" s="378"/>
      <c r="P125" s="378"/>
      <c r="Q125" s="378"/>
      <c r="R125" s="378"/>
      <c r="S125" s="378"/>
      <c r="T125" s="378"/>
      <c r="U125" s="378"/>
      <c r="V125" s="378"/>
      <c r="W125" s="378"/>
      <c r="X125" s="91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7"/>
      <c r="Y126" s="459" t="s">
        <v>48</v>
      </c>
      <c r="Z126" s="434"/>
      <c r="AA126" s="435"/>
      <c r="AB126" s="460" t="s">
        <v>280</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8"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3" t="s">
        <v>314</v>
      </c>
      <c r="AF127" s="404"/>
      <c r="AG127" s="404"/>
      <c r="AH127" s="405"/>
      <c r="AI127" s="403" t="s">
        <v>312</v>
      </c>
      <c r="AJ127" s="404"/>
      <c r="AK127" s="404"/>
      <c r="AL127" s="405"/>
      <c r="AM127" s="403" t="s">
        <v>341</v>
      </c>
      <c r="AN127" s="404"/>
      <c r="AO127" s="404"/>
      <c r="AP127" s="405"/>
      <c r="AQ127" s="576" t="s">
        <v>356</v>
      </c>
      <c r="AR127" s="577"/>
      <c r="AS127" s="577"/>
      <c r="AT127" s="577"/>
      <c r="AU127" s="577"/>
      <c r="AV127" s="577"/>
      <c r="AW127" s="577"/>
      <c r="AX127" s="578"/>
    </row>
    <row r="128" spans="1:50" ht="23.25" hidden="1" customHeight="1" x14ac:dyDescent="0.15">
      <c r="A128" s="427"/>
      <c r="B128" s="428"/>
      <c r="C128" s="428"/>
      <c r="D128" s="428"/>
      <c r="E128" s="428"/>
      <c r="F128" s="429"/>
      <c r="G128" s="378" t="s">
        <v>282</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280</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hidden="1" customHeight="1" x14ac:dyDescent="0.15">
      <c r="A130" s="173" t="s">
        <v>329</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idden="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idden="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idden="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51.6" hidden="1" customHeight="1" x14ac:dyDescent="0.15">
      <c r="A430" s="174"/>
      <c r="B430" s="171"/>
      <c r="C430" s="163" t="s">
        <v>344</v>
      </c>
      <c r="D430" s="918"/>
      <c r="E430" s="159" t="s">
        <v>322</v>
      </c>
      <c r="F430" s="885"/>
      <c r="G430" s="886" t="s">
        <v>207</v>
      </c>
      <c r="H430" s="108"/>
      <c r="I430" s="108"/>
      <c r="J430" s="887"/>
      <c r="K430" s="888"/>
      <c r="L430" s="888"/>
      <c r="M430" s="888"/>
      <c r="N430" s="888"/>
      <c r="O430" s="888"/>
      <c r="P430" s="888"/>
      <c r="Q430" s="888"/>
      <c r="R430" s="888"/>
      <c r="S430" s="888"/>
      <c r="T430" s="889"/>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0"/>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335</v>
      </c>
      <c r="AJ431" s="324"/>
      <c r="AK431" s="324"/>
      <c r="AL431" s="144"/>
      <c r="AM431" s="324" t="s">
        <v>348</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335</v>
      </c>
      <c r="AJ436" s="324"/>
      <c r="AK436" s="324"/>
      <c r="AL436" s="144"/>
      <c r="AM436" s="324" t="s">
        <v>348</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335</v>
      </c>
      <c r="AJ441" s="324"/>
      <c r="AK441" s="324"/>
      <c r="AL441" s="144"/>
      <c r="AM441" s="324" t="s">
        <v>348</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335</v>
      </c>
      <c r="AJ446" s="324"/>
      <c r="AK446" s="324"/>
      <c r="AL446" s="144"/>
      <c r="AM446" s="324" t="s">
        <v>348</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335</v>
      </c>
      <c r="AJ451" s="324"/>
      <c r="AK451" s="324"/>
      <c r="AL451" s="144"/>
      <c r="AM451" s="324" t="s">
        <v>348</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335</v>
      </c>
      <c r="AJ456" s="324"/>
      <c r="AK456" s="324"/>
      <c r="AL456" s="144"/>
      <c r="AM456" s="324" t="s">
        <v>348</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335</v>
      </c>
      <c r="AJ461" s="324"/>
      <c r="AK461" s="324"/>
      <c r="AL461" s="144"/>
      <c r="AM461" s="324" t="s">
        <v>348</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335</v>
      </c>
      <c r="AJ466" s="324"/>
      <c r="AK466" s="324"/>
      <c r="AL466" s="144"/>
      <c r="AM466" s="324" t="s">
        <v>348</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335</v>
      </c>
      <c r="AJ471" s="324"/>
      <c r="AK471" s="324"/>
      <c r="AL471" s="144"/>
      <c r="AM471" s="324" t="s">
        <v>348</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335</v>
      </c>
      <c r="AJ476" s="324"/>
      <c r="AK476" s="324"/>
      <c r="AL476" s="144"/>
      <c r="AM476" s="324" t="s">
        <v>348</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6" t="s">
        <v>207</v>
      </c>
      <c r="H484" s="108"/>
      <c r="I484" s="108"/>
      <c r="J484" s="887"/>
      <c r="K484" s="888"/>
      <c r="L484" s="888"/>
      <c r="M484" s="888"/>
      <c r="N484" s="888"/>
      <c r="O484" s="888"/>
      <c r="P484" s="888"/>
      <c r="Q484" s="888"/>
      <c r="R484" s="888"/>
      <c r="S484" s="888"/>
      <c r="T484" s="88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0"/>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335</v>
      </c>
      <c r="AJ485" s="324"/>
      <c r="AK485" s="324"/>
      <c r="AL485" s="144"/>
      <c r="AM485" s="324" t="s">
        <v>348</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335</v>
      </c>
      <c r="AJ490" s="324"/>
      <c r="AK490" s="324"/>
      <c r="AL490" s="144"/>
      <c r="AM490" s="324" t="s">
        <v>348</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335</v>
      </c>
      <c r="AJ495" s="324"/>
      <c r="AK495" s="324"/>
      <c r="AL495" s="144"/>
      <c r="AM495" s="324" t="s">
        <v>348</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335</v>
      </c>
      <c r="AJ500" s="324"/>
      <c r="AK500" s="324"/>
      <c r="AL500" s="144"/>
      <c r="AM500" s="324" t="s">
        <v>348</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335</v>
      </c>
      <c r="AJ505" s="324"/>
      <c r="AK505" s="324"/>
      <c r="AL505" s="144"/>
      <c r="AM505" s="324" t="s">
        <v>348</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335</v>
      </c>
      <c r="AJ510" s="324"/>
      <c r="AK510" s="324"/>
      <c r="AL510" s="144"/>
      <c r="AM510" s="324" t="s">
        <v>348</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335</v>
      </c>
      <c r="AJ515" s="324"/>
      <c r="AK515" s="324"/>
      <c r="AL515" s="144"/>
      <c r="AM515" s="324" t="s">
        <v>348</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335</v>
      </c>
      <c r="AJ520" s="324"/>
      <c r="AK520" s="324"/>
      <c r="AL520" s="144"/>
      <c r="AM520" s="324" t="s">
        <v>348</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335</v>
      </c>
      <c r="AJ525" s="324"/>
      <c r="AK525" s="324"/>
      <c r="AL525" s="144"/>
      <c r="AM525" s="324" t="s">
        <v>348</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335</v>
      </c>
      <c r="AJ530" s="324"/>
      <c r="AK530" s="324"/>
      <c r="AL530" s="144"/>
      <c r="AM530" s="324" t="s">
        <v>348</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6" t="s">
        <v>207</v>
      </c>
      <c r="H538" s="108"/>
      <c r="I538" s="108"/>
      <c r="J538" s="887"/>
      <c r="K538" s="888"/>
      <c r="L538" s="888"/>
      <c r="M538" s="888"/>
      <c r="N538" s="888"/>
      <c r="O538" s="888"/>
      <c r="P538" s="888"/>
      <c r="Q538" s="888"/>
      <c r="R538" s="888"/>
      <c r="S538" s="888"/>
      <c r="T538" s="88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0"/>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335</v>
      </c>
      <c r="AJ539" s="324"/>
      <c r="AK539" s="324"/>
      <c r="AL539" s="144"/>
      <c r="AM539" s="324" t="s">
        <v>348</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335</v>
      </c>
      <c r="AJ544" s="324"/>
      <c r="AK544" s="324"/>
      <c r="AL544" s="144"/>
      <c r="AM544" s="324" t="s">
        <v>348</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335</v>
      </c>
      <c r="AJ549" s="324"/>
      <c r="AK549" s="324"/>
      <c r="AL549" s="144"/>
      <c r="AM549" s="324" t="s">
        <v>348</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335</v>
      </c>
      <c r="AJ554" s="324"/>
      <c r="AK554" s="324"/>
      <c r="AL554" s="144"/>
      <c r="AM554" s="324" t="s">
        <v>348</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335</v>
      </c>
      <c r="AJ559" s="324"/>
      <c r="AK559" s="324"/>
      <c r="AL559" s="144"/>
      <c r="AM559" s="324" t="s">
        <v>348</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335</v>
      </c>
      <c r="AJ564" s="324"/>
      <c r="AK564" s="324"/>
      <c r="AL564" s="144"/>
      <c r="AM564" s="324" t="s">
        <v>348</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335</v>
      </c>
      <c r="AJ569" s="324"/>
      <c r="AK569" s="324"/>
      <c r="AL569" s="144"/>
      <c r="AM569" s="324" t="s">
        <v>348</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335</v>
      </c>
      <c r="AJ574" s="324"/>
      <c r="AK574" s="324"/>
      <c r="AL574" s="144"/>
      <c r="AM574" s="324" t="s">
        <v>348</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335</v>
      </c>
      <c r="AJ579" s="324"/>
      <c r="AK579" s="324"/>
      <c r="AL579" s="144"/>
      <c r="AM579" s="324" t="s">
        <v>348</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335</v>
      </c>
      <c r="AJ584" s="324"/>
      <c r="AK584" s="324"/>
      <c r="AL584" s="144"/>
      <c r="AM584" s="324" t="s">
        <v>348</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6" t="s">
        <v>207</v>
      </c>
      <c r="H592" s="108"/>
      <c r="I592" s="108"/>
      <c r="J592" s="887"/>
      <c r="K592" s="888"/>
      <c r="L592" s="888"/>
      <c r="M592" s="888"/>
      <c r="N592" s="888"/>
      <c r="O592" s="888"/>
      <c r="P592" s="888"/>
      <c r="Q592" s="888"/>
      <c r="R592" s="888"/>
      <c r="S592" s="888"/>
      <c r="T592" s="88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0"/>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335</v>
      </c>
      <c r="AJ593" s="324"/>
      <c r="AK593" s="324"/>
      <c r="AL593" s="144"/>
      <c r="AM593" s="324" t="s">
        <v>348</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335</v>
      </c>
      <c r="AJ598" s="324"/>
      <c r="AK598" s="324"/>
      <c r="AL598" s="144"/>
      <c r="AM598" s="324" t="s">
        <v>348</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335</v>
      </c>
      <c r="AJ603" s="324"/>
      <c r="AK603" s="324"/>
      <c r="AL603" s="144"/>
      <c r="AM603" s="324" t="s">
        <v>348</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335</v>
      </c>
      <c r="AJ608" s="324"/>
      <c r="AK608" s="324"/>
      <c r="AL608" s="144"/>
      <c r="AM608" s="324" t="s">
        <v>348</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335</v>
      </c>
      <c r="AJ613" s="324"/>
      <c r="AK613" s="324"/>
      <c r="AL613" s="144"/>
      <c r="AM613" s="324" t="s">
        <v>348</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335</v>
      </c>
      <c r="AJ618" s="324"/>
      <c r="AK618" s="324"/>
      <c r="AL618" s="144"/>
      <c r="AM618" s="324" t="s">
        <v>348</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335</v>
      </c>
      <c r="AJ623" s="324"/>
      <c r="AK623" s="324"/>
      <c r="AL623" s="144"/>
      <c r="AM623" s="324" t="s">
        <v>348</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335</v>
      </c>
      <c r="AJ628" s="324"/>
      <c r="AK628" s="324"/>
      <c r="AL628" s="144"/>
      <c r="AM628" s="324" t="s">
        <v>348</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335</v>
      </c>
      <c r="AJ633" s="324"/>
      <c r="AK633" s="324"/>
      <c r="AL633" s="144"/>
      <c r="AM633" s="324" t="s">
        <v>348</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335</v>
      </c>
      <c r="AJ638" s="324"/>
      <c r="AK638" s="324"/>
      <c r="AL638" s="144"/>
      <c r="AM638" s="324" t="s">
        <v>348</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6" t="s">
        <v>207</v>
      </c>
      <c r="H646" s="108"/>
      <c r="I646" s="108"/>
      <c r="J646" s="887"/>
      <c r="K646" s="888"/>
      <c r="L646" s="888"/>
      <c r="M646" s="888"/>
      <c r="N646" s="888"/>
      <c r="O646" s="888"/>
      <c r="P646" s="888"/>
      <c r="Q646" s="888"/>
      <c r="R646" s="888"/>
      <c r="S646" s="888"/>
      <c r="T646" s="88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0"/>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335</v>
      </c>
      <c r="AJ647" s="324"/>
      <c r="AK647" s="324"/>
      <c r="AL647" s="144"/>
      <c r="AM647" s="324" t="s">
        <v>348</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335</v>
      </c>
      <c r="AJ652" s="324"/>
      <c r="AK652" s="324"/>
      <c r="AL652" s="144"/>
      <c r="AM652" s="324" t="s">
        <v>348</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335</v>
      </c>
      <c r="AJ657" s="324"/>
      <c r="AK657" s="324"/>
      <c r="AL657" s="144"/>
      <c r="AM657" s="324" t="s">
        <v>348</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335</v>
      </c>
      <c r="AJ662" s="324"/>
      <c r="AK662" s="324"/>
      <c r="AL662" s="144"/>
      <c r="AM662" s="324" t="s">
        <v>348</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335</v>
      </c>
      <c r="AJ667" s="324"/>
      <c r="AK667" s="324"/>
      <c r="AL667" s="144"/>
      <c r="AM667" s="324" t="s">
        <v>348</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335</v>
      </c>
      <c r="AJ672" s="324"/>
      <c r="AK672" s="324"/>
      <c r="AL672" s="144"/>
      <c r="AM672" s="324" t="s">
        <v>348</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335</v>
      </c>
      <c r="AJ677" s="324"/>
      <c r="AK677" s="324"/>
      <c r="AL677" s="144"/>
      <c r="AM677" s="324" t="s">
        <v>348</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335</v>
      </c>
      <c r="AJ682" s="324"/>
      <c r="AK682" s="324"/>
      <c r="AL682" s="144"/>
      <c r="AM682" s="324" t="s">
        <v>348</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335</v>
      </c>
      <c r="AJ687" s="324"/>
      <c r="AK687" s="324"/>
      <c r="AL687" s="144"/>
      <c r="AM687" s="324" t="s">
        <v>348</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335</v>
      </c>
      <c r="AJ692" s="324"/>
      <c r="AK692" s="324"/>
      <c r="AL692" s="144"/>
      <c r="AM692" s="324" t="s">
        <v>348</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1" t="s">
        <v>30</v>
      </c>
      <c r="AH701" s="367"/>
      <c r="AI701" s="367"/>
      <c r="AJ701" s="367"/>
      <c r="AK701" s="367"/>
      <c r="AL701" s="367"/>
      <c r="AM701" s="367"/>
      <c r="AN701" s="367"/>
      <c r="AO701" s="367"/>
      <c r="AP701" s="367"/>
      <c r="AQ701" s="367"/>
      <c r="AR701" s="367"/>
      <c r="AS701" s="367"/>
      <c r="AT701" s="367"/>
      <c r="AU701" s="367"/>
      <c r="AV701" s="367"/>
      <c r="AW701" s="367"/>
      <c r="AX701" s="812"/>
    </row>
    <row r="702" spans="1:50" ht="27"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0" t="s">
        <v>482</v>
      </c>
      <c r="AE702" s="331"/>
      <c r="AF702" s="331"/>
      <c r="AG702" s="370" t="s">
        <v>493</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7"/>
      <c r="AD703" s="312" t="s">
        <v>482</v>
      </c>
      <c r="AE703" s="313"/>
      <c r="AF703" s="313"/>
      <c r="AG703" s="86" t="s">
        <v>537</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482</v>
      </c>
      <c r="AE704" s="770"/>
      <c r="AF704" s="770"/>
      <c r="AG704" s="152" t="s">
        <v>494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482</v>
      </c>
      <c r="AE705" s="702"/>
      <c r="AF705" s="702"/>
      <c r="AG705" s="110" t="s">
        <v>497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495</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496</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89" t="s">
        <v>498</v>
      </c>
      <c r="AE708" s="590"/>
      <c r="AF708" s="590"/>
      <c r="AG708" s="729" t="s">
        <v>549</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482</v>
      </c>
      <c r="AE709" s="313"/>
      <c r="AF709" s="313"/>
      <c r="AG709" s="86" t="s">
        <v>499</v>
      </c>
      <c r="AH709" s="87"/>
      <c r="AI709" s="87"/>
      <c r="AJ709" s="87"/>
      <c r="AK709" s="87"/>
      <c r="AL709" s="87"/>
      <c r="AM709" s="87"/>
      <c r="AN709" s="87"/>
      <c r="AO709" s="87"/>
      <c r="AP709" s="87"/>
      <c r="AQ709" s="87"/>
      <c r="AR709" s="87"/>
      <c r="AS709" s="87"/>
      <c r="AT709" s="87"/>
      <c r="AU709" s="87"/>
      <c r="AV709" s="87"/>
      <c r="AW709" s="87"/>
      <c r="AX709" s="88"/>
    </row>
    <row r="710" spans="1:50" ht="55.5" customHeight="1" x14ac:dyDescent="0.15">
      <c r="A710" s="629"/>
      <c r="B710" s="631"/>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482</v>
      </c>
      <c r="AE710" s="313"/>
      <c r="AF710" s="313"/>
      <c r="AG710" s="86" t="s">
        <v>500</v>
      </c>
      <c r="AH710" s="87"/>
      <c r="AI710" s="87"/>
      <c r="AJ710" s="87"/>
      <c r="AK710" s="87"/>
      <c r="AL710" s="87"/>
      <c r="AM710" s="87"/>
      <c r="AN710" s="87"/>
      <c r="AO710" s="87"/>
      <c r="AP710" s="87"/>
      <c r="AQ710" s="87"/>
      <c r="AR710" s="87"/>
      <c r="AS710" s="87"/>
      <c r="AT710" s="87"/>
      <c r="AU710" s="87"/>
      <c r="AV710" s="87"/>
      <c r="AW710" s="87"/>
      <c r="AX710" s="88"/>
    </row>
    <row r="711" spans="1:50" ht="48" customHeight="1" x14ac:dyDescent="0.15">
      <c r="A711" s="629"/>
      <c r="B711" s="631"/>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0"/>
      <c r="AD711" s="312" t="s">
        <v>482</v>
      </c>
      <c r="AE711" s="313"/>
      <c r="AF711" s="313"/>
      <c r="AG711" s="86" t="s">
        <v>501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6" t="s">
        <v>269</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0"/>
      <c r="AD712" s="769" t="s">
        <v>498</v>
      </c>
      <c r="AE712" s="770"/>
      <c r="AF712" s="770"/>
      <c r="AG712" s="797" t="s">
        <v>549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270</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498</v>
      </c>
      <c r="AE713" s="313"/>
      <c r="AF713" s="650"/>
      <c r="AG713" s="86" t="s">
        <v>549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2"/>
      <c r="B714" s="633"/>
      <c r="C714" s="634" t="s">
        <v>247</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482</v>
      </c>
      <c r="AE714" s="795"/>
      <c r="AF714" s="796"/>
      <c r="AG714" s="723" t="s">
        <v>502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9" t="s">
        <v>482</v>
      </c>
      <c r="AE715" s="590"/>
      <c r="AF715" s="643"/>
      <c r="AG715" s="729" t="s">
        <v>503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498</v>
      </c>
      <c r="AE716" s="614"/>
      <c r="AF716" s="614"/>
      <c r="AG716" s="86" t="s">
        <v>549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482</v>
      </c>
      <c r="AE717" s="313"/>
      <c r="AF717" s="313"/>
      <c r="AG717" s="86" t="s">
        <v>504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482</v>
      </c>
      <c r="AE718" s="313"/>
      <c r="AF718" s="313"/>
      <c r="AG718" s="112" t="s">
        <v>505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498</v>
      </c>
      <c r="AE719" s="590"/>
      <c r="AF719" s="590"/>
      <c r="AG719" s="110" t="s">
        <v>555</v>
      </c>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5"/>
      <c r="B720" s="766"/>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7.95" customHeight="1" x14ac:dyDescent="0.15">
      <c r="A726" s="627" t="s">
        <v>47</v>
      </c>
      <c r="B726" s="789"/>
      <c r="C726" s="802" t="s">
        <v>52</v>
      </c>
      <c r="D726" s="824"/>
      <c r="E726" s="824"/>
      <c r="F726" s="825"/>
      <c r="G726" s="562" t="s">
        <v>506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57.95" customHeight="1" thickBot="1" x14ac:dyDescent="0.2">
      <c r="A727" s="790"/>
      <c r="B727" s="791"/>
      <c r="C727" s="735" t="s">
        <v>56</v>
      </c>
      <c r="D727" s="736"/>
      <c r="E727" s="736"/>
      <c r="F727" s="737"/>
      <c r="G727" s="560" t="s">
        <v>507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3.5" customHeight="1" thickBot="1" x14ac:dyDescent="0.2">
      <c r="A729" s="621" t="s">
        <v>551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57.75" customHeight="1" thickBot="1" x14ac:dyDescent="0.2">
      <c r="A731" s="786" t="s">
        <v>137</v>
      </c>
      <c r="B731" s="787"/>
      <c r="C731" s="787"/>
      <c r="D731" s="787"/>
      <c r="E731" s="788"/>
      <c r="F731" s="716" t="s">
        <v>552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79.5" customHeight="1" thickBot="1" x14ac:dyDescent="0.2">
      <c r="A733" s="660" t="s">
        <v>137</v>
      </c>
      <c r="B733" s="661"/>
      <c r="C733" s="661"/>
      <c r="D733" s="661"/>
      <c r="E733" s="662"/>
      <c r="F733" s="624" t="s">
        <v>553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550</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275</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325</v>
      </c>
      <c r="B737" s="195"/>
      <c r="C737" s="195"/>
      <c r="D737" s="196"/>
      <c r="E737" s="976" t="s">
        <v>508</v>
      </c>
      <c r="F737" s="976"/>
      <c r="G737" s="976"/>
      <c r="H737" s="976"/>
      <c r="I737" s="976"/>
      <c r="J737" s="976"/>
      <c r="K737" s="976"/>
      <c r="L737" s="976"/>
      <c r="M737" s="976"/>
      <c r="N737" s="350" t="s">
        <v>320</v>
      </c>
      <c r="O737" s="350"/>
      <c r="P737" s="350"/>
      <c r="Q737" s="350"/>
      <c r="R737" s="976" t="s">
        <v>510</v>
      </c>
      <c r="S737" s="976"/>
      <c r="T737" s="976"/>
      <c r="U737" s="976"/>
      <c r="V737" s="976"/>
      <c r="W737" s="976"/>
      <c r="X737" s="976"/>
      <c r="Y737" s="976"/>
      <c r="Z737" s="976"/>
      <c r="AA737" s="350" t="s">
        <v>319</v>
      </c>
      <c r="AB737" s="350"/>
      <c r="AC737" s="350"/>
      <c r="AD737" s="350"/>
      <c r="AE737" s="976" t="s">
        <v>512</v>
      </c>
      <c r="AF737" s="976"/>
      <c r="AG737" s="976"/>
      <c r="AH737" s="976"/>
      <c r="AI737" s="976"/>
      <c r="AJ737" s="976"/>
      <c r="AK737" s="976"/>
      <c r="AL737" s="976"/>
      <c r="AM737" s="976"/>
      <c r="AN737" s="350" t="s">
        <v>318</v>
      </c>
      <c r="AO737" s="350"/>
      <c r="AP737" s="350"/>
      <c r="AQ737" s="350"/>
      <c r="AR737" s="982" t="s">
        <v>514</v>
      </c>
      <c r="AS737" s="983"/>
      <c r="AT737" s="983"/>
      <c r="AU737" s="983"/>
      <c r="AV737" s="983"/>
      <c r="AW737" s="983"/>
      <c r="AX737" s="984"/>
      <c r="AY737" s="74"/>
      <c r="AZ737" s="74"/>
    </row>
    <row r="738" spans="1:52" ht="24.75" customHeight="1" x14ac:dyDescent="0.15">
      <c r="A738" s="975" t="s">
        <v>317</v>
      </c>
      <c r="B738" s="195"/>
      <c r="C738" s="195"/>
      <c r="D738" s="196"/>
      <c r="E738" s="976" t="s">
        <v>509</v>
      </c>
      <c r="F738" s="976"/>
      <c r="G738" s="976"/>
      <c r="H738" s="976"/>
      <c r="I738" s="976"/>
      <c r="J738" s="976"/>
      <c r="K738" s="976"/>
      <c r="L738" s="976"/>
      <c r="M738" s="976"/>
      <c r="N738" s="350" t="s">
        <v>316</v>
      </c>
      <c r="O738" s="350"/>
      <c r="P738" s="350"/>
      <c r="Q738" s="350"/>
      <c r="R738" s="988" t="s">
        <v>511</v>
      </c>
      <c r="S738" s="976"/>
      <c r="T738" s="976"/>
      <c r="U738" s="976"/>
      <c r="V738" s="976"/>
      <c r="W738" s="976"/>
      <c r="X738" s="976"/>
      <c r="Y738" s="976"/>
      <c r="Z738" s="976"/>
      <c r="AA738" s="350" t="s">
        <v>315</v>
      </c>
      <c r="AB738" s="350"/>
      <c r="AC738" s="350"/>
      <c r="AD738" s="350"/>
      <c r="AE738" s="988" t="s">
        <v>513</v>
      </c>
      <c r="AF738" s="976"/>
      <c r="AG738" s="976"/>
      <c r="AH738" s="976"/>
      <c r="AI738" s="976"/>
      <c r="AJ738" s="976"/>
      <c r="AK738" s="976"/>
      <c r="AL738" s="976"/>
      <c r="AM738" s="976"/>
      <c r="AN738" s="350" t="s">
        <v>314</v>
      </c>
      <c r="AO738" s="350"/>
      <c r="AP738" s="350"/>
      <c r="AQ738" s="350"/>
      <c r="AR738" s="982" t="s">
        <v>515</v>
      </c>
      <c r="AS738" s="983"/>
      <c r="AT738" s="983"/>
      <c r="AU738" s="983"/>
      <c r="AV738" s="983"/>
      <c r="AW738" s="983"/>
      <c r="AX738" s="984"/>
    </row>
    <row r="739" spans="1:52" ht="24.75" customHeight="1" x14ac:dyDescent="0.15">
      <c r="A739" s="975" t="s">
        <v>313</v>
      </c>
      <c r="B739" s="195"/>
      <c r="C739" s="195"/>
      <c r="D739" s="196"/>
      <c r="E739" s="976" t="s">
        <v>546</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337</v>
      </c>
      <c r="B740" s="958"/>
      <c r="C740" s="958"/>
      <c r="D740" s="959"/>
      <c r="E740" s="960" t="s">
        <v>479</v>
      </c>
      <c r="F740" s="961"/>
      <c r="G740" s="961"/>
      <c r="H740" s="78" t="str">
        <f>IF(E740="", "", "(")</f>
        <v>(</v>
      </c>
      <c r="I740" s="961"/>
      <c r="J740" s="961"/>
      <c r="K740" s="78" t="str">
        <f>IF(OR(I740="　", I740=""), "", "-")</f>
        <v/>
      </c>
      <c r="L740" s="962">
        <v>399</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305</v>
      </c>
      <c r="B741" s="602"/>
      <c r="C741" s="602"/>
      <c r="D741" s="602"/>
      <c r="E741" s="602"/>
      <c r="F741" s="60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4.25" thickBo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307</v>
      </c>
      <c r="B780" s="616"/>
      <c r="C780" s="616"/>
      <c r="D780" s="616"/>
      <c r="E780" s="616"/>
      <c r="F780" s="617"/>
      <c r="G780" s="580" t="s">
        <v>548</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547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80"/>
    </row>
    <row r="781" spans="1:50" ht="24.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t="s">
        <v>516</v>
      </c>
      <c r="H782" s="658"/>
      <c r="I782" s="658"/>
      <c r="J782" s="658"/>
      <c r="K782" s="659"/>
      <c r="L782" s="651" t="s">
        <v>517</v>
      </c>
      <c r="M782" s="652"/>
      <c r="N782" s="652"/>
      <c r="O782" s="652"/>
      <c r="P782" s="652"/>
      <c r="Q782" s="652"/>
      <c r="R782" s="652"/>
      <c r="S782" s="652"/>
      <c r="T782" s="652"/>
      <c r="U782" s="652"/>
      <c r="V782" s="652"/>
      <c r="W782" s="652"/>
      <c r="X782" s="653"/>
      <c r="Y782" s="373">
        <v>35</v>
      </c>
      <c r="Z782" s="374"/>
      <c r="AA782" s="374"/>
      <c r="AB782" s="792"/>
      <c r="AC782" s="657" t="s">
        <v>516</v>
      </c>
      <c r="AD782" s="658"/>
      <c r="AE782" s="658"/>
      <c r="AF782" s="658"/>
      <c r="AG782" s="659"/>
      <c r="AH782" s="651" t="s">
        <v>539</v>
      </c>
      <c r="AI782" s="652"/>
      <c r="AJ782" s="652"/>
      <c r="AK782" s="652"/>
      <c r="AL782" s="652"/>
      <c r="AM782" s="652"/>
      <c r="AN782" s="652"/>
      <c r="AO782" s="652"/>
      <c r="AP782" s="652"/>
      <c r="AQ782" s="652"/>
      <c r="AR782" s="652"/>
      <c r="AS782" s="652"/>
      <c r="AT782" s="653"/>
      <c r="AU782" s="373">
        <v>4</v>
      </c>
      <c r="AV782" s="374"/>
      <c r="AW782" s="374"/>
      <c r="AX782" s="375"/>
    </row>
    <row r="783" spans="1:50" ht="24.75" customHeight="1" x14ac:dyDescent="0.15">
      <c r="A783" s="618"/>
      <c r="B783" s="619"/>
      <c r="C783" s="619"/>
      <c r="D783" s="619"/>
      <c r="E783" s="619"/>
      <c r="F783" s="620"/>
      <c r="G783" s="591" t="s">
        <v>518</v>
      </c>
      <c r="H783" s="594"/>
      <c r="I783" s="594"/>
      <c r="J783" s="594"/>
      <c r="K783" s="595"/>
      <c r="L783" s="583" t="s">
        <v>519</v>
      </c>
      <c r="M783" s="584"/>
      <c r="N783" s="584"/>
      <c r="O783" s="584"/>
      <c r="P783" s="584"/>
      <c r="Q783" s="584"/>
      <c r="R783" s="584"/>
      <c r="S783" s="584"/>
      <c r="T783" s="584"/>
      <c r="U783" s="584"/>
      <c r="V783" s="584"/>
      <c r="W783" s="584"/>
      <c r="X783" s="585"/>
      <c r="Y783" s="586">
        <v>25</v>
      </c>
      <c r="Z783" s="587"/>
      <c r="AA783" s="587"/>
      <c r="AB783" s="599"/>
      <c r="AC783" s="591" t="s">
        <v>516</v>
      </c>
      <c r="AD783" s="594"/>
      <c r="AE783" s="594"/>
      <c r="AF783" s="594"/>
      <c r="AG783" s="595"/>
      <c r="AH783" s="583" t="s">
        <v>541</v>
      </c>
      <c r="AI783" s="584"/>
      <c r="AJ783" s="584"/>
      <c r="AK783" s="584"/>
      <c r="AL783" s="584"/>
      <c r="AM783" s="584"/>
      <c r="AN783" s="584"/>
      <c r="AO783" s="584"/>
      <c r="AP783" s="584"/>
      <c r="AQ783" s="584"/>
      <c r="AR783" s="584"/>
      <c r="AS783" s="584"/>
      <c r="AT783" s="585"/>
      <c r="AU783" s="586">
        <v>2</v>
      </c>
      <c r="AV783" s="587"/>
      <c r="AW783" s="587"/>
      <c r="AX783" s="588"/>
    </row>
    <row r="784" spans="1:50" ht="24.75" customHeight="1" x14ac:dyDescent="0.15">
      <c r="A784" s="618"/>
      <c r="B784" s="619"/>
      <c r="C784" s="619"/>
      <c r="D784" s="619"/>
      <c r="E784" s="619"/>
      <c r="F784" s="620"/>
      <c r="G784" s="591" t="s">
        <v>520</v>
      </c>
      <c r="H784" s="594"/>
      <c r="I784" s="594"/>
      <c r="J784" s="594"/>
      <c r="K784" s="595"/>
      <c r="L784" s="583" t="s">
        <v>521</v>
      </c>
      <c r="M784" s="584"/>
      <c r="N784" s="584"/>
      <c r="O784" s="584"/>
      <c r="P784" s="584"/>
      <c r="Q784" s="584"/>
      <c r="R784" s="584"/>
      <c r="S784" s="584"/>
      <c r="T784" s="584"/>
      <c r="U784" s="584"/>
      <c r="V784" s="584"/>
      <c r="W784" s="584"/>
      <c r="X784" s="585"/>
      <c r="Y784" s="586">
        <v>14</v>
      </c>
      <c r="Z784" s="587"/>
      <c r="AA784" s="587"/>
      <c r="AB784" s="599"/>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8"/>
      <c r="B785" s="619"/>
      <c r="C785" s="619"/>
      <c r="D785" s="619"/>
      <c r="E785" s="619"/>
      <c r="F785" s="620"/>
      <c r="G785" s="591" t="s">
        <v>522</v>
      </c>
      <c r="H785" s="594"/>
      <c r="I785" s="594"/>
      <c r="J785" s="594"/>
      <c r="K785" s="595"/>
      <c r="L785" s="583" t="s">
        <v>523</v>
      </c>
      <c r="M785" s="584"/>
      <c r="N785" s="584"/>
      <c r="O785" s="584"/>
      <c r="P785" s="584"/>
      <c r="Q785" s="584"/>
      <c r="R785" s="584"/>
      <c r="S785" s="584"/>
      <c r="T785" s="584"/>
      <c r="U785" s="584"/>
      <c r="V785" s="584"/>
      <c r="W785" s="584"/>
      <c r="X785" s="585"/>
      <c r="Y785" s="586">
        <v>3</v>
      </c>
      <c r="Z785" s="587"/>
      <c r="AA785" s="587"/>
      <c r="AB785" s="599"/>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8"/>
      <c r="B786" s="619"/>
      <c r="C786" s="619"/>
      <c r="D786" s="619"/>
      <c r="E786" s="619"/>
      <c r="F786" s="620"/>
      <c r="G786" s="591"/>
      <c r="H786" s="594"/>
      <c r="I786" s="594"/>
      <c r="J786" s="594"/>
      <c r="K786" s="595"/>
      <c r="L786" s="583"/>
      <c r="M786" s="584"/>
      <c r="N786" s="584"/>
      <c r="O786" s="584"/>
      <c r="P786" s="584"/>
      <c r="Q786" s="584"/>
      <c r="R786" s="584"/>
      <c r="S786" s="584"/>
      <c r="T786" s="584"/>
      <c r="U786" s="584"/>
      <c r="V786" s="584"/>
      <c r="W786" s="584"/>
      <c r="X786" s="585"/>
      <c r="Y786" s="586"/>
      <c r="Z786" s="587"/>
      <c r="AA786" s="587"/>
      <c r="AB786" s="599"/>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8"/>
      <c r="B787" s="619"/>
      <c r="C787" s="619"/>
      <c r="D787" s="619"/>
      <c r="E787" s="619"/>
      <c r="F787" s="620"/>
      <c r="G787" s="591"/>
      <c r="H787" s="594"/>
      <c r="I787" s="594"/>
      <c r="J787" s="594"/>
      <c r="K787" s="595"/>
      <c r="L787" s="583"/>
      <c r="M787" s="584"/>
      <c r="N787" s="584"/>
      <c r="O787" s="584"/>
      <c r="P787" s="584"/>
      <c r="Q787" s="584"/>
      <c r="R787" s="584"/>
      <c r="S787" s="584"/>
      <c r="T787" s="584"/>
      <c r="U787" s="584"/>
      <c r="V787" s="584"/>
      <c r="W787" s="584"/>
      <c r="X787" s="585"/>
      <c r="Y787" s="586"/>
      <c r="Z787" s="587"/>
      <c r="AA787" s="587"/>
      <c r="AB787" s="599"/>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8"/>
      <c r="B788" s="619"/>
      <c r="C788" s="619"/>
      <c r="D788" s="619"/>
      <c r="E788" s="619"/>
      <c r="F788" s="620"/>
      <c r="G788" s="591"/>
      <c r="H788" s="594"/>
      <c r="I788" s="594"/>
      <c r="J788" s="594"/>
      <c r="K788" s="595"/>
      <c r="L788" s="583"/>
      <c r="M788" s="584"/>
      <c r="N788" s="584"/>
      <c r="O788" s="584"/>
      <c r="P788" s="584"/>
      <c r="Q788" s="584"/>
      <c r="R788" s="584"/>
      <c r="S788" s="584"/>
      <c r="T788" s="584"/>
      <c r="U788" s="584"/>
      <c r="V788" s="584"/>
      <c r="W788" s="584"/>
      <c r="X788" s="585"/>
      <c r="Y788" s="586"/>
      <c r="Z788" s="587"/>
      <c r="AA788" s="587"/>
      <c r="AB788" s="599"/>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8"/>
      <c r="B789" s="619"/>
      <c r="C789" s="619"/>
      <c r="D789" s="619"/>
      <c r="E789" s="619"/>
      <c r="F789" s="620"/>
      <c r="G789" s="591"/>
      <c r="H789" s="594"/>
      <c r="I789" s="594"/>
      <c r="J789" s="594"/>
      <c r="K789" s="595"/>
      <c r="L789" s="583"/>
      <c r="M789" s="584"/>
      <c r="N789" s="584"/>
      <c r="O789" s="584"/>
      <c r="P789" s="584"/>
      <c r="Q789" s="584"/>
      <c r="R789" s="584"/>
      <c r="S789" s="584"/>
      <c r="T789" s="584"/>
      <c r="U789" s="584"/>
      <c r="V789" s="584"/>
      <c r="W789" s="584"/>
      <c r="X789" s="585"/>
      <c r="Y789" s="586"/>
      <c r="Z789" s="587"/>
      <c r="AA789" s="587"/>
      <c r="AB789" s="599"/>
      <c r="AC789" s="591"/>
      <c r="AD789" s="594"/>
      <c r="AE789" s="594"/>
      <c r="AF789" s="594"/>
      <c r="AG789" s="595"/>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8"/>
      <c r="B790" s="619"/>
      <c r="C790" s="619"/>
      <c r="D790" s="619"/>
      <c r="E790" s="619"/>
      <c r="F790" s="620"/>
      <c r="G790" s="591"/>
      <c r="H790" s="594"/>
      <c r="I790" s="594"/>
      <c r="J790" s="594"/>
      <c r="K790" s="595"/>
      <c r="L790" s="583"/>
      <c r="M790" s="584"/>
      <c r="N790" s="584"/>
      <c r="O790" s="584"/>
      <c r="P790" s="584"/>
      <c r="Q790" s="584"/>
      <c r="R790" s="584"/>
      <c r="S790" s="584"/>
      <c r="T790" s="584"/>
      <c r="U790" s="584"/>
      <c r="V790" s="584"/>
      <c r="W790" s="584"/>
      <c r="X790" s="585"/>
      <c r="Y790" s="586"/>
      <c r="Z790" s="587"/>
      <c r="AA790" s="587"/>
      <c r="AB790" s="599"/>
      <c r="AC790" s="591"/>
      <c r="AD790" s="594"/>
      <c r="AE790" s="594"/>
      <c r="AF790" s="594"/>
      <c r="AG790" s="595"/>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8"/>
      <c r="B791" s="619"/>
      <c r="C791" s="619"/>
      <c r="D791" s="619"/>
      <c r="E791" s="619"/>
      <c r="F791" s="620"/>
      <c r="G791" s="591"/>
      <c r="H791" s="594"/>
      <c r="I791" s="594"/>
      <c r="J791" s="594"/>
      <c r="K791" s="595"/>
      <c r="L791" s="583"/>
      <c r="M791" s="584"/>
      <c r="N791" s="584"/>
      <c r="O791" s="584"/>
      <c r="P791" s="584"/>
      <c r="Q791" s="584"/>
      <c r="R791" s="584"/>
      <c r="S791" s="584"/>
      <c r="T791" s="584"/>
      <c r="U791" s="584"/>
      <c r="V791" s="584"/>
      <c r="W791" s="584"/>
      <c r="X791" s="585"/>
      <c r="Y791" s="586"/>
      <c r="Z791" s="587"/>
      <c r="AA791" s="587"/>
      <c r="AB791" s="599"/>
      <c r="AC791" s="591"/>
      <c r="AD791" s="594"/>
      <c r="AE791" s="594"/>
      <c r="AF791" s="594"/>
      <c r="AG791" s="595"/>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77</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6</v>
      </c>
      <c r="AV792" s="819"/>
      <c r="AW792" s="819"/>
      <c r="AX792" s="821"/>
    </row>
    <row r="793" spans="1:50" ht="24.75" hidden="1" customHeight="1" x14ac:dyDescent="0.15">
      <c r="A793" s="618"/>
      <c r="B793" s="619"/>
      <c r="C793" s="619"/>
      <c r="D793" s="619"/>
      <c r="E793" s="619"/>
      <c r="F793" s="620"/>
      <c r="G793" s="580" t="s">
        <v>540</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538</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3"/>
      <c r="Z795" s="374"/>
      <c r="AA795" s="374"/>
      <c r="AB795" s="792"/>
      <c r="AC795" s="657"/>
      <c r="AD795" s="658"/>
      <c r="AE795" s="658"/>
      <c r="AF795" s="658"/>
      <c r="AG795" s="659"/>
      <c r="AH795" s="651"/>
      <c r="AI795" s="652"/>
      <c r="AJ795" s="652"/>
      <c r="AK795" s="652"/>
      <c r="AL795" s="652"/>
      <c r="AM795" s="652"/>
      <c r="AN795" s="652"/>
      <c r="AO795" s="652"/>
      <c r="AP795" s="652"/>
      <c r="AQ795" s="652"/>
      <c r="AR795" s="652"/>
      <c r="AS795" s="652"/>
      <c r="AT795" s="653"/>
      <c r="AU795" s="373"/>
      <c r="AV795" s="374"/>
      <c r="AW795" s="374"/>
      <c r="AX795" s="375"/>
    </row>
    <row r="796" spans="1:50" ht="24.75" hidden="1" customHeight="1" x14ac:dyDescent="0.15">
      <c r="A796" s="618"/>
      <c r="B796" s="619"/>
      <c r="C796" s="619"/>
      <c r="D796" s="619"/>
      <c r="E796" s="619"/>
      <c r="F796" s="620"/>
      <c r="G796" s="591"/>
      <c r="H796" s="594"/>
      <c r="I796" s="594"/>
      <c r="J796" s="594"/>
      <c r="K796" s="595"/>
      <c r="L796" s="583"/>
      <c r="M796" s="584"/>
      <c r="N796" s="584"/>
      <c r="O796" s="584"/>
      <c r="P796" s="584"/>
      <c r="Q796" s="584"/>
      <c r="R796" s="584"/>
      <c r="S796" s="584"/>
      <c r="T796" s="584"/>
      <c r="U796" s="584"/>
      <c r="V796" s="584"/>
      <c r="W796" s="584"/>
      <c r="X796" s="585"/>
      <c r="Y796" s="586"/>
      <c r="Z796" s="587"/>
      <c r="AA796" s="587"/>
      <c r="AB796" s="599"/>
      <c r="AC796" s="591"/>
      <c r="AD796" s="594"/>
      <c r="AE796" s="594"/>
      <c r="AF796" s="594"/>
      <c r="AG796" s="595"/>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8"/>
      <c r="B797" s="619"/>
      <c r="C797" s="619"/>
      <c r="D797" s="619"/>
      <c r="E797" s="619"/>
      <c r="F797" s="620"/>
      <c r="G797" s="591"/>
      <c r="H797" s="594"/>
      <c r="I797" s="594"/>
      <c r="J797" s="594"/>
      <c r="K797" s="595"/>
      <c r="L797" s="583"/>
      <c r="M797" s="584"/>
      <c r="N797" s="584"/>
      <c r="O797" s="584"/>
      <c r="P797" s="584"/>
      <c r="Q797" s="584"/>
      <c r="R797" s="584"/>
      <c r="S797" s="584"/>
      <c r="T797" s="584"/>
      <c r="U797" s="584"/>
      <c r="V797" s="584"/>
      <c r="W797" s="584"/>
      <c r="X797" s="585"/>
      <c r="Y797" s="586"/>
      <c r="Z797" s="587"/>
      <c r="AA797" s="587"/>
      <c r="AB797" s="599"/>
      <c r="AC797" s="591"/>
      <c r="AD797" s="594"/>
      <c r="AE797" s="594"/>
      <c r="AF797" s="594"/>
      <c r="AG797" s="595"/>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8"/>
      <c r="B798" s="619"/>
      <c r="C798" s="619"/>
      <c r="D798" s="619"/>
      <c r="E798" s="619"/>
      <c r="F798" s="620"/>
      <c r="G798" s="591"/>
      <c r="H798" s="594"/>
      <c r="I798" s="594"/>
      <c r="J798" s="594"/>
      <c r="K798" s="595"/>
      <c r="L798" s="583"/>
      <c r="M798" s="584"/>
      <c r="N798" s="584"/>
      <c r="O798" s="584"/>
      <c r="P798" s="584"/>
      <c r="Q798" s="584"/>
      <c r="R798" s="584"/>
      <c r="S798" s="584"/>
      <c r="T798" s="584"/>
      <c r="U798" s="584"/>
      <c r="V798" s="584"/>
      <c r="W798" s="584"/>
      <c r="X798" s="585"/>
      <c r="Y798" s="586"/>
      <c r="Z798" s="587"/>
      <c r="AA798" s="587"/>
      <c r="AB798" s="599"/>
      <c r="AC798" s="591"/>
      <c r="AD798" s="594"/>
      <c r="AE798" s="594"/>
      <c r="AF798" s="594"/>
      <c r="AG798" s="595"/>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8"/>
      <c r="B799" s="619"/>
      <c r="C799" s="619"/>
      <c r="D799" s="619"/>
      <c r="E799" s="619"/>
      <c r="F799" s="620"/>
      <c r="G799" s="591"/>
      <c r="H799" s="594"/>
      <c r="I799" s="594"/>
      <c r="J799" s="594"/>
      <c r="K799" s="595"/>
      <c r="L799" s="583"/>
      <c r="M799" s="584"/>
      <c r="N799" s="584"/>
      <c r="O799" s="584"/>
      <c r="P799" s="584"/>
      <c r="Q799" s="584"/>
      <c r="R799" s="584"/>
      <c r="S799" s="584"/>
      <c r="T799" s="584"/>
      <c r="U799" s="584"/>
      <c r="V799" s="584"/>
      <c r="W799" s="584"/>
      <c r="X799" s="585"/>
      <c r="Y799" s="586"/>
      <c r="Z799" s="587"/>
      <c r="AA799" s="587"/>
      <c r="AB799" s="599"/>
      <c r="AC799" s="591"/>
      <c r="AD799" s="594"/>
      <c r="AE799" s="594"/>
      <c r="AF799" s="594"/>
      <c r="AG799" s="595"/>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8"/>
      <c r="B800" s="619"/>
      <c r="C800" s="619"/>
      <c r="D800" s="619"/>
      <c r="E800" s="619"/>
      <c r="F800" s="620"/>
      <c r="G800" s="591"/>
      <c r="H800" s="594"/>
      <c r="I800" s="594"/>
      <c r="J800" s="594"/>
      <c r="K800" s="595"/>
      <c r="L800" s="583"/>
      <c r="M800" s="584"/>
      <c r="N800" s="584"/>
      <c r="O800" s="584"/>
      <c r="P800" s="584"/>
      <c r="Q800" s="584"/>
      <c r="R800" s="584"/>
      <c r="S800" s="584"/>
      <c r="T800" s="584"/>
      <c r="U800" s="584"/>
      <c r="V800" s="584"/>
      <c r="W800" s="584"/>
      <c r="X800" s="585"/>
      <c r="Y800" s="586"/>
      <c r="Z800" s="587"/>
      <c r="AA800" s="587"/>
      <c r="AB800" s="599"/>
      <c r="AC800" s="591"/>
      <c r="AD800" s="594"/>
      <c r="AE800" s="594"/>
      <c r="AF800" s="594"/>
      <c r="AG800" s="595"/>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8"/>
      <c r="B801" s="619"/>
      <c r="C801" s="619"/>
      <c r="D801" s="619"/>
      <c r="E801" s="619"/>
      <c r="F801" s="620"/>
      <c r="G801" s="591"/>
      <c r="H801" s="594"/>
      <c r="I801" s="594"/>
      <c r="J801" s="594"/>
      <c r="K801" s="595"/>
      <c r="L801" s="583"/>
      <c r="M801" s="584"/>
      <c r="N801" s="584"/>
      <c r="O801" s="584"/>
      <c r="P801" s="584"/>
      <c r="Q801" s="584"/>
      <c r="R801" s="584"/>
      <c r="S801" s="584"/>
      <c r="T801" s="584"/>
      <c r="U801" s="584"/>
      <c r="V801" s="584"/>
      <c r="W801" s="584"/>
      <c r="X801" s="585"/>
      <c r="Y801" s="586"/>
      <c r="Z801" s="587"/>
      <c r="AA801" s="587"/>
      <c r="AB801" s="599"/>
      <c r="AC801" s="591"/>
      <c r="AD801" s="594"/>
      <c r="AE801" s="594"/>
      <c r="AF801" s="594"/>
      <c r="AG801" s="595"/>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8"/>
      <c r="B802" s="619"/>
      <c r="C802" s="619"/>
      <c r="D802" s="619"/>
      <c r="E802" s="619"/>
      <c r="F802" s="620"/>
      <c r="G802" s="591"/>
      <c r="H802" s="594"/>
      <c r="I802" s="594"/>
      <c r="J802" s="594"/>
      <c r="K802" s="595"/>
      <c r="L802" s="583"/>
      <c r="M802" s="584"/>
      <c r="N802" s="584"/>
      <c r="O802" s="584"/>
      <c r="P802" s="584"/>
      <c r="Q802" s="584"/>
      <c r="R802" s="584"/>
      <c r="S802" s="584"/>
      <c r="T802" s="584"/>
      <c r="U802" s="584"/>
      <c r="V802" s="584"/>
      <c r="W802" s="584"/>
      <c r="X802" s="585"/>
      <c r="Y802" s="586"/>
      <c r="Z802" s="587"/>
      <c r="AA802" s="587"/>
      <c r="AB802" s="599"/>
      <c r="AC802" s="591"/>
      <c r="AD802" s="594"/>
      <c r="AE802" s="594"/>
      <c r="AF802" s="594"/>
      <c r="AG802" s="595"/>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8"/>
      <c r="B803" s="619"/>
      <c r="C803" s="619"/>
      <c r="D803" s="619"/>
      <c r="E803" s="619"/>
      <c r="F803" s="620"/>
      <c r="G803" s="591"/>
      <c r="H803" s="594"/>
      <c r="I803" s="594"/>
      <c r="J803" s="594"/>
      <c r="K803" s="595"/>
      <c r="L803" s="583"/>
      <c r="M803" s="584"/>
      <c r="N803" s="584"/>
      <c r="O803" s="584"/>
      <c r="P803" s="584"/>
      <c r="Q803" s="584"/>
      <c r="R803" s="584"/>
      <c r="S803" s="584"/>
      <c r="T803" s="584"/>
      <c r="U803" s="584"/>
      <c r="V803" s="584"/>
      <c r="W803" s="584"/>
      <c r="X803" s="585"/>
      <c r="Y803" s="586"/>
      <c r="Z803" s="587"/>
      <c r="AA803" s="587"/>
      <c r="AB803" s="599"/>
      <c r="AC803" s="591"/>
      <c r="AD803" s="594"/>
      <c r="AE803" s="594"/>
      <c r="AF803" s="594"/>
      <c r="AG803" s="595"/>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8"/>
      <c r="B804" s="619"/>
      <c r="C804" s="619"/>
      <c r="D804" s="619"/>
      <c r="E804" s="619"/>
      <c r="F804" s="620"/>
      <c r="G804" s="591"/>
      <c r="H804" s="594"/>
      <c r="I804" s="594"/>
      <c r="J804" s="594"/>
      <c r="K804" s="595"/>
      <c r="L804" s="583"/>
      <c r="M804" s="584"/>
      <c r="N804" s="584"/>
      <c r="O804" s="584"/>
      <c r="P804" s="584"/>
      <c r="Q804" s="584"/>
      <c r="R804" s="584"/>
      <c r="S804" s="584"/>
      <c r="T804" s="584"/>
      <c r="U804" s="584"/>
      <c r="V804" s="584"/>
      <c r="W804" s="584"/>
      <c r="X804" s="585"/>
      <c r="Y804" s="586"/>
      <c r="Z804" s="587"/>
      <c r="AA804" s="587"/>
      <c r="AB804" s="599"/>
      <c r="AC804" s="591"/>
      <c r="AD804" s="594"/>
      <c r="AE804" s="594"/>
      <c r="AF804" s="594"/>
      <c r="AG804" s="595"/>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0" t="s">
        <v>244</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245</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3"/>
      <c r="Z808" s="374"/>
      <c r="AA808" s="374"/>
      <c r="AB808" s="792"/>
      <c r="AC808" s="657"/>
      <c r="AD808" s="658"/>
      <c r="AE808" s="658"/>
      <c r="AF808" s="658"/>
      <c r="AG808" s="659"/>
      <c r="AH808" s="651"/>
      <c r="AI808" s="652"/>
      <c r="AJ808" s="652"/>
      <c r="AK808" s="652"/>
      <c r="AL808" s="652"/>
      <c r="AM808" s="652"/>
      <c r="AN808" s="652"/>
      <c r="AO808" s="652"/>
      <c r="AP808" s="652"/>
      <c r="AQ808" s="652"/>
      <c r="AR808" s="652"/>
      <c r="AS808" s="652"/>
      <c r="AT808" s="653"/>
      <c r="AU808" s="373"/>
      <c r="AV808" s="374"/>
      <c r="AW808" s="374"/>
      <c r="AX808" s="375"/>
    </row>
    <row r="809" spans="1:50" ht="24.75" hidden="1" customHeight="1" x14ac:dyDescent="0.15">
      <c r="A809" s="618"/>
      <c r="B809" s="619"/>
      <c r="C809" s="619"/>
      <c r="D809" s="619"/>
      <c r="E809" s="619"/>
      <c r="F809" s="620"/>
      <c r="G809" s="591"/>
      <c r="H809" s="594"/>
      <c r="I809" s="594"/>
      <c r="J809" s="594"/>
      <c r="K809" s="595"/>
      <c r="L809" s="583"/>
      <c r="M809" s="584"/>
      <c r="N809" s="584"/>
      <c r="O809" s="584"/>
      <c r="P809" s="584"/>
      <c r="Q809" s="584"/>
      <c r="R809" s="584"/>
      <c r="S809" s="584"/>
      <c r="T809" s="584"/>
      <c r="U809" s="584"/>
      <c r="V809" s="584"/>
      <c r="W809" s="584"/>
      <c r="X809" s="585"/>
      <c r="Y809" s="586"/>
      <c r="Z809" s="587"/>
      <c r="AA809" s="587"/>
      <c r="AB809" s="599"/>
      <c r="AC809" s="591"/>
      <c r="AD809" s="594"/>
      <c r="AE809" s="594"/>
      <c r="AF809" s="594"/>
      <c r="AG809" s="595"/>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8"/>
      <c r="B810" s="619"/>
      <c r="C810" s="619"/>
      <c r="D810" s="619"/>
      <c r="E810" s="619"/>
      <c r="F810" s="620"/>
      <c r="G810" s="591"/>
      <c r="H810" s="594"/>
      <c r="I810" s="594"/>
      <c r="J810" s="594"/>
      <c r="K810" s="595"/>
      <c r="L810" s="583"/>
      <c r="M810" s="584"/>
      <c r="N810" s="584"/>
      <c r="O810" s="584"/>
      <c r="P810" s="584"/>
      <c r="Q810" s="584"/>
      <c r="R810" s="584"/>
      <c r="S810" s="584"/>
      <c r="T810" s="584"/>
      <c r="U810" s="584"/>
      <c r="V810" s="584"/>
      <c r="W810" s="584"/>
      <c r="X810" s="585"/>
      <c r="Y810" s="586"/>
      <c r="Z810" s="587"/>
      <c r="AA810" s="587"/>
      <c r="AB810" s="599"/>
      <c r="AC810" s="591"/>
      <c r="AD810" s="594"/>
      <c r="AE810" s="594"/>
      <c r="AF810" s="594"/>
      <c r="AG810" s="595"/>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8"/>
      <c r="B811" s="619"/>
      <c r="C811" s="619"/>
      <c r="D811" s="619"/>
      <c r="E811" s="619"/>
      <c r="F811" s="620"/>
      <c r="G811" s="591"/>
      <c r="H811" s="594"/>
      <c r="I811" s="594"/>
      <c r="J811" s="594"/>
      <c r="K811" s="595"/>
      <c r="L811" s="583"/>
      <c r="M811" s="584"/>
      <c r="N811" s="584"/>
      <c r="O811" s="584"/>
      <c r="P811" s="584"/>
      <c r="Q811" s="584"/>
      <c r="R811" s="584"/>
      <c r="S811" s="584"/>
      <c r="T811" s="584"/>
      <c r="U811" s="584"/>
      <c r="V811" s="584"/>
      <c r="W811" s="584"/>
      <c r="X811" s="585"/>
      <c r="Y811" s="586"/>
      <c r="Z811" s="587"/>
      <c r="AA811" s="587"/>
      <c r="AB811" s="599"/>
      <c r="AC811" s="591"/>
      <c r="AD811" s="594"/>
      <c r="AE811" s="594"/>
      <c r="AF811" s="594"/>
      <c r="AG811" s="595"/>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8"/>
      <c r="B812" s="619"/>
      <c r="C812" s="619"/>
      <c r="D812" s="619"/>
      <c r="E812" s="619"/>
      <c r="F812" s="620"/>
      <c r="G812" s="591"/>
      <c r="H812" s="594"/>
      <c r="I812" s="594"/>
      <c r="J812" s="594"/>
      <c r="K812" s="595"/>
      <c r="L812" s="583"/>
      <c r="M812" s="584"/>
      <c r="N812" s="584"/>
      <c r="O812" s="584"/>
      <c r="P812" s="584"/>
      <c r="Q812" s="584"/>
      <c r="R812" s="584"/>
      <c r="S812" s="584"/>
      <c r="T812" s="584"/>
      <c r="U812" s="584"/>
      <c r="V812" s="584"/>
      <c r="W812" s="584"/>
      <c r="X812" s="585"/>
      <c r="Y812" s="586"/>
      <c r="Z812" s="587"/>
      <c r="AA812" s="587"/>
      <c r="AB812" s="599"/>
      <c r="AC812" s="591"/>
      <c r="AD812" s="594"/>
      <c r="AE812" s="594"/>
      <c r="AF812" s="594"/>
      <c r="AG812" s="595"/>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8"/>
      <c r="B813" s="619"/>
      <c r="C813" s="619"/>
      <c r="D813" s="619"/>
      <c r="E813" s="619"/>
      <c r="F813" s="620"/>
      <c r="G813" s="591"/>
      <c r="H813" s="594"/>
      <c r="I813" s="594"/>
      <c r="J813" s="594"/>
      <c r="K813" s="595"/>
      <c r="L813" s="583"/>
      <c r="M813" s="584"/>
      <c r="N813" s="584"/>
      <c r="O813" s="584"/>
      <c r="P813" s="584"/>
      <c r="Q813" s="584"/>
      <c r="R813" s="584"/>
      <c r="S813" s="584"/>
      <c r="T813" s="584"/>
      <c r="U813" s="584"/>
      <c r="V813" s="584"/>
      <c r="W813" s="584"/>
      <c r="X813" s="585"/>
      <c r="Y813" s="586"/>
      <c r="Z813" s="587"/>
      <c r="AA813" s="587"/>
      <c r="AB813" s="599"/>
      <c r="AC813" s="591"/>
      <c r="AD813" s="594"/>
      <c r="AE813" s="594"/>
      <c r="AF813" s="594"/>
      <c r="AG813" s="595"/>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8"/>
      <c r="B814" s="619"/>
      <c r="C814" s="619"/>
      <c r="D814" s="619"/>
      <c r="E814" s="619"/>
      <c r="F814" s="620"/>
      <c r="G814" s="591"/>
      <c r="H814" s="594"/>
      <c r="I814" s="594"/>
      <c r="J814" s="594"/>
      <c r="K814" s="595"/>
      <c r="L814" s="583"/>
      <c r="M814" s="584"/>
      <c r="N814" s="584"/>
      <c r="O814" s="584"/>
      <c r="P814" s="584"/>
      <c r="Q814" s="584"/>
      <c r="R814" s="584"/>
      <c r="S814" s="584"/>
      <c r="T814" s="584"/>
      <c r="U814" s="584"/>
      <c r="V814" s="584"/>
      <c r="W814" s="584"/>
      <c r="X814" s="585"/>
      <c r="Y814" s="586"/>
      <c r="Z814" s="587"/>
      <c r="AA814" s="587"/>
      <c r="AB814" s="599"/>
      <c r="AC814" s="591"/>
      <c r="AD814" s="594"/>
      <c r="AE814" s="594"/>
      <c r="AF814" s="594"/>
      <c r="AG814" s="595"/>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8"/>
      <c r="B815" s="619"/>
      <c r="C815" s="619"/>
      <c r="D815" s="619"/>
      <c r="E815" s="619"/>
      <c r="F815" s="620"/>
      <c r="G815" s="591"/>
      <c r="H815" s="594"/>
      <c r="I815" s="594"/>
      <c r="J815" s="594"/>
      <c r="K815" s="595"/>
      <c r="L815" s="583"/>
      <c r="M815" s="584"/>
      <c r="N815" s="584"/>
      <c r="O815" s="584"/>
      <c r="P815" s="584"/>
      <c r="Q815" s="584"/>
      <c r="R815" s="584"/>
      <c r="S815" s="584"/>
      <c r="T815" s="584"/>
      <c r="U815" s="584"/>
      <c r="V815" s="584"/>
      <c r="W815" s="584"/>
      <c r="X815" s="585"/>
      <c r="Y815" s="586"/>
      <c r="Z815" s="587"/>
      <c r="AA815" s="587"/>
      <c r="AB815" s="599"/>
      <c r="AC815" s="591"/>
      <c r="AD815" s="594"/>
      <c r="AE815" s="594"/>
      <c r="AF815" s="594"/>
      <c r="AG815" s="595"/>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8"/>
      <c r="B816" s="619"/>
      <c r="C816" s="619"/>
      <c r="D816" s="619"/>
      <c r="E816" s="619"/>
      <c r="F816" s="620"/>
      <c r="G816" s="591"/>
      <c r="H816" s="594"/>
      <c r="I816" s="594"/>
      <c r="J816" s="594"/>
      <c r="K816" s="595"/>
      <c r="L816" s="583"/>
      <c r="M816" s="584"/>
      <c r="N816" s="584"/>
      <c r="O816" s="584"/>
      <c r="P816" s="584"/>
      <c r="Q816" s="584"/>
      <c r="R816" s="584"/>
      <c r="S816" s="584"/>
      <c r="T816" s="584"/>
      <c r="U816" s="584"/>
      <c r="V816" s="584"/>
      <c r="W816" s="584"/>
      <c r="X816" s="585"/>
      <c r="Y816" s="586"/>
      <c r="Z816" s="587"/>
      <c r="AA816" s="587"/>
      <c r="AB816" s="599"/>
      <c r="AC816" s="591"/>
      <c r="AD816" s="594"/>
      <c r="AE816" s="594"/>
      <c r="AF816" s="594"/>
      <c r="AG816" s="595"/>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8"/>
      <c r="B817" s="619"/>
      <c r="C817" s="619"/>
      <c r="D817" s="619"/>
      <c r="E817" s="619"/>
      <c r="F817" s="620"/>
      <c r="G817" s="591"/>
      <c r="H817" s="594"/>
      <c r="I817" s="594"/>
      <c r="J817" s="594"/>
      <c r="K817" s="595"/>
      <c r="L817" s="583"/>
      <c r="M817" s="584"/>
      <c r="N817" s="584"/>
      <c r="O817" s="584"/>
      <c r="P817" s="584"/>
      <c r="Q817" s="584"/>
      <c r="R817" s="584"/>
      <c r="S817" s="584"/>
      <c r="T817" s="584"/>
      <c r="U817" s="584"/>
      <c r="V817" s="584"/>
      <c r="W817" s="584"/>
      <c r="X817" s="585"/>
      <c r="Y817" s="586"/>
      <c r="Z817" s="587"/>
      <c r="AA817" s="587"/>
      <c r="AB817" s="599"/>
      <c r="AC817" s="591"/>
      <c r="AD817" s="594"/>
      <c r="AE817" s="594"/>
      <c r="AF817" s="594"/>
      <c r="AG817" s="595"/>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3"/>
      <c r="Z821" s="374"/>
      <c r="AA821" s="374"/>
      <c r="AB821" s="792"/>
      <c r="AC821" s="657"/>
      <c r="AD821" s="658"/>
      <c r="AE821" s="658"/>
      <c r="AF821" s="658"/>
      <c r="AG821" s="659"/>
      <c r="AH821" s="651"/>
      <c r="AI821" s="652"/>
      <c r="AJ821" s="652"/>
      <c r="AK821" s="652"/>
      <c r="AL821" s="652"/>
      <c r="AM821" s="652"/>
      <c r="AN821" s="652"/>
      <c r="AO821" s="652"/>
      <c r="AP821" s="652"/>
      <c r="AQ821" s="652"/>
      <c r="AR821" s="652"/>
      <c r="AS821" s="652"/>
      <c r="AT821" s="653"/>
      <c r="AU821" s="373"/>
      <c r="AV821" s="374"/>
      <c r="AW821" s="374"/>
      <c r="AX821" s="375"/>
    </row>
    <row r="822" spans="1:50" ht="24.75" hidden="1" customHeight="1" x14ac:dyDescent="0.15">
      <c r="A822" s="618"/>
      <c r="B822" s="619"/>
      <c r="C822" s="619"/>
      <c r="D822" s="619"/>
      <c r="E822" s="619"/>
      <c r="F822" s="620"/>
      <c r="G822" s="591"/>
      <c r="H822" s="594"/>
      <c r="I822" s="594"/>
      <c r="J822" s="594"/>
      <c r="K822" s="595"/>
      <c r="L822" s="583"/>
      <c r="M822" s="584"/>
      <c r="N822" s="584"/>
      <c r="O822" s="584"/>
      <c r="P822" s="584"/>
      <c r="Q822" s="584"/>
      <c r="R822" s="584"/>
      <c r="S822" s="584"/>
      <c r="T822" s="584"/>
      <c r="U822" s="584"/>
      <c r="V822" s="584"/>
      <c r="W822" s="584"/>
      <c r="X822" s="585"/>
      <c r="Y822" s="586"/>
      <c r="Z822" s="587"/>
      <c r="AA822" s="587"/>
      <c r="AB822" s="599"/>
      <c r="AC822" s="591"/>
      <c r="AD822" s="594"/>
      <c r="AE822" s="594"/>
      <c r="AF822" s="594"/>
      <c r="AG822" s="595"/>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8"/>
      <c r="B823" s="619"/>
      <c r="C823" s="619"/>
      <c r="D823" s="619"/>
      <c r="E823" s="619"/>
      <c r="F823" s="620"/>
      <c r="G823" s="591"/>
      <c r="H823" s="594"/>
      <c r="I823" s="594"/>
      <c r="J823" s="594"/>
      <c r="K823" s="595"/>
      <c r="L823" s="583"/>
      <c r="M823" s="584"/>
      <c r="N823" s="584"/>
      <c r="O823" s="584"/>
      <c r="P823" s="584"/>
      <c r="Q823" s="584"/>
      <c r="R823" s="584"/>
      <c r="S823" s="584"/>
      <c r="T823" s="584"/>
      <c r="U823" s="584"/>
      <c r="V823" s="584"/>
      <c r="W823" s="584"/>
      <c r="X823" s="585"/>
      <c r="Y823" s="586"/>
      <c r="Z823" s="587"/>
      <c r="AA823" s="587"/>
      <c r="AB823" s="599"/>
      <c r="AC823" s="591"/>
      <c r="AD823" s="594"/>
      <c r="AE823" s="594"/>
      <c r="AF823" s="594"/>
      <c r="AG823" s="595"/>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8"/>
      <c r="B824" s="619"/>
      <c r="C824" s="619"/>
      <c r="D824" s="619"/>
      <c r="E824" s="619"/>
      <c r="F824" s="620"/>
      <c r="G824" s="591"/>
      <c r="H824" s="594"/>
      <c r="I824" s="594"/>
      <c r="J824" s="594"/>
      <c r="K824" s="595"/>
      <c r="L824" s="583"/>
      <c r="M824" s="584"/>
      <c r="N824" s="584"/>
      <c r="O824" s="584"/>
      <c r="P824" s="584"/>
      <c r="Q824" s="584"/>
      <c r="R824" s="584"/>
      <c r="S824" s="584"/>
      <c r="T824" s="584"/>
      <c r="U824" s="584"/>
      <c r="V824" s="584"/>
      <c r="W824" s="584"/>
      <c r="X824" s="585"/>
      <c r="Y824" s="586"/>
      <c r="Z824" s="587"/>
      <c r="AA824" s="587"/>
      <c r="AB824" s="599"/>
      <c r="AC824" s="591"/>
      <c r="AD824" s="594"/>
      <c r="AE824" s="594"/>
      <c r="AF824" s="594"/>
      <c r="AG824" s="595"/>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8"/>
      <c r="B825" s="619"/>
      <c r="C825" s="619"/>
      <c r="D825" s="619"/>
      <c r="E825" s="619"/>
      <c r="F825" s="620"/>
      <c r="G825" s="591"/>
      <c r="H825" s="594"/>
      <c r="I825" s="594"/>
      <c r="J825" s="594"/>
      <c r="K825" s="595"/>
      <c r="L825" s="583"/>
      <c r="M825" s="584"/>
      <c r="N825" s="584"/>
      <c r="O825" s="584"/>
      <c r="P825" s="584"/>
      <c r="Q825" s="584"/>
      <c r="R825" s="584"/>
      <c r="S825" s="584"/>
      <c r="T825" s="584"/>
      <c r="U825" s="584"/>
      <c r="V825" s="584"/>
      <c r="W825" s="584"/>
      <c r="X825" s="585"/>
      <c r="Y825" s="586"/>
      <c r="Z825" s="587"/>
      <c r="AA825" s="587"/>
      <c r="AB825" s="599"/>
      <c r="AC825" s="591"/>
      <c r="AD825" s="594"/>
      <c r="AE825" s="594"/>
      <c r="AF825" s="594"/>
      <c r="AG825" s="595"/>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8"/>
      <c r="B826" s="619"/>
      <c r="C826" s="619"/>
      <c r="D826" s="619"/>
      <c r="E826" s="619"/>
      <c r="F826" s="620"/>
      <c r="G826" s="591"/>
      <c r="H826" s="594"/>
      <c r="I826" s="594"/>
      <c r="J826" s="594"/>
      <c r="K826" s="595"/>
      <c r="L826" s="583"/>
      <c r="M826" s="584"/>
      <c r="N826" s="584"/>
      <c r="O826" s="584"/>
      <c r="P826" s="584"/>
      <c r="Q826" s="584"/>
      <c r="R826" s="584"/>
      <c r="S826" s="584"/>
      <c r="T826" s="584"/>
      <c r="U826" s="584"/>
      <c r="V826" s="584"/>
      <c r="W826" s="584"/>
      <c r="X826" s="585"/>
      <c r="Y826" s="586"/>
      <c r="Z826" s="587"/>
      <c r="AA826" s="587"/>
      <c r="AB826" s="599"/>
      <c r="AC826" s="591"/>
      <c r="AD826" s="594"/>
      <c r="AE826" s="594"/>
      <c r="AF826" s="594"/>
      <c r="AG826" s="595"/>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8"/>
      <c r="B827" s="619"/>
      <c r="C827" s="619"/>
      <c r="D827" s="619"/>
      <c r="E827" s="619"/>
      <c r="F827" s="620"/>
      <c r="G827" s="591"/>
      <c r="H827" s="594"/>
      <c r="I827" s="594"/>
      <c r="J827" s="594"/>
      <c r="K827" s="595"/>
      <c r="L827" s="583"/>
      <c r="M827" s="584"/>
      <c r="N827" s="584"/>
      <c r="O827" s="584"/>
      <c r="P827" s="584"/>
      <c r="Q827" s="584"/>
      <c r="R827" s="584"/>
      <c r="S827" s="584"/>
      <c r="T827" s="584"/>
      <c r="U827" s="584"/>
      <c r="V827" s="584"/>
      <c r="W827" s="584"/>
      <c r="X827" s="585"/>
      <c r="Y827" s="586"/>
      <c r="Z827" s="587"/>
      <c r="AA827" s="587"/>
      <c r="AB827" s="599"/>
      <c r="AC827" s="591"/>
      <c r="AD827" s="594"/>
      <c r="AE827" s="594"/>
      <c r="AF827" s="594"/>
      <c r="AG827" s="595"/>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8"/>
      <c r="B828" s="619"/>
      <c r="C828" s="619"/>
      <c r="D828" s="619"/>
      <c r="E828" s="619"/>
      <c r="F828" s="620"/>
      <c r="G828" s="591"/>
      <c r="H828" s="594"/>
      <c r="I828" s="594"/>
      <c r="J828" s="594"/>
      <c r="K828" s="595"/>
      <c r="L828" s="583"/>
      <c r="M828" s="584"/>
      <c r="N828" s="584"/>
      <c r="O828" s="584"/>
      <c r="P828" s="584"/>
      <c r="Q828" s="584"/>
      <c r="R828" s="584"/>
      <c r="S828" s="584"/>
      <c r="T828" s="584"/>
      <c r="U828" s="584"/>
      <c r="V828" s="584"/>
      <c r="W828" s="584"/>
      <c r="X828" s="585"/>
      <c r="Y828" s="586"/>
      <c r="Z828" s="587"/>
      <c r="AA828" s="587"/>
      <c r="AB828" s="599"/>
      <c r="AC828" s="591"/>
      <c r="AD828" s="594"/>
      <c r="AE828" s="594"/>
      <c r="AF828" s="594"/>
      <c r="AG828" s="595"/>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8"/>
      <c r="B829" s="619"/>
      <c r="C829" s="619"/>
      <c r="D829" s="619"/>
      <c r="E829" s="619"/>
      <c r="F829" s="620"/>
      <c r="G829" s="591"/>
      <c r="H829" s="594"/>
      <c r="I829" s="594"/>
      <c r="J829" s="594"/>
      <c r="K829" s="595"/>
      <c r="L829" s="583"/>
      <c r="M829" s="584"/>
      <c r="N829" s="584"/>
      <c r="O829" s="584"/>
      <c r="P829" s="584"/>
      <c r="Q829" s="584"/>
      <c r="R829" s="584"/>
      <c r="S829" s="584"/>
      <c r="T829" s="584"/>
      <c r="U829" s="584"/>
      <c r="V829" s="584"/>
      <c r="W829" s="584"/>
      <c r="X829" s="585"/>
      <c r="Y829" s="586"/>
      <c r="Z829" s="587"/>
      <c r="AA829" s="587"/>
      <c r="AB829" s="599"/>
      <c r="AC829" s="591"/>
      <c r="AD829" s="594"/>
      <c r="AE829" s="594"/>
      <c r="AF829" s="594"/>
      <c r="AG829" s="595"/>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8"/>
      <c r="B830" s="619"/>
      <c r="C830" s="619"/>
      <c r="D830" s="619"/>
      <c r="E830" s="619"/>
      <c r="F830" s="620"/>
      <c r="G830" s="591"/>
      <c r="H830" s="594"/>
      <c r="I830" s="594"/>
      <c r="J830" s="594"/>
      <c r="K830" s="595"/>
      <c r="L830" s="583"/>
      <c r="M830" s="584"/>
      <c r="N830" s="584"/>
      <c r="O830" s="584"/>
      <c r="P830" s="584"/>
      <c r="Q830" s="584"/>
      <c r="R830" s="584"/>
      <c r="S830" s="584"/>
      <c r="T830" s="584"/>
      <c r="U830" s="584"/>
      <c r="V830" s="584"/>
      <c r="W830" s="584"/>
      <c r="X830" s="585"/>
      <c r="Y830" s="586"/>
      <c r="Z830" s="587"/>
      <c r="AA830" s="587"/>
      <c r="AB830" s="599"/>
      <c r="AC830" s="591"/>
      <c r="AD830" s="594"/>
      <c r="AE830" s="594"/>
      <c r="AF830" s="594"/>
      <c r="AG830" s="595"/>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44.25" customHeight="1" x14ac:dyDescent="0.15">
      <c r="A838" s="361">
        <v>1</v>
      </c>
      <c r="B838" s="361">
        <v>1</v>
      </c>
      <c r="C838" s="346" t="s">
        <v>524</v>
      </c>
      <c r="D838" s="332"/>
      <c r="E838" s="332"/>
      <c r="F838" s="332"/>
      <c r="G838" s="332"/>
      <c r="H838" s="332"/>
      <c r="I838" s="332"/>
      <c r="J838" s="333">
        <v>8010405010370</v>
      </c>
      <c r="K838" s="334"/>
      <c r="L838" s="334"/>
      <c r="M838" s="334"/>
      <c r="N838" s="334"/>
      <c r="O838" s="334"/>
      <c r="P838" s="347" t="s">
        <v>525</v>
      </c>
      <c r="Q838" s="335"/>
      <c r="R838" s="335"/>
      <c r="S838" s="335"/>
      <c r="T838" s="335"/>
      <c r="U838" s="335"/>
      <c r="V838" s="335"/>
      <c r="W838" s="335"/>
      <c r="X838" s="335"/>
      <c r="Y838" s="336">
        <v>77</v>
      </c>
      <c r="Z838" s="337"/>
      <c r="AA838" s="337"/>
      <c r="AB838" s="338"/>
      <c r="AC838" s="348" t="s">
        <v>300</v>
      </c>
      <c r="AD838" s="356"/>
      <c r="AE838" s="356"/>
      <c r="AF838" s="356"/>
      <c r="AG838" s="356"/>
      <c r="AH838" s="357" t="s">
        <v>330</v>
      </c>
      <c r="AI838" s="358"/>
      <c r="AJ838" s="358"/>
      <c r="AK838" s="358"/>
      <c r="AL838" s="342" t="s">
        <v>330</v>
      </c>
      <c r="AM838" s="343"/>
      <c r="AN838" s="343"/>
      <c r="AO838" s="344"/>
      <c r="AP838" s="345" t="s">
        <v>330</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68.25" customHeight="1" x14ac:dyDescent="0.15">
      <c r="A871" s="361">
        <v>1</v>
      </c>
      <c r="B871" s="361">
        <v>1</v>
      </c>
      <c r="C871" s="346" t="s">
        <v>526</v>
      </c>
      <c r="D871" s="332"/>
      <c r="E871" s="332"/>
      <c r="F871" s="332"/>
      <c r="G871" s="332"/>
      <c r="H871" s="332"/>
      <c r="I871" s="332"/>
      <c r="J871" s="333" t="s">
        <v>330</v>
      </c>
      <c r="K871" s="334"/>
      <c r="L871" s="334"/>
      <c r="M871" s="334"/>
      <c r="N871" s="334"/>
      <c r="O871" s="334"/>
      <c r="P871" s="347" t="s">
        <v>531</v>
      </c>
      <c r="Q871" s="335"/>
      <c r="R871" s="335"/>
      <c r="S871" s="335"/>
      <c r="T871" s="335"/>
      <c r="U871" s="335"/>
      <c r="V871" s="335"/>
      <c r="W871" s="335"/>
      <c r="X871" s="335"/>
      <c r="Y871" s="336">
        <v>6</v>
      </c>
      <c r="Z871" s="337"/>
      <c r="AA871" s="337"/>
      <c r="AB871" s="338"/>
      <c r="AC871" s="348" t="s">
        <v>300</v>
      </c>
      <c r="AD871" s="356"/>
      <c r="AE871" s="356"/>
      <c r="AF871" s="356"/>
      <c r="AG871" s="356"/>
      <c r="AH871" s="357" t="s">
        <v>527</v>
      </c>
      <c r="AI871" s="358"/>
      <c r="AJ871" s="358"/>
      <c r="AK871" s="358"/>
      <c r="AL871" s="342" t="s">
        <v>528</v>
      </c>
      <c r="AM871" s="343"/>
      <c r="AN871" s="343"/>
      <c r="AO871" s="344"/>
      <c r="AP871" s="345" t="s">
        <v>330</v>
      </c>
      <c r="AQ871" s="345"/>
      <c r="AR871" s="345"/>
      <c r="AS871" s="345"/>
      <c r="AT871" s="345"/>
      <c r="AU871" s="345"/>
      <c r="AV871" s="345"/>
      <c r="AW871" s="345"/>
      <c r="AX871" s="345"/>
    </row>
    <row r="872" spans="1:50" ht="30" customHeight="1" x14ac:dyDescent="0.15">
      <c r="A872" s="361">
        <v>2</v>
      </c>
      <c r="B872" s="361">
        <v>1</v>
      </c>
      <c r="C872" s="346" t="s">
        <v>529</v>
      </c>
      <c r="D872" s="332"/>
      <c r="E872" s="332"/>
      <c r="F872" s="332"/>
      <c r="G872" s="332"/>
      <c r="H872" s="332"/>
      <c r="I872" s="332"/>
      <c r="J872" s="333" t="s">
        <v>330</v>
      </c>
      <c r="K872" s="334"/>
      <c r="L872" s="334"/>
      <c r="M872" s="334"/>
      <c r="N872" s="334"/>
      <c r="O872" s="334"/>
      <c r="P872" s="347" t="s">
        <v>532</v>
      </c>
      <c r="Q872" s="335"/>
      <c r="R872" s="335"/>
      <c r="S872" s="335"/>
      <c r="T872" s="335"/>
      <c r="U872" s="335"/>
      <c r="V872" s="335"/>
      <c r="W872" s="335"/>
      <c r="X872" s="335"/>
      <c r="Y872" s="336">
        <v>3</v>
      </c>
      <c r="Z872" s="337"/>
      <c r="AA872" s="337"/>
      <c r="AB872" s="338"/>
      <c r="AC872" s="348" t="s">
        <v>300</v>
      </c>
      <c r="AD872" s="348"/>
      <c r="AE872" s="348"/>
      <c r="AF872" s="348"/>
      <c r="AG872" s="348"/>
      <c r="AH872" s="357" t="s">
        <v>549</v>
      </c>
      <c r="AI872" s="358"/>
      <c r="AJ872" s="358"/>
      <c r="AK872" s="358"/>
      <c r="AL872" s="342" t="s">
        <v>549</v>
      </c>
      <c r="AM872" s="343"/>
      <c r="AN872" s="343"/>
      <c r="AO872" s="344"/>
      <c r="AP872" s="345" t="s">
        <v>549</v>
      </c>
      <c r="AQ872" s="345"/>
      <c r="AR872" s="345"/>
      <c r="AS872" s="345"/>
      <c r="AT872" s="345"/>
      <c r="AU872" s="345"/>
      <c r="AV872" s="345"/>
      <c r="AW872" s="345"/>
      <c r="AX872" s="345"/>
    </row>
    <row r="873" spans="1:50" ht="47.25" customHeight="1" x14ac:dyDescent="0.15">
      <c r="A873" s="361">
        <v>3</v>
      </c>
      <c r="B873" s="361">
        <v>1</v>
      </c>
      <c r="C873" s="346" t="s">
        <v>530</v>
      </c>
      <c r="D873" s="332"/>
      <c r="E873" s="332"/>
      <c r="F873" s="332"/>
      <c r="G873" s="332"/>
      <c r="H873" s="332"/>
      <c r="I873" s="332"/>
      <c r="J873" s="333" t="s">
        <v>534</v>
      </c>
      <c r="K873" s="334"/>
      <c r="L873" s="334"/>
      <c r="M873" s="334"/>
      <c r="N873" s="334"/>
      <c r="O873" s="334"/>
      <c r="P873" s="347" t="s">
        <v>533</v>
      </c>
      <c r="Q873" s="335"/>
      <c r="R873" s="335"/>
      <c r="S873" s="335"/>
      <c r="T873" s="335"/>
      <c r="U873" s="335"/>
      <c r="V873" s="335"/>
      <c r="W873" s="335"/>
      <c r="X873" s="335"/>
      <c r="Y873" s="336">
        <v>3</v>
      </c>
      <c r="Z873" s="337"/>
      <c r="AA873" s="337"/>
      <c r="AB873" s="338"/>
      <c r="AC873" s="348" t="s">
        <v>300</v>
      </c>
      <c r="AD873" s="348"/>
      <c r="AE873" s="348"/>
      <c r="AF873" s="348"/>
      <c r="AG873" s="348"/>
      <c r="AH873" s="340" t="s">
        <v>549</v>
      </c>
      <c r="AI873" s="341"/>
      <c r="AJ873" s="341"/>
      <c r="AK873" s="341"/>
      <c r="AL873" s="342" t="s">
        <v>549</v>
      </c>
      <c r="AM873" s="343"/>
      <c r="AN873" s="343"/>
      <c r="AO873" s="344"/>
      <c r="AP873" s="345" t="s">
        <v>549</v>
      </c>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252</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0:AO867">
    <cfRule type="expression" dxfId="1797" priority="6627">
      <formula>IF(AND(AL840&gt;=0, RIGHT(TEXT(AL840,"0.#"),1)&lt;&gt;"."),TRUE,FALSE)</formula>
    </cfRule>
    <cfRule type="expression" dxfId="1796" priority="6628">
      <formula>IF(AND(AL840&gt;=0, RIGHT(TEXT(AL840,"0.#"),1)="."),TRUE,FALSE)</formula>
    </cfRule>
    <cfRule type="expression" dxfId="1795" priority="6629">
      <formula>IF(AND(AL840&lt;0, RIGHT(TEXT(AL840,"0.#"),1)&lt;&gt;"."),TRUE,FALSE)</formula>
    </cfRule>
    <cfRule type="expression" dxfId="1794" priority="6630">
      <formula>IF(AND(AL840&lt;0, RIGHT(TEXT(AL840,"0.#"),1)="."),TRUE,FALSE)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0:Y867">
    <cfRule type="expression" dxfId="1723" priority="2955">
      <formula>IF(RIGHT(TEXT(Y840,"0.#"),1)=".",FALSE,TRUE)</formula>
    </cfRule>
    <cfRule type="expression" dxfId="1722" priority="2956">
      <formula>IF(RIGHT(TEXT(Y840,"0.#"),1)=".",TRUE,FALSE)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3:AO1132">
    <cfRule type="expression" dxfId="1693" priority="2861">
      <formula>IF(AND(AL1103&gt;=0, RIGHT(TEXT(AL1103,"0.#"),1)&lt;&gt;"."),TRUE,FALSE)</formula>
    </cfRule>
    <cfRule type="expression" dxfId="1692" priority="2862">
      <formula>IF(AND(AL1103&gt;=0, RIGHT(TEXT(AL1103,"0.#"),1)="."),TRUE,FALSE)</formula>
    </cfRule>
    <cfRule type="expression" dxfId="1691" priority="2863">
      <formula>IF(AND(AL1103&lt;0, RIGHT(TEXT(AL1103,"0.#"),1)&lt;&gt;"."),TRUE,FALSE)</formula>
    </cfRule>
    <cfRule type="expression" dxfId="1690" priority="2864">
      <formula>IF(AND(AL1103&lt;0, RIGHT(TEXT(AL1103,"0.#"),1)="."),TRUE,FALSE)</formula>
    </cfRule>
  </conditionalFormatting>
  <conditionalFormatting sqref="Y1103:Y1132">
    <cfRule type="expression" dxfId="1689" priority="2859">
      <formula>IF(RIGHT(TEXT(Y1103,"0.#"),1)=".",FALSE,TRUE)</formula>
    </cfRule>
    <cfRule type="expression" dxfId="1688" priority="2860">
      <formula>IF(RIGHT(TEXT(Y1103,"0.#"),1)=".",TRUE,FALSE)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8:AO839">
    <cfRule type="expression" dxfId="1679" priority="2813">
      <formula>IF(AND(AL838&gt;=0, RIGHT(TEXT(AL838,"0.#"),1)&lt;&gt;"."),TRUE,FALSE)</formula>
    </cfRule>
    <cfRule type="expression" dxfId="1678" priority="2814">
      <formula>IF(AND(AL838&gt;=0, RIGHT(TEXT(AL838,"0.#"),1)="."),TRUE,FALSE)</formula>
    </cfRule>
    <cfRule type="expression" dxfId="1677" priority="2815">
      <formula>IF(AND(AL838&lt;0, RIGHT(TEXT(AL838,"0.#"),1)&lt;&gt;"."),TRUE,FALSE)</formula>
    </cfRule>
    <cfRule type="expression" dxfId="1676" priority="2816">
      <formula>IF(AND(AL838&lt;0, RIGHT(TEXT(AL838,"0.#"),1)="."),TRUE,FALSE)</formula>
    </cfRule>
  </conditionalFormatting>
  <conditionalFormatting sqref="Y838:Y839">
    <cfRule type="expression" dxfId="1675" priority="2811">
      <formula>IF(RIGHT(TEXT(Y838,"0.#"),1)=".",FALSE,TRUE)</formula>
    </cfRule>
    <cfRule type="expression" dxfId="1674" priority="2812">
      <formula>IF(RIGHT(TEXT(Y838,"0.#"),1)=".",TRUE,FALSE)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3:Y900">
    <cfRule type="expression" dxfId="1357" priority="2071">
      <formula>IF(RIGHT(TEXT(Y873,"0.#"),1)=".",FALSE,TRUE)</formula>
    </cfRule>
    <cfRule type="expression" dxfId="1356" priority="2072">
      <formula>IF(RIGHT(TEXT(Y873,"0.#"),1)=".",TRUE,FALSE)</formula>
    </cfRule>
  </conditionalFormatting>
  <conditionalFormatting sqref="Y871:Y872">
    <cfRule type="expression" dxfId="1355" priority="2065">
      <formula>IF(RIGHT(TEXT(Y871,"0.#"),1)=".",FALSE,TRUE)</formula>
    </cfRule>
    <cfRule type="expression" dxfId="1354" priority="2066">
      <formula>IF(RIGHT(TEXT(Y871,"0.#"),1)=".",TRUE,FALSE)</formula>
    </cfRule>
  </conditionalFormatting>
  <conditionalFormatting sqref="Y906:Y933">
    <cfRule type="expression" dxfId="1353" priority="2059">
      <formula>IF(RIGHT(TEXT(Y906,"0.#"),1)=".",FALSE,TRUE)</formula>
    </cfRule>
    <cfRule type="expression" dxfId="1352" priority="2060">
      <formula>IF(RIGHT(TEXT(Y906,"0.#"),1)=".",TRUE,FALSE)</formula>
    </cfRule>
  </conditionalFormatting>
  <conditionalFormatting sqref="Y904:Y905">
    <cfRule type="expression" dxfId="1351" priority="2053">
      <formula>IF(RIGHT(TEXT(Y904,"0.#"),1)=".",FALSE,TRUE)</formula>
    </cfRule>
    <cfRule type="expression" dxfId="1350" priority="2054">
      <formula>IF(RIGHT(TEXT(Y904,"0.#"),1)=".",TRUE,FALSE)</formula>
    </cfRule>
  </conditionalFormatting>
  <conditionalFormatting sqref="Y939:Y966">
    <cfRule type="expression" dxfId="1349" priority="2047">
      <formula>IF(RIGHT(TEXT(Y939,"0.#"),1)=".",FALSE,TRUE)</formula>
    </cfRule>
    <cfRule type="expression" dxfId="1348" priority="2048">
      <formula>IF(RIGHT(TEXT(Y939,"0.#"),1)=".",TRUE,FALSE)</formula>
    </cfRule>
  </conditionalFormatting>
  <conditionalFormatting sqref="Y937:Y938">
    <cfRule type="expression" dxfId="1347" priority="2041">
      <formula>IF(RIGHT(TEXT(Y937,"0.#"),1)=".",FALSE,TRUE)</formula>
    </cfRule>
    <cfRule type="expression" dxfId="1346" priority="2042">
      <formula>IF(RIGHT(TEXT(Y937,"0.#"),1)=".",TRUE,FALSE)</formula>
    </cfRule>
  </conditionalFormatting>
  <conditionalFormatting sqref="Y972:Y999">
    <cfRule type="expression" dxfId="1345" priority="2035">
      <formula>IF(RIGHT(TEXT(Y972,"0.#"),1)=".",FALSE,TRUE)</formula>
    </cfRule>
    <cfRule type="expression" dxfId="1344" priority="2036">
      <formula>IF(RIGHT(TEXT(Y972,"0.#"),1)=".",TRUE,FALSE)</formula>
    </cfRule>
  </conditionalFormatting>
  <conditionalFormatting sqref="Y970:Y971">
    <cfRule type="expression" dxfId="1343" priority="2029">
      <formula>IF(RIGHT(TEXT(Y970,"0.#"),1)=".",FALSE,TRUE)</formula>
    </cfRule>
    <cfRule type="expression" dxfId="1342" priority="2030">
      <formula>IF(RIGHT(TEXT(Y970,"0.#"),1)=".",TRUE,FALSE)</formula>
    </cfRule>
  </conditionalFormatting>
  <conditionalFormatting sqref="Y1005:Y1032">
    <cfRule type="expression" dxfId="1341" priority="2023">
      <formula>IF(RIGHT(TEXT(Y1005,"0.#"),1)=".",FALSE,TRUE)</formula>
    </cfRule>
    <cfRule type="expression" dxfId="1340" priority="2024">
      <formula>IF(RIGHT(TEXT(Y1005,"0.#"),1)=".",TRUE,FALSE)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3:AO900">
    <cfRule type="expression" dxfId="1259" priority="2073">
      <formula>IF(AND(AL873&gt;=0, RIGHT(TEXT(AL873,"0.#"),1)&lt;&gt;"."),TRUE,FALSE)</formula>
    </cfRule>
    <cfRule type="expression" dxfId="1258" priority="2074">
      <formula>IF(AND(AL873&gt;=0, RIGHT(TEXT(AL873,"0.#"),1)="."),TRUE,FALSE)</formula>
    </cfRule>
    <cfRule type="expression" dxfId="1257" priority="2075">
      <formula>IF(AND(AL873&lt;0, RIGHT(TEXT(AL873,"0.#"),1)&lt;&gt;"."),TRUE,FALSE)</formula>
    </cfRule>
    <cfRule type="expression" dxfId="1256" priority="2076">
      <formula>IF(AND(AL873&lt;0, RIGHT(TEXT(AL873,"0.#"),1)="."),TRUE,FALSE)</formula>
    </cfRule>
  </conditionalFormatting>
  <conditionalFormatting sqref="AL871:AO872">
    <cfRule type="expression" dxfId="1255" priority="2067">
      <formula>IF(AND(AL871&gt;=0, RIGHT(TEXT(AL871,"0.#"),1)&lt;&gt;"."),TRUE,FALSE)</formula>
    </cfRule>
    <cfRule type="expression" dxfId="1254" priority="2068">
      <formula>IF(AND(AL871&gt;=0, RIGHT(TEXT(AL871,"0.#"),1)="."),TRUE,FALSE)</formula>
    </cfRule>
    <cfRule type="expression" dxfId="1253" priority="2069">
      <formula>IF(AND(AL871&lt;0, RIGHT(TEXT(AL871,"0.#"),1)&lt;&gt;"."),TRUE,FALSE)</formula>
    </cfRule>
    <cfRule type="expression" dxfId="1252" priority="2070">
      <formula>IF(AND(AL871&lt;0, RIGHT(TEXT(AL871,"0.#"),1)="."),TRUE,FALSE)</formula>
    </cfRule>
  </conditionalFormatting>
  <conditionalFormatting sqref="AL906:AO933">
    <cfRule type="expression" dxfId="1251" priority="2061">
      <formula>IF(AND(AL906&gt;=0, RIGHT(TEXT(AL906,"0.#"),1)&lt;&gt;"."),TRUE,FALSE)</formula>
    </cfRule>
    <cfRule type="expression" dxfId="1250" priority="2062">
      <formula>IF(AND(AL906&gt;=0, RIGHT(TEXT(AL906,"0.#"),1)="."),TRUE,FALSE)</formula>
    </cfRule>
    <cfRule type="expression" dxfId="1249" priority="2063">
      <formula>IF(AND(AL906&lt;0, RIGHT(TEXT(AL906,"0.#"),1)&lt;&gt;"."),TRUE,FALSE)</formula>
    </cfRule>
    <cfRule type="expression" dxfId="1248" priority="2064">
      <formula>IF(AND(AL906&lt;0, RIGHT(TEXT(AL906,"0.#"),1)="."),TRUE,FALSE)</formula>
    </cfRule>
  </conditionalFormatting>
  <conditionalFormatting sqref="AL904:AO905">
    <cfRule type="expression" dxfId="1247" priority="2055">
      <formula>IF(AND(AL904&gt;=0, RIGHT(TEXT(AL904,"0.#"),1)&lt;&gt;"."),TRUE,FALSE)</formula>
    </cfRule>
    <cfRule type="expression" dxfId="1246" priority="2056">
      <formula>IF(AND(AL904&gt;=0, RIGHT(TEXT(AL904,"0.#"),1)="."),TRUE,FALSE)</formula>
    </cfRule>
    <cfRule type="expression" dxfId="1245" priority="2057">
      <formula>IF(AND(AL904&lt;0, RIGHT(TEXT(AL904,"0.#"),1)&lt;&gt;"."),TRUE,FALSE)</formula>
    </cfRule>
    <cfRule type="expression" dxfId="1244" priority="2058">
      <formula>IF(AND(AL904&lt;0, RIGHT(TEXT(AL904,"0.#"),1)="."),TRUE,FALSE)</formula>
    </cfRule>
  </conditionalFormatting>
  <conditionalFormatting sqref="AL939:AO966">
    <cfRule type="expression" dxfId="1243" priority="2049">
      <formula>IF(AND(AL939&gt;=0, RIGHT(TEXT(AL939,"0.#"),1)&lt;&gt;"."),TRUE,FALSE)</formula>
    </cfRule>
    <cfRule type="expression" dxfId="1242" priority="2050">
      <formula>IF(AND(AL939&gt;=0, RIGHT(TEXT(AL939,"0.#"),1)="."),TRUE,FALSE)</formula>
    </cfRule>
    <cfRule type="expression" dxfId="1241" priority="2051">
      <formula>IF(AND(AL939&lt;0, RIGHT(TEXT(AL939,"0.#"),1)&lt;&gt;"."),TRUE,FALSE)</formula>
    </cfRule>
    <cfRule type="expression" dxfId="1240" priority="2052">
      <formula>IF(AND(AL939&lt;0, RIGHT(TEXT(AL939,"0.#"),1)="."),TRUE,FALSE)</formula>
    </cfRule>
  </conditionalFormatting>
  <conditionalFormatting sqref="AL937:AO938">
    <cfRule type="expression" dxfId="1239" priority="2043">
      <formula>IF(AND(AL937&gt;=0, RIGHT(TEXT(AL937,"0.#"),1)&lt;&gt;"."),TRUE,FALSE)</formula>
    </cfRule>
    <cfRule type="expression" dxfId="1238" priority="2044">
      <formula>IF(AND(AL937&gt;=0, RIGHT(TEXT(AL937,"0.#"),1)="."),TRUE,FALSE)</formula>
    </cfRule>
    <cfRule type="expression" dxfId="1237" priority="2045">
      <formula>IF(AND(AL937&lt;0, RIGHT(TEXT(AL937,"0.#"),1)&lt;&gt;"."),TRUE,FALSE)</formula>
    </cfRule>
    <cfRule type="expression" dxfId="1236" priority="2046">
      <formula>IF(AND(AL937&lt;0, RIGHT(TEXT(AL937,"0.#"),1)="."),TRUE,FALSE)</formula>
    </cfRule>
  </conditionalFormatting>
  <conditionalFormatting sqref="AL972:AO999">
    <cfRule type="expression" dxfId="1235" priority="2037">
      <formula>IF(AND(AL972&gt;=0, RIGHT(TEXT(AL972,"0.#"),1)&lt;&gt;"."),TRUE,FALSE)</formula>
    </cfRule>
    <cfRule type="expression" dxfId="1234" priority="2038">
      <formula>IF(AND(AL972&gt;=0, RIGHT(TEXT(AL972,"0.#"),1)="."),TRUE,FALSE)</formula>
    </cfRule>
    <cfRule type="expression" dxfId="1233" priority="2039">
      <formula>IF(AND(AL972&lt;0, RIGHT(TEXT(AL972,"0.#"),1)&lt;&gt;"."),TRUE,FALSE)</formula>
    </cfRule>
    <cfRule type="expression" dxfId="1232" priority="2040">
      <formula>IF(AND(AL972&lt;0, RIGHT(TEXT(AL972,"0.#"),1)="."),TRUE,FALSE)</formula>
    </cfRule>
  </conditionalFormatting>
  <conditionalFormatting sqref="AL970:AO971">
    <cfRule type="expression" dxfId="1231" priority="2031">
      <formula>IF(AND(AL970&gt;=0, RIGHT(TEXT(AL970,"0.#"),1)&lt;&gt;"."),TRUE,FALSE)</formula>
    </cfRule>
    <cfRule type="expression" dxfId="1230" priority="2032">
      <formula>IF(AND(AL970&gt;=0, RIGHT(TEXT(AL970,"0.#"),1)="."),TRUE,FALSE)</formula>
    </cfRule>
    <cfRule type="expression" dxfId="1229" priority="2033">
      <formula>IF(AND(AL970&lt;0, RIGHT(TEXT(AL970,"0.#"),1)&lt;&gt;"."),TRUE,FALSE)</formula>
    </cfRule>
    <cfRule type="expression" dxfId="1228" priority="2034">
      <formula>IF(AND(AL970&lt;0, RIGHT(TEXT(AL970,"0.#"),1)="."),TRUE,FALSE)</formula>
    </cfRule>
  </conditionalFormatting>
  <conditionalFormatting sqref="AL1005:AO1032">
    <cfRule type="expression" dxfId="1227" priority="2025">
      <formula>IF(AND(AL1005&gt;=0, RIGHT(TEXT(AL1005,"0.#"),1)&lt;&gt;"."),TRUE,FALSE)</formula>
    </cfRule>
    <cfRule type="expression" dxfId="1226" priority="2026">
      <formula>IF(AND(AL1005&gt;=0, RIGHT(TEXT(AL1005,"0.#"),1)="."),TRUE,FALSE)</formula>
    </cfRule>
    <cfRule type="expression" dxfId="1225" priority="2027">
      <formula>IF(AND(AL1005&lt;0, RIGHT(TEXT(AL1005,"0.#"),1)&lt;&gt;"."),TRUE,FALSE)</formula>
    </cfRule>
    <cfRule type="expression" dxfId="1224" priority="2028">
      <formula>IF(AND(AL1005&lt;0, RIGHT(TEXT(AL1005,"0.#"),1)="."),TRUE,FALSE)</formula>
    </cfRule>
  </conditionalFormatting>
  <conditionalFormatting sqref="AL1003:AO1004">
    <cfRule type="expression" dxfId="1223" priority="2019">
      <formula>IF(AND(AL1003&gt;=0, RIGHT(TEXT(AL1003,"0.#"),1)&lt;&gt;"."),TRUE,FALSE)</formula>
    </cfRule>
    <cfRule type="expression" dxfId="1222" priority="2020">
      <formula>IF(AND(AL1003&gt;=0, RIGHT(TEXT(AL1003,"0.#"),1)="."),TRUE,FALSE)</formula>
    </cfRule>
    <cfRule type="expression" dxfId="1221" priority="2021">
      <formula>IF(AND(AL1003&lt;0, RIGHT(TEXT(AL1003,"0.#"),1)&lt;&gt;"."),TRUE,FALSE)</formula>
    </cfRule>
    <cfRule type="expression" dxfId="1220" priority="2022">
      <formula>IF(AND(AL1003&lt;0, RIGHT(TEXT(AL1003,"0.#"),1)="."),TRUE,FALSE)</formula>
    </cfRule>
  </conditionalFormatting>
  <conditionalFormatting sqref="Y1003:Y1004">
    <cfRule type="expression" dxfId="1219" priority="2017">
      <formula>IF(RIGHT(TEXT(Y1003,"0.#"),1)=".",FALSE,TRUE)</formula>
    </cfRule>
    <cfRule type="expression" dxfId="1218" priority="2018">
      <formula>IF(RIGHT(TEXT(Y1003,"0.#"),1)=".",TRUE,FALSE)</formula>
    </cfRule>
  </conditionalFormatting>
  <conditionalFormatting sqref="AL1038:AO1065">
    <cfRule type="expression" dxfId="1217" priority="2013">
      <formula>IF(AND(AL1038&gt;=0, RIGHT(TEXT(AL1038,"0.#"),1)&lt;&gt;"."),TRUE,FALSE)</formula>
    </cfRule>
    <cfRule type="expression" dxfId="1216" priority="2014">
      <formula>IF(AND(AL1038&gt;=0, RIGHT(TEXT(AL1038,"0.#"),1)="."),TRUE,FALSE)</formula>
    </cfRule>
    <cfRule type="expression" dxfId="1215" priority="2015">
      <formula>IF(AND(AL1038&lt;0, RIGHT(TEXT(AL1038,"0.#"),1)&lt;&gt;"."),TRUE,FALSE)</formula>
    </cfRule>
    <cfRule type="expression" dxfId="1214" priority="2016">
      <formula>IF(AND(AL1038&lt;0, RIGHT(TEXT(AL1038,"0.#"),1)="."),TRUE,FALSE)</formula>
    </cfRule>
  </conditionalFormatting>
  <conditionalFormatting sqref="Y1038:Y1065">
    <cfRule type="expression" dxfId="1213" priority="2011">
      <formula>IF(RIGHT(TEXT(Y1038,"0.#"),1)=".",FALSE,TRUE)</formula>
    </cfRule>
    <cfRule type="expression" dxfId="1212" priority="2012">
      <formula>IF(RIGHT(TEXT(Y1038,"0.#"),1)=".",TRUE,FALSE)</formula>
    </cfRule>
  </conditionalFormatting>
  <conditionalFormatting sqref="AL1036:AO1037">
    <cfRule type="expression" dxfId="1211" priority="2007">
      <formula>IF(AND(AL1036&gt;=0, RIGHT(TEXT(AL1036,"0.#"),1)&lt;&gt;"."),TRUE,FALSE)</formula>
    </cfRule>
    <cfRule type="expression" dxfId="1210" priority="2008">
      <formula>IF(AND(AL1036&gt;=0, RIGHT(TEXT(AL1036,"0.#"),1)="."),TRUE,FALSE)</formula>
    </cfRule>
    <cfRule type="expression" dxfId="1209" priority="2009">
      <formula>IF(AND(AL1036&lt;0, RIGHT(TEXT(AL1036,"0.#"),1)&lt;&gt;"."),TRUE,FALSE)</formula>
    </cfRule>
    <cfRule type="expression" dxfId="1208" priority="2010">
      <formula>IF(AND(AL1036&lt;0, RIGHT(TEXT(AL1036,"0.#"),1)="."),TRUE,FALSE)</formula>
    </cfRule>
  </conditionalFormatting>
  <conditionalFormatting sqref="Y1036:Y1037">
    <cfRule type="expression" dxfId="1207" priority="2005">
      <formula>IF(RIGHT(TEXT(Y1036,"0.#"),1)=".",FALSE,TRUE)</formula>
    </cfRule>
    <cfRule type="expression" dxfId="1206" priority="2006">
      <formula>IF(RIGHT(TEXT(Y1036,"0.#"),1)=".",TRUE,FALSE)</formula>
    </cfRule>
  </conditionalFormatting>
  <conditionalFormatting sqref="AL1071:AO1098">
    <cfRule type="expression" dxfId="1205" priority="2001">
      <formula>IF(AND(AL1071&gt;=0, RIGHT(TEXT(AL1071,"0.#"),1)&lt;&gt;"."),TRUE,FALSE)</formula>
    </cfRule>
    <cfRule type="expression" dxfId="1204" priority="2002">
      <formula>IF(AND(AL1071&gt;=0, RIGHT(TEXT(AL1071,"0.#"),1)="."),TRUE,FALSE)</formula>
    </cfRule>
    <cfRule type="expression" dxfId="1203" priority="2003">
      <formula>IF(AND(AL1071&lt;0, RIGHT(TEXT(AL1071,"0.#"),1)&lt;&gt;"."),TRUE,FALSE)</formula>
    </cfRule>
    <cfRule type="expression" dxfId="1202" priority="2004">
      <formula>IF(AND(AL1071&lt;0, RIGHT(TEXT(AL1071,"0.#"),1)="."),TRUE,FALSE)</formula>
    </cfRule>
  </conditionalFormatting>
  <conditionalFormatting sqref="Y1071:Y1098">
    <cfRule type="expression" dxfId="1201" priority="1999">
      <formula>IF(RIGHT(TEXT(Y1071,"0.#"),1)=".",FALSE,TRUE)</formula>
    </cfRule>
    <cfRule type="expression" dxfId="1200" priority="2000">
      <formula>IF(RIGHT(TEXT(Y1071,"0.#"),1)=".",TRUE,FALSE)</formula>
    </cfRule>
  </conditionalFormatting>
  <conditionalFormatting sqref="AL1069:AO1070">
    <cfRule type="expression" dxfId="1199" priority="1995">
      <formula>IF(AND(AL1069&gt;=0, RIGHT(TEXT(AL1069,"0.#"),1)&lt;&gt;"."),TRUE,FALSE)</formula>
    </cfRule>
    <cfRule type="expression" dxfId="1198" priority="1996">
      <formula>IF(AND(AL1069&gt;=0, RIGHT(TEXT(AL1069,"0.#"),1)="."),TRUE,FALSE)</formula>
    </cfRule>
    <cfRule type="expression" dxfId="1197" priority="1997">
      <formula>IF(AND(AL1069&lt;0, RIGHT(TEXT(AL1069,"0.#"),1)&lt;&gt;"."),TRUE,FALSE)</formula>
    </cfRule>
    <cfRule type="expression" dxfId="1196" priority="1998">
      <formula>IF(AND(AL1069&lt;0, RIGHT(TEXT(AL1069,"0.#"),1)="."),TRUE,FALSE)</formula>
    </cfRule>
  </conditionalFormatting>
  <conditionalFormatting sqref="Y1069:Y1070">
    <cfRule type="expression" dxfId="1195" priority="1993">
      <formula>IF(RIGHT(TEXT(Y1069,"0.#"),1)=".",FALSE,TRUE)</formula>
    </cfRule>
    <cfRule type="expression" dxfId="1194" priority="1994">
      <formula>IF(RIGHT(TEXT(Y1069,"0.#"),1)=".",TRUE,FALSE)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2">
    <cfRule type="expression" dxfId="451" priority="457">
      <formula>IF(RIGHT(TEXT(AU102,"0.#"),1)=".",FALSE,TRUE)</formula>
    </cfRule>
    <cfRule type="expression" dxfId="450" priority="458">
      <formula>IF(RIGHT(TEXT(AU102,"0.#"),1)=".",TRUE,FALSE)</formula>
    </cfRule>
  </conditionalFormatting>
  <conditionalFormatting sqref="AU104">
    <cfRule type="expression" dxfId="449" priority="453">
      <formula>IF(RIGHT(TEXT(AU104,"0.#"),1)=".",FALSE,TRUE)</formula>
    </cfRule>
    <cfRule type="expression" dxfId="448" priority="454">
      <formula>IF(RIGHT(TEXT(AU104,"0.#"),1)=".",TRUE,FALSE)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05" max="49" man="1"/>
    <brk id="735" max="49" man="1"/>
    <brk id="832" max="49" man="1"/>
    <brk id="873" max="49" man="1"/>
    <brk id="901" max="49" man="1"/>
    <brk id="934" max="49" man="1"/>
    <brk id="967" max="49" man="1"/>
    <brk id="1000" max="49" man="1"/>
    <brk id="1033" max="49" man="1"/>
    <brk id="1066" max="49" man="1"/>
    <brk id="1100" max="49" man="1"/>
  </rowBreaks>
  <colBreaks count="1" manualBreakCount="1">
    <brk id="6" max="11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293</v>
      </c>
      <c r="AI2" s="44" t="s">
        <v>330</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358</v>
      </c>
      <c r="Z5" s="30"/>
      <c r="AA5" s="32" t="s">
        <v>452</v>
      </c>
      <c r="AB5" s="31"/>
      <c r="AC5" s="32" t="s">
        <v>175</v>
      </c>
      <c r="AD5" s="31"/>
      <c r="AE5" s="35" t="s">
        <v>306</v>
      </c>
      <c r="AF5" s="30"/>
      <c r="AG5" s="46" t="s">
        <v>296</v>
      </c>
      <c r="AI5" s="44" t="s">
        <v>345</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
      </c>
      <c r="K10" s="14" t="s">
        <v>254</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t="s">
        <v>482</v>
      </c>
      <c r="C20" s="13" t="str">
        <f t="shared" si="9"/>
        <v>知的財産</v>
      </c>
      <c r="D20" s="13" t="str">
        <f t="shared" si="8"/>
        <v>知的財産</v>
      </c>
      <c r="F20" s="18" t="s">
        <v>237</v>
      </c>
      <c r="G20" s="17"/>
      <c r="H20" s="13" t="str">
        <f t="shared" si="1"/>
        <v/>
      </c>
      <c r="I20" s="13" t="str">
        <f t="shared" si="5"/>
        <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知的財産</v>
      </c>
      <c r="F21" s="18" t="s">
        <v>126</v>
      </c>
      <c r="G21" s="17"/>
      <c r="H21" s="13" t="str">
        <f t="shared" si="1"/>
        <v/>
      </c>
      <c r="I21" s="13" t="str">
        <f t="shared" si="5"/>
        <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知的財産</v>
      </c>
      <c r="F22" s="18" t="s">
        <v>127</v>
      </c>
      <c r="G22" s="17"/>
      <c r="H22" s="13" t="str">
        <f t="shared" si="1"/>
        <v/>
      </c>
      <c r="I22" s="13" t="str">
        <f t="shared" si="5"/>
        <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知的財産</v>
      </c>
      <c r="F23" s="18" t="s">
        <v>128</v>
      </c>
      <c r="G23" s="17"/>
      <c r="H23" s="13" t="str">
        <f t="shared" si="1"/>
        <v/>
      </c>
      <c r="I23" s="13" t="str">
        <f t="shared" si="5"/>
        <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知的財産</v>
      </c>
      <c r="F24" s="18" t="s">
        <v>333</v>
      </c>
      <c r="G24" s="17"/>
      <c r="H24" s="13" t="str">
        <f t="shared" si="1"/>
        <v/>
      </c>
      <c r="I24" s="13" t="str">
        <f t="shared" si="5"/>
        <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知的財産</v>
      </c>
      <c r="B27" s="13"/>
      <c r="F27" s="18" t="s">
        <v>131</v>
      </c>
      <c r="G27" s="17"/>
      <c r="H27" s="13" t="str">
        <f t="shared" si="1"/>
        <v/>
      </c>
      <c r="I27" s="13" t="str">
        <f t="shared" si="5"/>
        <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t="s">
        <v>482</v>
      </c>
      <c r="H31" s="13" t="str">
        <f t="shared" si="1"/>
        <v>特許特別会計</v>
      </c>
      <c r="I31" s="13" t="str">
        <f t="shared" si="5"/>
        <v>特許特別会計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特許特別会計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特許特別会計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特許特別会計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特許特別会計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特許特別会計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特許特別会計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E1198-D2EC-45EC-B7D9-C5A6D08746C0}">
  <ds:schemaRefs>
    <ds:schemaRef ds:uri="http://schemas.microsoft.com/office/2006/documentManagement/types"/>
    <ds:schemaRef ds:uri="FBA1376E-82DB-4D6C-B33A-D646C0617999"/>
    <ds:schemaRef ds:uri="http://schemas.microsoft.com/office/infopath/2007/PartnerControls"/>
    <ds:schemaRef ds:uri="http://purl.org/dc/elements/1.1/"/>
    <ds:schemaRef ds:uri="http://www.w3.org/XML/1998/namespace"/>
    <ds:schemaRef ds:uri="http://schemas.microsoft.com/office/2006/metadata/properties"/>
    <ds:schemaRef ds:uri="2d5f1945-286f-4658-a685-0dc25831e22f"/>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5254554D-CAD1-432C-9E4C-1085A0656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C5F50-8F02-47D8-B006-1EB5F63098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吉野　幸代</cp:lastModifiedBy>
  <cp:lastPrinted>2020-11-19T08:53:33Z</cp:lastPrinted>
  <dcterms:created xsi:type="dcterms:W3CDTF">2012-03-13T00:50:25Z</dcterms:created>
  <dcterms:modified xsi:type="dcterms:W3CDTF">2020-11-20T02:57:42Z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