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02_総務課\05_調整班\01. (予算)各課やり取り\200924_行政事業レビューシートの作成、有識者等所見に対する反映状況について\（２）行政事業レビューシートの作成\④提出準備\"/>
    </mc:Choice>
  </mc:AlternateContent>
  <bookViews>
    <workbookView xWindow="0" yWindow="0" windowWidth="16200" windowHeight="70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<sst xmlns="http://schemas.openxmlformats.org/spreadsheetml/2006/main" count="2934" uniqueCount="634">
  <si>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</si>
  <si>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</si>
  <si>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</si>
  <si>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</si>
  <si>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</si>
  <si>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</si>
  <si>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</si>
  <si>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</si>
  <si>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</si>
  <si>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</si>
  <si>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</si>
  <si>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</si>
  <si>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</si>
  <si>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</si>
  <si>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</si>
  <si>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</si>
  <si>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</si>
  <si>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</si>
  <si>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</si>
  <si>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</si>
  <si>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</si>
  <si>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</si>
  <si>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</si>
  <si>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</si>
  <si>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</si>
  <si>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</si>
  <si>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</si>
  <si>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</si>
  <si>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</si>
  <si>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</si>
  <si>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</si>
  <si>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</si>
  <si>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</si>
  <si>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</si>
  <si>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</si>
  <si>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</si>
  <si>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</si>
  <si>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</si>
  <si>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</si>
  <si>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</si>
  <si>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</si>
  <si>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</si>
  <si>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</si>
  <si>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</si>
  <si>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</si>
  <si>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</si>
  <si>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</si>
  <si>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</si>
  <si>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</si>
  <si>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</si>
  <si>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</si>
  <si>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</si>
  <si>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</si>
  <si>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</si>
  <si>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</si>
  <si>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</si>
  <si>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</si>
  <si>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</si>
  <si>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</si>
  <si>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</si>
  <si>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</si>
  <si>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</si>
  <si>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</si>
  <si>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</si>
  <si>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</si>
  <si>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</si>
  <si>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</si>
  <si>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</si>
  <si>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</si>
  <si>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</si>
  <si>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</si>
  <si>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</si>
  <si>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</si>
  <si>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</si>
  <si>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</si>
  <si>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</si>
  <si>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</si>
  <si>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</si>
  <si>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</si>
  <si>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</si>
  <si>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</si>
  <si>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</si>
  <si>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</si>
  <si>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</si>
  <si>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</si>
  <si>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</si>
  <si>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</si>
  <si>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</si>
  <si>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</si>
  <si>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</si>
  <si>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</si>
  <si>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</si>
  <si>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</si>
  <si>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</si>
  <si>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</si>
  <si>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</si>
  <si>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</si>
  <si>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</si>
  <si>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</si>
  <si>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</si>
  <si>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</si>
  <si>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</si>
  <si>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</si>
  <si>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</si>
  <si>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</si>
  <si>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</si>
  <si>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</si>
  <si>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</si>
  <si>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</si>
  <si>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</si>
  <si>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</si>
  <si>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</si>
  <si>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</si>
  <si>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</si>
  <si>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</si>
  <si>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</si>
  <si>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</si>
  <si>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</si>
  <si>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</si>
  <si>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</si>
  <si>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</si>
  <si>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</si>
  <si>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</si>
  <si>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</si>
  <si>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</si>
  <si>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</si>
  <si>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</si>
  <si>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</si>
  <si>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</si>
  <si>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</si>
  <si>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</si>
  <si>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</si>
  <si>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</si>
  <si>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</si>
  <si>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</si>
  <si>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</si>
  <si>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</si>
  <si>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</si>
  <si>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</si>
  <si>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</si>
  <si>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</si>
  <si>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</si>
  <si>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</si>
  <si>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</si>
  <si>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</si>
  <si>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</si>
  <si>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</si>
  <si>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</si>
  <si>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</si>
  <si>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</si>
  <si>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</si>
  <si>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</si>
  <si>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</si>
  <si>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</si>
  <si>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</si>
  <si>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</si>
  <si>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</si>
  <si>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</si>
  <si>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</si>
  <si>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</si>
  <si>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</si>
  <si>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</si>
  <si>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</si>
  <si>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</si>
  <si>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</si>
  <si>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</si>
  <si>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</si>
  <si>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</si>
  <si>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</si>
  <si>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</si>
  <si>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</si>
  <si>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</si>
  <si>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</si>
  <si>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</si>
  <si>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</si>
  <si>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</si>
  <si>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</si>
  <si>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</si>
  <si>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</si>
  <si>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</si>
  <si>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</si>
  <si>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</si>
  <si>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</si>
  <si>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</si>
  <si>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</si>
  <si>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</si>
  <si>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</si>
  <si>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</si>
  <si>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</si>
  <si>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</si>
  <si>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</si>
  <si>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</si>
  <si>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</si>
  <si>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</si>
  <si>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</si>
  <si>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</si>
  <si>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</si>
  <si>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</si>
  <si>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</si>
  <si>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</si>
  <si>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</si>
  <si>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</si>
  <si>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</si>
  <si>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</si>
  <si>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</si>
  <si>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</si>
  <si>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</si>
  <si>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</si>
  <si>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</si>
  <si>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</si>
  <si>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</si>
  <si>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</si>
  <si>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</si>
  <si>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</si>
  <si>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</si>
  <si>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</si>
  <si>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</si>
  <si>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</si>
  <si>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</si>
  <si>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</si>
  <si>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</si>
  <si>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</si>
  <si>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</si>
  <si>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</si>
  <si>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</si>
  <si>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</si>
  <si>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</si>
  <si>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</si>
  <si>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</si>
  <si>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</si>
  <si>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</si>
  <si>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</si>
  <si>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</si>
  <si>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</si>
  <si>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</si>
  <si>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</si>
  <si>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</si>
  <si>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</si>
  <si>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</si>
  <si>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</si>
  <si>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</si>
  <si>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</si>
  <si>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</si>
  <si>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</si>
  <si>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</si>
  <si>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</si>
  <si>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</si>
  <si>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</si>
  <si>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</si>
  <si>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</si>
  <si>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</si>
  <si>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</si>
  <si>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</si>
  <si>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</si>
  <si>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</si>
  <si>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</si>
  <si>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</si>
  <si>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</si>
  <si>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</si>
  <si>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</si>
  <si>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</si>
  <si>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</si>
  <si>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</si>
  <si>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</si>
  <si>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</si>
  <si>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</si>
  <si>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</si>
  <si>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</si>
  <si>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</si>
  <si>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</si>
  <si>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</si>
  <si>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</si>
  <si>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</si>
  <si>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</si>
  <si>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</si>
  <si>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</si>
  <si>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</si>
  <si>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</si>
  <si>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</si>
  <si>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</si>
  <si>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</si>
  <si>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</si>
  <si>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</si>
  <si>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</si>
  <si>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</si>
  <si>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</si>
  <si>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</si>
  <si>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</si>
  <si>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</si>
  <si>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</si>
  <si>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</si>
  <si>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</si>
  <si>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</si>
  <si>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</si>
  <si>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</si>
  <si>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</si>
  <si>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</si>
  <si>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</si>
  <si>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</si>
  <si>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</si>
  <si>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</si>
  <si>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</si>
  <si>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</si>
  <si>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</si>
  <si>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</si>
  <si>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</si>
  <si>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</si>
  <si>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</si>
  <si>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</si>
  <si>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</si>
  <si>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</si>
  <si>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</si>
  <si>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</si>
  <si>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</si>
  <si>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</si>
  <si>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</si>
  <si>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</si>
  <si>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</si>
  <si>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</si>
  <si>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</si>
  <si>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</si>
  <si>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</si>
  <si>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</si>
  <si>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</si>
  <si>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</si>
  <si>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</si>
  <si>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</si>
  <si>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</si>
  <si>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</si>
  <si>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</si>
  <si>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</si>
  <si>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</si>
  <si>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</si>
  <si>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</si>
  <si>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</si>
  <si>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</si>
  <si>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</si>
  <si>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</si>
  <si>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</si>
  <si>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</si>
  <si>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</si>
  <si>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</si>
  <si>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</si>
  <si>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</si>
  <si>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</si>
  <si>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</si>
  <si>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</si>
  <si>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</si>
  <si>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</si>
  <si>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</si>
  <si>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</si>
  <si>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</si>
  <si>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</si>
  <si>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</si>
  <si>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</si>
  <si>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</si>
  <si>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</si>
  <si>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</si>
  <si>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</si>
  <si>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</si>
  <si>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</si>
  <si>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</si>
  <si>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</si>
  <si>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</si>
  <si>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</si>
  <si>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</si>
  <si>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</si>
  <si>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</si>
  <si>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</si>
  <si>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</si>
  <si>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</si>
  <si>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</si>
  <si>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</si>
  <si>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</si>
  <si>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</si>
  <si>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</si>
  <si>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</si>
  <si>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</si>
  <si>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</si>
  <si>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</si>
  <si>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</si>
  <si>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</si>
  <si>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</si>
  <si>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</si>
  <si>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</si>
  <si>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</si>
  <si>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</si>
  <si>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</si>
  <si>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</si>
  <si>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</si>
  <si>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</si>
  <si>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</si>
  <si>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</si>
  <si>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</si>
  <si>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</si>
  <si>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</si>
  <si>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</si>
  <si>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</si>
  <si>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</si>
  <si>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</si>
  <si>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</si>
  <si>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</si>
  <si>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</si>
  <si>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</si>
  <si>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</si>
  <si>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</si>
  <si>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</si>
  <si>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</si>
  <si>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</si>
  <si>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</si>
  <si>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</si>
  <si>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</si>
  <si>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</si>
  <si>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</si>
  <si>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</si>
  <si>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</si>
  <si>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</si>
  <si>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</si>
  <si>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</si>
  <si>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</si>
  <si>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</si>
  <si>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</si>
  <si>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</si>
  <si>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</si>
  <si>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</si>
  <si>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</si>
  <si>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</si>
  <si>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</si>
  <si>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</si>
  <si>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</si>
  <si>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</si>
  <si>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</si>
  <si>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</si>
  <si>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</si>
  <si>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</si>
  <si>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</si>
  <si>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</si>
  <si>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</si>
  <si>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</si>
  <si>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</si>
  <si>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</si>
  <si>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</si>
  <si>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</si>
  <si>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</si>
  <si>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</si>
  <si>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</si>
  <si>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</si>
  <si>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</si>
  <si>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</si>
  <si>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</si>
  <si>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</si>
  <si>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</si>
  <si>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</si>
  <si>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</si>
  <si>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</si>
  <si>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</si>
  <si>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</si>
  <si>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</si>
  <si>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</si>
  <si>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</si>
  <si>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</si>
  <si>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</si>
  <si>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</si>
  <si>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</si>
  <si>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</si>
  <si>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</si>
  <si>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</si>
  <si>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</si>
  <si>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</si>
  <si>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</si>
  <si>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</si>
  <si>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</si>
  <si>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</si>
  <si>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</si>
  <si>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</si>
  <si>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</si>
  <si>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</si>
  <si>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</si>
  <si>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</si>
  <si>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</si>
  <si>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</si>
  <si>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</si>
  <si>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</si>
  <si>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</si>
  <si>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</si>
  <si>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</si>
  <si>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</si>
  <si>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</si>
  <si>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</si>
  <si>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</si>
  <si>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</si>
  <si>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</si>
  <si>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</si>
  <si>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</si>
  <si>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</si>
  <si>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</si>
  <si>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</si>
  <si>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</si>
  <si>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</si>
  <si>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</si>
  <si>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</si>
  <si>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</si>
  <si>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</si>
  <si>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</si>
  <si>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</si>
  <si>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</si>
  <si>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</si>
  <si>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</si>
  <si>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</si>
  <si>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</si>
  <si>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</si>
  <si>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</si>
  <si>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</si>
  <si>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</si>
  <si>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</si>
  <si>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</si>
  <si>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</si>
  <si>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</si>
  <si>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</si>
  <si>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</si>
  <si>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</si>
  <si>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</si>
  <si>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</si>
  <si>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</si>
  <si>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</si>
  <si>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</si>
  <si>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</si>
  <si>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</si>
  <si>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</si>
  <si>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</si>
  <si>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</si>
  <si>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</si>
  <si>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</si>
  <si>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</si>
  <si>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</si>
  <si>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</si>
  <si>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</si>
  <si>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</si>
  <si>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</si>
  <si>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</si>
  <si>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</si>
  <si>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</si>
  <si>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</si>
  <si>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</si>
  <si>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</si>
  <si>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</si>
  <si>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</si>
  <si>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</si>
  <si>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</si>
  <si>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</si>
  <si>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</si>
  <si>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</si>
  <si>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</si>
  <si>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</si>
  <si>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</si>
  <si>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</si>
  <si>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</si>
  <si>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</si>
  <si>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</si>
  <si>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</si>
  <si>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</si>
  <si>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</si>
  <si>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</si>
  <si>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</si>
  <si>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東アジア経済統合研究協力拠出金</t>
    <phoneticPr fontId="5"/>
  </si>
  <si>
    <t>課長　冨澤武志</t>
    <rPh sb="0" eb="2">
      <t>カチョウ</t>
    </rPh>
    <phoneticPr fontId="5"/>
  </si>
  <si>
    <t>知的財産基本法　第17条</t>
    <phoneticPr fontId="5"/>
  </si>
  <si>
    <t>第３回東アジア首脳会議議長声明（2007年11月21日）
知的財産推進計画2017《国際連携の推進》</t>
    <phoneticPr fontId="5"/>
  </si>
  <si>
    <t>東アジア16ヵ国（ASEAN・日・中・韓・印・豪・NZ）における経済統合の深化、開発格差の是正、持続可能な経済成長に向けた政策研究及び政策提言を実施している東アジア・アセアン経済研究センター（以下、ERIAという）に対して資金拠出を行い、我が国を含めた同地域の発展に主導的かつ戦略的に貢献する。</t>
    <phoneticPr fontId="5"/>
  </si>
  <si>
    <t>ERIAは2006年8月に我が国が提唱し、我が国の主導によって、2008年6月にジャカルタに設立された国際的研究機関であり、東アジアの豊かな経済社会を実現し、地域的な共通の課題を解決するための知的基盤を提供している。その成果であるビジョンや政策を東アジアサミットやASEANサミット等、首脳レベルに提言し、また、要請に基づき政策研究を実施することで、現実の政策に反映している。2015年にASEAN共同体が成立したことにより、ERIAの重要性はますます高まっており、新しい課題への取組を通じてASEANを中心とする同地域の発展に貢献し、もって我が国の経済成長に裨益させることを目指す。特許特別会計からの拠出金により、知的財産分野を強化している。</t>
    <phoneticPr fontId="5"/>
  </si>
  <si>
    <t>-</t>
  </si>
  <si>
    <t>-</t>
    <phoneticPr fontId="5"/>
  </si>
  <si>
    <t>-</t>
    <phoneticPr fontId="5"/>
  </si>
  <si>
    <t>-</t>
    <phoneticPr fontId="5"/>
  </si>
  <si>
    <t>-</t>
    <phoneticPr fontId="5"/>
  </si>
  <si>
    <t>ERIAは質の高い研究を行うと共に、政策提言の各国首脳・閣僚級会合等において、一定の政治的コミットメントを引き出すことを目標としている。質の高い研究を量的に図ることが困難であると同時に、政治的コミットメントも本来、定性的に判断されるものである。会合数やパラグラフ数により、ERIAの政策提言活動とその浸透度合いを一定程度推し量ることは可能ではあるが、そうした形式的指数は政治的コミットメントと同義ではなく、目標値として設定するに相応しくない。また、全職員数及び幹部職員数に占める日本人職員数の割合についても、日本にとって好ましい研究や政治的コミットメントを行う上では、日本人職員の割合よりも、事務総長等の主要ポストを日本人が占めていることの方が重要となることから、目標として設定するに相応しくない。</t>
    <phoneticPr fontId="5"/>
  </si>
  <si>
    <t>首脳会合等において、ASEAN各国から、ASEAN経済統合の深化等のためのコミットメントを引き出すために、ERIAはASEAN閣僚等が出席する会合で政策提言活動を行う。
平成29年度から令和元年度にかけてもERIAは精力的に研究・政策提言活動を実施。継続的に経済大臣会合や首脳会合でプレゼンテーションを行ってきたと共に、各種議長声明等にもERIAの研究が言及されるなど、各国のERIAへの期待が表明された。
平成29年には、ERIAはASEAN経済大臣会合からの依頼を受けASEAN域内の貿易円滑化政策を評価するASTFI（ASEAN Seamless TradeFacilitation Indicators）の作成を進めたほか、OECDと共同で、ASEANの中小企業政策指標の見直しを行った。また、ASEANが設立50周年を迎えたことを記念し、議長国のフィリピン政府と共同で、ASEANのこれまでの50年の歩みを振り返る記念出版物を発行した。
知的財産関連では、先端技術分野における特許審査基準や、出願件数の動向予測をテーマとした研究を実施し、日ASEAN特許庁長官会合等で各国長官級に対して知財制度や審査体制の整備の重要性について提言した。
なお、ERIAの事務総長、事務総局長、チーフエコノミスト等の主要ポストは日本人が占めており、ERIAの研究活動に日本が一定の影響を及ぼすことができた。</t>
    <rPh sb="93" eb="95">
      <t>レイワ</t>
    </rPh>
    <rPh sb="95" eb="96">
      <t>モト</t>
    </rPh>
    <rPh sb="204" eb="206">
      <t>ヘイセイ</t>
    </rPh>
    <rPh sb="433" eb="435">
      <t>センタン</t>
    </rPh>
    <rPh sb="435" eb="437">
      <t>ギジュツ</t>
    </rPh>
    <rPh sb="437" eb="439">
      <t>ブンヤ</t>
    </rPh>
    <rPh sb="443" eb="445">
      <t>トッキョ</t>
    </rPh>
    <rPh sb="445" eb="447">
      <t>シンサ</t>
    </rPh>
    <rPh sb="447" eb="449">
      <t>キジュン</t>
    </rPh>
    <phoneticPr fontId="5"/>
  </si>
  <si>
    <t>質の高い研究を行うと共に、政策提言の各国首脳・閣僚級会合等において、一定の政治的コミットメントを引き出すことが目標</t>
    <phoneticPr fontId="5"/>
  </si>
  <si>
    <t>ERIAによる政策提言の局長以上の会合での政治的コミットメント（局長級以上が出席した会合数）</t>
    <phoneticPr fontId="5"/>
  </si>
  <si>
    <t>会合数</t>
    <rPh sb="0" eb="2">
      <t>カイゴウ</t>
    </rPh>
    <rPh sb="2" eb="3">
      <t>カズ</t>
    </rPh>
    <phoneticPr fontId="5"/>
  </si>
  <si>
    <t>知財関連調査プロジェクト実施件数</t>
    <phoneticPr fontId="5"/>
  </si>
  <si>
    <t>件</t>
    <rPh sb="0" eb="1">
      <t>ケン</t>
    </rPh>
    <phoneticPr fontId="5"/>
  </si>
  <si>
    <t>-</t>
    <phoneticPr fontId="5"/>
  </si>
  <si>
    <t>東アジア経済統合研究協力拠出金を用いて多岐にわたる事業を行っており、単位あたりのコストを算出することができない。　　　　　　　　</t>
    <phoneticPr fontId="5"/>
  </si>
  <si>
    <t>３　対外政策</t>
    <phoneticPr fontId="5"/>
  </si>
  <si>
    <t>3-1　国際交渉・連携</t>
    <phoneticPr fontId="5"/>
  </si>
  <si>
    <t>国際的な貿易・投資ルールの構築、海外市場での我が国企業の競争条件の改善に取り組む。</t>
    <phoneticPr fontId="5"/>
  </si>
  <si>
    <t>-</t>
    <phoneticPr fontId="5"/>
  </si>
  <si>
    <t>-</t>
    <phoneticPr fontId="5"/>
  </si>
  <si>
    <t>-</t>
    <phoneticPr fontId="5"/>
  </si>
  <si>
    <t>-</t>
    <phoneticPr fontId="5"/>
  </si>
  <si>
    <t>-</t>
    <phoneticPr fontId="5"/>
  </si>
  <si>
    <t>経済連携協定や投資協定等の締結拡大や、海外市場での我が国企業の競争条件の改善等を通じて、我が国企業の海外における事業環境を整備する。</t>
    <phoneticPr fontId="5"/>
  </si>
  <si>
    <t>ERIAは質の高い研究を行うと共に、政策提言の各国首脳・閣僚級会合等において、一定の政治的コミットメントを引き出すことにより、経済連携協定の拡大や、我が国企業にとって望ましい政策が図られ、これにより進出日系企業の事業環境整備に裨益する。</t>
    <phoneticPr fontId="5"/>
  </si>
  <si>
    <t>-</t>
    <phoneticPr fontId="5"/>
  </si>
  <si>
    <t>-</t>
    <phoneticPr fontId="5"/>
  </si>
  <si>
    <t>○</t>
  </si>
  <si>
    <t>東アジア各国は、法制度やインフラの未整備、不透明な制度運用などの課題も抱えており、その課題解決は日系企業の海外展開においても有益である。</t>
    <phoneticPr fontId="5"/>
  </si>
  <si>
    <t>課題の解決に向けて多面的に働きかけを行っていくためには、ERIAという国際機関を通じた政策提言のチャネルを最大限活用していくことが必要。</t>
    <phoneticPr fontId="5"/>
  </si>
  <si>
    <t>成果であるビジョンや政策を東アジアサミットやASEANサミット等、首脳レベル、知財庁トップに提言し、また、要請に基づき政策研究を実施することで、現実の政策に反映している。</t>
    <phoneticPr fontId="5"/>
  </si>
  <si>
    <t>‐</t>
  </si>
  <si>
    <t>質の高い研究、また各国首脳・閣僚級会合等において、一定の政治的コミットメントを引き出すための政策提言活動が必要最低限範囲で行われている。</t>
    <phoneticPr fontId="5"/>
  </si>
  <si>
    <t>拠出の使途については、ERIA理事会において適正に監督される。その他、日本政府から加盟各国に対し、拠出拡大に向けた働きかけを随時行っている。</t>
    <phoneticPr fontId="5"/>
  </si>
  <si>
    <t>成果については首脳・閣僚会合に報告されており、議長声明等における言及も増えるなど、着実に初期の目的を達している。</t>
    <phoneticPr fontId="5"/>
  </si>
  <si>
    <t>ERIAを通じて東アジアサミット等のハイレベルな会合へ政策提言を実施することで、より効率的、効果的かつ円滑に政策の実施に繋げることができていることから、他の機関による代替は困難。</t>
    <phoneticPr fontId="5"/>
  </si>
  <si>
    <t>日本の政策課題はもとより東アジア16カ国のニーズを踏まえ、計画的に研究を実施している。</t>
    <phoneticPr fontId="5"/>
  </si>
  <si>
    <t>成果であるビジョンや政策を東アジアサミットやASEANサミット等、首脳レベルに提言し、また、要請に基づき政策研究を実施することで、現実の政策に反映している。</t>
    <phoneticPr fontId="5"/>
  </si>
  <si>
    <t>0031</t>
    <phoneticPr fontId="5"/>
  </si>
  <si>
    <t>0609</t>
    <phoneticPr fontId="5"/>
  </si>
  <si>
    <t>0575</t>
    <phoneticPr fontId="5"/>
  </si>
  <si>
    <t>0517</t>
    <phoneticPr fontId="5"/>
  </si>
  <si>
    <t>0456</t>
    <phoneticPr fontId="5"/>
  </si>
  <si>
    <t>0422</t>
    <phoneticPr fontId="5"/>
  </si>
  <si>
    <t>拠出金</t>
    <rPh sb="0" eb="3">
      <t>キョシュツキン</t>
    </rPh>
    <phoneticPr fontId="5"/>
  </si>
  <si>
    <t>学術研究に加え、東アジアサミットやASEANサミット等、首脳レベルへの政策提言及び政策立案支援等を実施するための資金を拠出。</t>
    <phoneticPr fontId="5"/>
  </si>
  <si>
    <t>東アジア・アセアン経済研究センター</t>
    <phoneticPr fontId="5"/>
  </si>
  <si>
    <t>学術研究に加え、東アジアサミットやASEANサミット等、首脳レベルへの政策提言及び政策立案支援等を実施</t>
    <phoneticPr fontId="5"/>
  </si>
  <si>
    <t>-</t>
    <phoneticPr fontId="5"/>
  </si>
  <si>
    <t>経済産業省一般会計の拠出金については、ERIAの組織運営や東アジアの経済統合・経済発展に向けた政策研究・提言に用いられているのに対し、エネルギー特会の拠出金はLNGの需要拡大やエネルギーインフラ整備の促進、省エネルギー・再生可能エネルギーの普及等に向けた政策研究・提言に、特許特会の拠出金は、知的財産の有効活用のあり方等、イノベーションを促進するための政策研究・提言に、農林水産省の拠出金はASEAN諸国等における農産物高付加価値化推進のための調査研究のために、厚生労働省の拠出金はアジア各国における医療等に係る人材育成についての制度、環境等に関する調査等に、それぞれ用いられている。</t>
    <phoneticPr fontId="5"/>
  </si>
  <si>
    <t>ERIAは16ヵ国の加盟国からなる国際機関であるが、依然として日本からの拠出割合が高い。</t>
    <phoneticPr fontId="5"/>
  </si>
  <si>
    <t>理事会において、日本理事より他国理事に対し各国からの拠出拡大を要請するよう、他国からの拠出割合の増加に向け働きかけている。またERIAからも各国に対し拠出拡大を要請するよう、ERIAに働きかけている。</t>
    <phoneticPr fontId="5"/>
  </si>
  <si>
    <t>農林水産省</t>
  </si>
  <si>
    <t>厚生労働省</t>
  </si>
  <si>
    <t>東アジア経済統合研究協力拠出金</t>
    <phoneticPr fontId="5"/>
  </si>
  <si>
    <t>国際機関を通じた農林水産業協力拠出金</t>
    <phoneticPr fontId="5"/>
  </si>
  <si>
    <t>アジアヘルスケア人材育成・医療関連市場活性化促進事業</t>
    <phoneticPr fontId="5"/>
  </si>
  <si>
    <t>総務部　国際協力課</t>
    <rPh sb="0" eb="2">
      <t>ソウム</t>
    </rPh>
    <rPh sb="2" eb="3">
      <t>ブ</t>
    </rPh>
    <rPh sb="4" eb="6">
      <t>コクサイ</t>
    </rPh>
    <rPh sb="6" eb="9">
      <t>キョウリョクカ</t>
    </rPh>
    <phoneticPr fontId="5"/>
  </si>
  <si>
    <t>特許庁</t>
    <phoneticPr fontId="5"/>
  </si>
  <si>
    <t>-</t>
    <phoneticPr fontId="5"/>
  </si>
  <si>
    <t>有識者書面点検対象外</t>
    <phoneticPr fontId="5"/>
  </si>
  <si>
    <t>本事業の必要性は理解するが、日本が本拠出金を拠出していることの意味、本拠出金から享受している利益について、これまでの具体的な成果・実績の内容を示すこと。特に、特許特別会計の歳入である各種料金の負担者である出願人等にどのように裨益するのか、具体的に説明することが必要。</t>
    <phoneticPr fontId="5"/>
  </si>
  <si>
    <t>東アジア・ASEAN経済研究センターがASEAN閣僚等が出席する会合で政策提言活動を行うことで首脳会合等において、ASEAN各国から、ASEAN経済統合の深化等のためのコミットメントを引き出している。
特に特許等の知財に関して、「投資家の観点からみた知財とASEAN経済」の研究は、平成28年7月の日ASEAN特許庁長官会合の場で成果の一部が発表され、平成29年5月の日ASEAN特許庁長官会合の場で追加報告がなされた。
また、「ASEANの経済成長に伴う知財の出願増加によって蓄積された滞貨の低減に取り組むための今後のビジョンと政策への提案」の研究は、平成30年3月のASEAN知的財産協力作業部会（AWGIPC）、及び、平成30年9月の日ASEAN特許庁長官会合で成果の一部が発表され、2019年8月の日ASEAN特許庁長官会合で成果の最終報告が発表された。
さらに、ASEAN各国におけるAI関連発明の審査実務に関する調査研究については、令和2年9月の日ASEAN特許庁長官会合で成果の一部が発表された。</t>
    <rPh sb="101" eb="102">
      <t>トク</t>
    </rPh>
    <rPh sb="103" eb="105">
      <t>トッキョ</t>
    </rPh>
    <rPh sb="105" eb="106">
      <t>トウ</t>
    </rPh>
    <rPh sb="107" eb="109">
      <t>チザイ</t>
    </rPh>
    <rPh sb="110" eb="111">
      <t>カン</t>
    </rPh>
    <rPh sb="141" eb="143">
      <t>ヘイセイ</t>
    </rPh>
    <rPh sb="176" eb="178">
      <t>ヘイセイ</t>
    </rPh>
    <rPh sb="277" eb="279">
      <t>ヘイセイ</t>
    </rPh>
    <rPh sb="309" eb="310">
      <t>オヨ</t>
    </rPh>
    <rPh sb="312" eb="314">
      <t>ヘイセイ</t>
    </rPh>
    <rPh sb="316" eb="317">
      <t>ネン</t>
    </rPh>
    <rPh sb="318" eb="319">
      <t>ツキ</t>
    </rPh>
    <rPh sb="320" eb="321">
      <t>ニチ</t>
    </rPh>
    <rPh sb="326" eb="329">
      <t>トッキョチョウ</t>
    </rPh>
    <rPh sb="329" eb="331">
      <t>チョウカン</t>
    </rPh>
    <rPh sb="331" eb="333">
      <t>カイゴウ</t>
    </rPh>
    <rPh sb="349" eb="350">
      <t>ネン</t>
    </rPh>
    <rPh sb="351" eb="352">
      <t>ツキ</t>
    </rPh>
    <rPh sb="353" eb="354">
      <t>ニチ</t>
    </rPh>
    <rPh sb="359" eb="362">
      <t>トッキョチョウ</t>
    </rPh>
    <rPh sb="362" eb="364">
      <t>チョウカン</t>
    </rPh>
    <rPh sb="364" eb="366">
      <t>カイゴウ</t>
    </rPh>
    <rPh sb="367" eb="369">
      <t>セイカ</t>
    </rPh>
    <rPh sb="370" eb="372">
      <t>サイシュウ</t>
    </rPh>
    <rPh sb="372" eb="374">
      <t>ホウコク</t>
    </rPh>
    <rPh sb="375" eb="377">
      <t>ハッピョウ</t>
    </rPh>
    <rPh sb="391" eb="393">
      <t>カッコク</t>
    </rPh>
    <rPh sb="399" eb="401">
      <t>カンレン</t>
    </rPh>
    <rPh sb="401" eb="403">
      <t>ハツメイ</t>
    </rPh>
    <rPh sb="404" eb="406">
      <t>シンサ</t>
    </rPh>
    <rPh sb="406" eb="408">
      <t>ジツム</t>
    </rPh>
    <rPh sb="409" eb="410">
      <t>カン</t>
    </rPh>
    <rPh sb="412" eb="414">
      <t>チョウサ</t>
    </rPh>
    <rPh sb="414" eb="416">
      <t>ケンキュウ</t>
    </rPh>
    <rPh sb="422" eb="424">
      <t>レイワ</t>
    </rPh>
    <rPh sb="425" eb="426">
      <t>ネン</t>
    </rPh>
    <rPh sb="427" eb="428">
      <t>ツキ</t>
    </rPh>
    <rPh sb="429" eb="430">
      <t>ニチ</t>
    </rPh>
    <rPh sb="435" eb="438">
      <t>トッキョチョウ</t>
    </rPh>
    <rPh sb="438" eb="440">
      <t>チョウカン</t>
    </rPh>
    <rPh sb="440" eb="442">
      <t>カイゴウ</t>
    </rPh>
    <rPh sb="443" eb="445">
      <t>セイカ</t>
    </rPh>
    <rPh sb="446" eb="448">
      <t>イチブ</t>
    </rPh>
    <rPh sb="449" eb="451">
      <t>ハッピョウ</t>
    </rPh>
    <phoneticPr fontId="5"/>
  </si>
  <si>
    <t xml:space="preserve">平成25年秋のレビューでは、諸外国に対して、より一層の負担を求めるなどして、日本の負担割合の引下げの実現を図るべきとの指摘を受けている。
この指摘を受け、我が国は、閣僚会合や高級事務レベル会合及びＥＲＩＡ理事会を通じて各国からの拠出額を拡大するよう働きかけてきた。
その結果、ASEAN加盟１０カ国及び豪州からの拠出額が増額されることとなり、一定の成果が得られている。
引き続き、各国に対して働きかけを継続する。
</t>
    <phoneticPr fontId="5"/>
  </si>
  <si>
    <t>A.東アジア・アセアン経済研究センター</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</si>
</sst>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743</xdr:row>
      <xdr:rowOff>0</xdr:rowOff>
    </xdr:from>
    <xdr:to>
      <xdr:col>47</xdr:col>
      <xdr:colOff>63108</xdr:colOff>
      <xdr:row>747</xdr:row>
      <xdr:rowOff>89096</xdr:rowOff>
    </xdr:to>
    <xdr:sp macro="" textlink="">
      <xdr:nvSpPr>
        <xdr:cNvPr id="2" name="正方形/長方形 1"/>
        <xdr:cNvSpPr/>
      </xdr:nvSpPr>
      <xdr:spPr>
        <a:xfrm>
          <a:off x="4064000" y="47371000"/>
          <a:ext cx="5549508" cy="151149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ln>
                <a:noFill/>
              </a:ln>
              <a:solidFill>
                <a:sysClr val="windowText" lastClr="000000"/>
              </a:solidFill>
              <a:latin typeface="+mn-ea"/>
              <a:ea typeface="+mn-ea"/>
            </a:rPr>
            <a:t>特許庁</a:t>
          </a:r>
          <a:endParaRPr kumimoji="1" lang="en-US" altLang="ja-JP" sz="2400">
            <a:ln>
              <a:noFill/>
            </a:ln>
            <a:solidFill>
              <a:sysClr val="windowText" lastClr="000000"/>
            </a:solidFill>
            <a:latin typeface="+mn-ea"/>
            <a:ea typeface="+mn-ea"/>
          </a:endParaRPr>
        </a:p>
        <a:p>
          <a:pPr algn="ctr"/>
          <a:r>
            <a:rPr kumimoji="1" lang="en-US" altLang="ja-JP" sz="2400">
              <a:ln>
                <a:noFill/>
              </a:ln>
              <a:solidFill>
                <a:sysClr val="windowText" lastClr="000000"/>
              </a:solidFill>
              <a:latin typeface="+mn-ea"/>
              <a:ea typeface="+mn-ea"/>
            </a:rPr>
            <a:t>100</a:t>
          </a:r>
          <a:r>
            <a:rPr kumimoji="1" lang="ja-JP" altLang="en-US" sz="2400">
              <a:ln>
                <a:noFill/>
              </a:ln>
              <a:solidFill>
                <a:sysClr val="windowText" lastClr="000000"/>
              </a:solidFill>
              <a:latin typeface="+mn-ea"/>
              <a:ea typeface="+mn-ea"/>
            </a:rPr>
            <a:t>百万円</a:t>
          </a:r>
        </a:p>
      </xdr:txBody>
    </xdr:sp>
    <xdr:clientData/>
  </xdr:twoCellAnchor>
  <xdr:twoCellAnchor>
    <xdr:from>
      <xdr:col>20</xdr:col>
      <xdr:colOff>0</xdr:colOff>
      <xdr:row>752</xdr:row>
      <xdr:rowOff>206682</xdr:rowOff>
    </xdr:from>
    <xdr:to>
      <xdr:col>47</xdr:col>
      <xdr:colOff>63108</xdr:colOff>
      <xdr:row>756</xdr:row>
      <xdr:rowOff>289527</xdr:rowOff>
    </xdr:to>
    <xdr:sp macro="" textlink="">
      <xdr:nvSpPr>
        <xdr:cNvPr id="3" name="正方形/長方形 2"/>
        <xdr:cNvSpPr/>
      </xdr:nvSpPr>
      <xdr:spPr>
        <a:xfrm>
          <a:off x="4064000" y="50778082"/>
          <a:ext cx="5549508" cy="150524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a:ln>
                <a:noFill/>
              </a:ln>
              <a:solidFill>
                <a:sysClr val="windowText" lastClr="000000"/>
              </a:solidFill>
              <a:latin typeface="+mn-ea"/>
              <a:ea typeface="+mn-ea"/>
            </a:rPr>
            <a:t>ERIA</a:t>
          </a:r>
        </a:p>
        <a:p>
          <a:pPr algn="ctr"/>
          <a:r>
            <a:rPr kumimoji="1" lang="en-US" altLang="ja-JP" sz="2400">
              <a:ln>
                <a:noFill/>
              </a:ln>
              <a:solidFill>
                <a:sysClr val="windowText" lastClr="000000"/>
              </a:solidFill>
              <a:latin typeface="+mn-ea"/>
              <a:ea typeface="+mn-ea"/>
            </a:rPr>
            <a:t>100</a:t>
          </a:r>
          <a:r>
            <a:rPr kumimoji="1" lang="ja-JP" altLang="en-US" sz="2400">
              <a:ln>
                <a:noFill/>
              </a:ln>
              <a:solidFill>
                <a:sysClr val="windowText" lastClr="000000"/>
              </a:solidFill>
              <a:latin typeface="+mn-ea"/>
              <a:ea typeface="+mn-ea"/>
            </a:rPr>
            <a:t>百万円</a:t>
          </a:r>
        </a:p>
      </xdr:txBody>
    </xdr:sp>
    <xdr:clientData/>
  </xdr:twoCellAnchor>
  <xdr:twoCellAnchor>
    <xdr:from>
      <xdr:col>33</xdr:col>
      <xdr:colOff>151542</xdr:colOff>
      <xdr:row>747</xdr:row>
      <xdr:rowOff>89096</xdr:rowOff>
    </xdr:from>
    <xdr:to>
      <xdr:col>33</xdr:col>
      <xdr:colOff>151542</xdr:colOff>
      <xdr:row>752</xdr:row>
      <xdr:rowOff>206682</xdr:rowOff>
    </xdr:to>
    <xdr:cxnSp macro="">
      <xdr:nvCxnSpPr>
        <xdr:cNvPr id="4" name="直線矢印コネクタ 3"/>
        <xdr:cNvCxnSpPr/>
      </xdr:nvCxnSpPr>
      <xdr:spPr>
        <a:xfrm>
          <a:off x="6857142" y="48882496"/>
          <a:ext cx="0" cy="1895586"/>
        </a:xfrm>
        <a:prstGeom prst="straightConnector1">
          <a:avLst/>
        </a:prstGeom>
        <a:ln w="28575">
          <a:solidFill>
            <a:sysClr val="windowText" lastClr="000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155053</xdr:colOff>
      <xdr:row>757</xdr:row>
      <xdr:rowOff>90445</xdr:rowOff>
    </xdr:from>
    <xdr:to>
      <xdr:col>46</xdr:col>
      <xdr:colOff>148031</xdr:colOff>
      <xdr:row>758</xdr:row>
      <xdr:rowOff>672197</xdr:rowOff>
    </xdr:to>
    <xdr:sp macro="" textlink="">
      <xdr:nvSpPr>
        <xdr:cNvPr id="5" name="大かっこ 4"/>
        <xdr:cNvSpPr/>
      </xdr:nvSpPr>
      <xdr:spPr>
        <a:xfrm>
          <a:off x="4219053" y="52439845"/>
          <a:ext cx="5276178" cy="1254852"/>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800"/>
            <a:t>東アジアの経済統合を推進するための政策研究、政策提言を実施している</a:t>
          </a:r>
          <a:r>
            <a:rPr kumimoji="1" lang="en-US" altLang="ja-JP" sz="1800"/>
            <a:t>ERIA</a:t>
          </a:r>
          <a:r>
            <a:rPr kumimoji="1" lang="ja-JP" altLang="en-US" sz="1800"/>
            <a:t>の組織運営、研究事業を拠出</a:t>
          </a:r>
        </a:p>
      </xdr:txBody>
    </xdr:sp>
    <xdr:clientData/>
  </xdr:twoCellAnchor>
  <xdr:oneCellAnchor>
    <xdr:from>
      <xdr:col>33</xdr:col>
      <xdr:colOff>127000</xdr:colOff>
      <xdr:row>748</xdr:row>
      <xdr:rowOff>152400</xdr:rowOff>
    </xdr:from>
    <xdr:ext cx="723275" cy="325730"/>
    <xdr:sp macro="" textlink="">
      <xdr:nvSpPr>
        <xdr:cNvPr id="6" name="テキスト ボックス 5"/>
        <xdr:cNvSpPr txBox="1"/>
      </xdr:nvSpPr>
      <xdr:spPr>
        <a:xfrm>
          <a:off x="6832600" y="49301400"/>
          <a:ext cx="72327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a:t>
          </a:r>
          <a:r>
            <a:rPr kumimoji="1" lang="ja-JP" altLang="en-US" sz="1400">
              <a:latin typeface="+mn-ea"/>
              <a:ea typeface="+mn-ea"/>
            </a:rPr>
            <a:t>拠出</a:t>
          </a:r>
          <a:r>
            <a:rPr kumimoji="1" lang="en-US" altLang="ja-JP" sz="1400">
              <a:latin typeface="+mn-ea"/>
              <a:ea typeface="+mn-ea"/>
            </a:rPr>
            <a:t>】</a:t>
          </a:r>
          <a:endParaRPr kumimoji="1" lang="ja-JP" altLang="en-US" sz="1400">
            <a:latin typeface="+mn-ea"/>
            <a:ea typeface="+mn-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394</v>
      </c>
      <c r="AT2" s="966"/>
      <c r="AU2" s="966"/>
      <c r="AV2" s="51" t="str">
        <f>IF(AW2="", "", "-")</f>
        <v/>
      </c>
      <c r="AW2" s="911"/>
      <c r="AX2" s="911"/>
    </row>
    <row r="3" spans="1:50" ht="21" customHeight="1" thickBot="1" x14ac:dyDescent="0.2">
      <c r="A3" s="867" t="s">
        <v>431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563</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627</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526</v>
      </c>
      <c r="H5" s="840"/>
      <c r="I5" s="840"/>
      <c r="J5" s="840"/>
      <c r="K5" s="840"/>
      <c r="L5" s="840"/>
      <c r="M5" s="841" t="s">
        <v>66</v>
      </c>
      <c r="N5" s="842"/>
      <c r="O5" s="842"/>
      <c r="P5" s="842"/>
      <c r="Q5" s="842"/>
      <c r="R5" s="843"/>
      <c r="S5" s="844" t="s">
        <v>70</v>
      </c>
      <c r="T5" s="840"/>
      <c r="U5" s="840"/>
      <c r="V5" s="840"/>
      <c r="W5" s="840"/>
      <c r="X5" s="845"/>
      <c r="Y5" s="698" t="s">
        <v>3</v>
      </c>
      <c r="Z5" s="546"/>
      <c r="AA5" s="546"/>
      <c r="AB5" s="546"/>
      <c r="AC5" s="546"/>
      <c r="AD5" s="547"/>
      <c r="AE5" s="699" t="s">
        <v>626</v>
      </c>
      <c r="AF5" s="699"/>
      <c r="AG5" s="699"/>
      <c r="AH5" s="699"/>
      <c r="AI5" s="699"/>
      <c r="AJ5" s="699"/>
      <c r="AK5" s="699"/>
      <c r="AL5" s="699"/>
      <c r="AM5" s="699"/>
      <c r="AN5" s="699"/>
      <c r="AO5" s="699"/>
      <c r="AP5" s="700"/>
      <c r="AQ5" s="701" t="s">
        <v>565</v>
      </c>
      <c r="AR5" s="702"/>
      <c r="AS5" s="702"/>
      <c r="AT5" s="702"/>
      <c r="AU5" s="702"/>
      <c r="AV5" s="702"/>
      <c r="AW5" s="702"/>
      <c r="AX5" s="703"/>
    </row>
    <row r="6" spans="1:50" ht="39" customHeight="1" x14ac:dyDescent="0.15">
      <c r="A6" s="706" t="s">
        <v>4</v>
      </c>
      <c r="B6" s="707"/>
      <c r="C6" s="707"/>
      <c r="D6" s="707"/>
      <c r="E6" s="707"/>
      <c r="F6" s="707"/>
      <c r="G6" s="395" t="str">
        <f>入力規則等!F39</f>
        <v>特許特別会計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566</v>
      </c>
      <c r="H7" s="502"/>
      <c r="I7" s="502"/>
      <c r="J7" s="502"/>
      <c r="K7" s="502"/>
      <c r="L7" s="502"/>
      <c r="M7" s="502"/>
      <c r="N7" s="502"/>
      <c r="O7" s="502"/>
      <c r="P7" s="502"/>
      <c r="Q7" s="502"/>
      <c r="R7" s="502"/>
      <c r="S7" s="502"/>
      <c r="T7" s="502"/>
      <c r="U7" s="502"/>
      <c r="V7" s="502"/>
      <c r="W7" s="502"/>
      <c r="X7" s="503"/>
      <c r="Y7" s="922" t="s">
        <v>395</v>
      </c>
      <c r="Z7" s="446"/>
      <c r="AA7" s="446"/>
      <c r="AB7" s="446"/>
      <c r="AC7" s="446"/>
      <c r="AD7" s="923"/>
      <c r="AE7" s="912" t="s">
        <v>567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8" t="s">
        <v>259</v>
      </c>
      <c r="B8" s="499"/>
      <c r="C8" s="499"/>
      <c r="D8" s="499"/>
      <c r="E8" s="499"/>
      <c r="F8" s="500"/>
      <c r="G8" s="933" t="str">
        <f>入力規則等!A27</f>
        <v>-</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568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569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76" t="s">
        <v>24</v>
      </c>
      <c r="B12" s="977"/>
      <c r="C12" s="977"/>
      <c r="D12" s="977"/>
      <c r="E12" s="977"/>
      <c r="F12" s="978"/>
      <c r="G12" s="760"/>
      <c r="H12" s="761"/>
      <c r="I12" s="761"/>
      <c r="J12" s="761"/>
      <c r="K12" s="761"/>
      <c r="L12" s="761"/>
      <c r="M12" s="761"/>
      <c r="N12" s="761"/>
      <c r="O12" s="761"/>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100</v>
      </c>
      <c r="Q13" s="658"/>
      <c r="R13" s="658"/>
      <c r="S13" s="658"/>
      <c r="T13" s="658"/>
      <c r="U13" s="658"/>
      <c r="V13" s="659"/>
      <c r="W13" s="657">
        <v>100</v>
      </c>
      <c r="X13" s="658"/>
      <c r="Y13" s="658"/>
      <c r="Z13" s="658"/>
      <c r="AA13" s="658"/>
      <c r="AB13" s="658"/>
      <c r="AC13" s="659"/>
      <c r="AD13" s="657">
        <v>100</v>
      </c>
      <c r="AE13" s="658"/>
      <c r="AF13" s="658"/>
      <c r="AG13" s="658"/>
      <c r="AH13" s="658"/>
      <c r="AI13" s="658"/>
      <c r="AJ13" s="659"/>
      <c r="AK13" s="657">
        <v>100</v>
      </c>
      <c r="AL13" s="658"/>
      <c r="AM13" s="658"/>
      <c r="AN13" s="658"/>
      <c r="AO13" s="658"/>
      <c r="AP13" s="658"/>
      <c r="AQ13" s="659"/>
      <c r="AR13" s="919">
        <v>100</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571</v>
      </c>
      <c r="Q14" s="658"/>
      <c r="R14" s="658"/>
      <c r="S14" s="658"/>
      <c r="T14" s="658"/>
      <c r="U14" s="658"/>
      <c r="V14" s="659"/>
      <c r="W14" s="657" t="s">
        <v>571</v>
      </c>
      <c r="X14" s="658"/>
      <c r="Y14" s="658"/>
      <c r="Z14" s="658"/>
      <c r="AA14" s="658"/>
      <c r="AB14" s="658"/>
      <c r="AC14" s="659"/>
      <c r="AD14" s="657" t="s">
        <v>571</v>
      </c>
      <c r="AE14" s="658"/>
      <c r="AF14" s="658"/>
      <c r="AG14" s="658"/>
      <c r="AH14" s="658"/>
      <c r="AI14" s="658"/>
      <c r="AJ14" s="659"/>
      <c r="AK14" s="657" t="s">
        <v>571</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571</v>
      </c>
      <c r="Q15" s="658"/>
      <c r="R15" s="658"/>
      <c r="S15" s="658"/>
      <c r="T15" s="658"/>
      <c r="U15" s="658"/>
      <c r="V15" s="659"/>
      <c r="W15" s="657" t="s">
        <v>571</v>
      </c>
      <c r="X15" s="658"/>
      <c r="Y15" s="658"/>
      <c r="Z15" s="658"/>
      <c r="AA15" s="658"/>
      <c r="AB15" s="658"/>
      <c r="AC15" s="659"/>
      <c r="AD15" s="657" t="s">
        <v>571</v>
      </c>
      <c r="AE15" s="658"/>
      <c r="AF15" s="658"/>
      <c r="AG15" s="658"/>
      <c r="AH15" s="658"/>
      <c r="AI15" s="658"/>
      <c r="AJ15" s="659"/>
      <c r="AK15" s="657" t="s">
        <v>571</v>
      </c>
      <c r="AL15" s="658"/>
      <c r="AM15" s="658"/>
      <c r="AN15" s="658"/>
      <c r="AO15" s="658"/>
      <c r="AP15" s="658"/>
      <c r="AQ15" s="659"/>
      <c r="AR15" s="657" t="s">
        <v>574</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571</v>
      </c>
      <c r="Q16" s="658"/>
      <c r="R16" s="658"/>
      <c r="S16" s="658"/>
      <c r="T16" s="658"/>
      <c r="U16" s="658"/>
      <c r="V16" s="659"/>
      <c r="W16" s="657" t="s">
        <v>571</v>
      </c>
      <c r="X16" s="658"/>
      <c r="Y16" s="658"/>
      <c r="Z16" s="658"/>
      <c r="AA16" s="658"/>
      <c r="AB16" s="658"/>
      <c r="AC16" s="659"/>
      <c r="AD16" s="657" t="s">
        <v>571</v>
      </c>
      <c r="AE16" s="658"/>
      <c r="AF16" s="658"/>
      <c r="AG16" s="658"/>
      <c r="AH16" s="658"/>
      <c r="AI16" s="658"/>
      <c r="AJ16" s="659"/>
      <c r="AK16" s="657" t="s">
        <v>571</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571</v>
      </c>
      <c r="Q17" s="658"/>
      <c r="R17" s="658"/>
      <c r="S17" s="658"/>
      <c r="T17" s="658"/>
      <c r="U17" s="658"/>
      <c r="V17" s="659"/>
      <c r="W17" s="657" t="s">
        <v>572</v>
      </c>
      <c r="X17" s="658"/>
      <c r="Y17" s="658"/>
      <c r="Z17" s="658"/>
      <c r="AA17" s="658"/>
      <c r="AB17" s="658"/>
      <c r="AC17" s="659"/>
      <c r="AD17" s="657" t="s">
        <v>573</v>
      </c>
      <c r="AE17" s="658"/>
      <c r="AF17" s="658"/>
      <c r="AG17" s="658"/>
      <c r="AH17" s="658"/>
      <c r="AI17" s="658"/>
      <c r="AJ17" s="659"/>
      <c r="AK17" s="657" t="s">
        <v>571</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100</v>
      </c>
      <c r="Q18" s="879"/>
      <c r="R18" s="879"/>
      <c r="S18" s="879"/>
      <c r="T18" s="879"/>
      <c r="U18" s="879"/>
      <c r="V18" s="880"/>
      <c r="W18" s="878">
        <f>SUM(W13:AC17)</f>
        <v>100</v>
      </c>
      <c r="X18" s="879"/>
      <c r="Y18" s="879"/>
      <c r="Z18" s="879"/>
      <c r="AA18" s="879"/>
      <c r="AB18" s="879"/>
      <c r="AC18" s="880"/>
      <c r="AD18" s="878">
        <f>SUM(AD13:AJ17)</f>
        <v>100</v>
      </c>
      <c r="AE18" s="879"/>
      <c r="AF18" s="879"/>
      <c r="AG18" s="879"/>
      <c r="AH18" s="879"/>
      <c r="AI18" s="879"/>
      <c r="AJ18" s="880"/>
      <c r="AK18" s="878">
        <f>SUM(AK13:AQ17)</f>
        <v>100</v>
      </c>
      <c r="AL18" s="879"/>
      <c r="AM18" s="879"/>
      <c r="AN18" s="879"/>
      <c r="AO18" s="879"/>
      <c r="AP18" s="879"/>
      <c r="AQ18" s="880"/>
      <c r="AR18" s="878">
        <f>SUM(AR13:AX17)</f>
        <v>100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100</v>
      </c>
      <c r="Q19" s="658"/>
      <c r="R19" s="658"/>
      <c r="S19" s="658"/>
      <c r="T19" s="658"/>
      <c r="U19" s="658"/>
      <c r="V19" s="659"/>
      <c r="W19" s="657">
        <v>100</v>
      </c>
      <c r="X19" s="658"/>
      <c r="Y19" s="658"/>
      <c r="Z19" s="658"/>
      <c r="AA19" s="658"/>
      <c r="AB19" s="658"/>
      <c r="AC19" s="659"/>
      <c r="AD19" s="657">
        <v>100</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6" t="s">
        <v>10</v>
      </c>
      <c r="H20" s="877"/>
      <c r="I20" s="877"/>
      <c r="J20" s="877"/>
      <c r="K20" s="877"/>
      <c r="L20" s="877"/>
      <c r="M20" s="877"/>
      <c r="N20" s="877"/>
      <c r="O20" s="877"/>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9"/>
      <c r="B21" s="850"/>
      <c r="C21" s="850"/>
      <c r="D21" s="850"/>
      <c r="E21" s="850"/>
      <c r="F21" s="979"/>
      <c r="G21" s="314" t="s">
        <v>358</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25.35" customHeight="1" x14ac:dyDescent="0.15">
      <c r="A22" s="946" t="s">
        <v>434</v>
      </c>
      <c r="B22" s="947"/>
      <c r="C22" s="947"/>
      <c r="D22" s="947"/>
      <c r="E22" s="947"/>
      <c r="F22" s="948"/>
      <c r="G22" s="984" t="s">
        <v>337</v>
      </c>
      <c r="H22" s="220"/>
      <c r="I22" s="220"/>
      <c r="J22" s="220"/>
      <c r="K22" s="220"/>
      <c r="L22" s="220"/>
      <c r="M22" s="220"/>
      <c r="N22" s="220"/>
      <c r="O22" s="221"/>
      <c r="P22" s="935" t="s">
        <v>435</v>
      </c>
      <c r="Q22" s="220"/>
      <c r="R22" s="220"/>
      <c r="S22" s="220"/>
      <c r="T22" s="220"/>
      <c r="U22" s="220"/>
      <c r="V22" s="221"/>
      <c r="W22" s="935" t="s">
        <v>436</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9.25" customHeight="1" x14ac:dyDescent="0.15">
      <c r="A23" s="949"/>
      <c r="B23" s="950"/>
      <c r="C23" s="950"/>
      <c r="D23" s="950"/>
      <c r="E23" s="950"/>
      <c r="F23" s="951"/>
      <c r="G23" s="985" t="s">
        <v>564</v>
      </c>
      <c r="H23" s="986"/>
      <c r="I23" s="986"/>
      <c r="J23" s="986"/>
      <c r="K23" s="986"/>
      <c r="L23" s="986"/>
      <c r="M23" s="986"/>
      <c r="N23" s="986"/>
      <c r="O23" s="987"/>
      <c r="P23" s="919">
        <v>100</v>
      </c>
      <c r="Q23" s="920"/>
      <c r="R23" s="920"/>
      <c r="S23" s="920"/>
      <c r="T23" s="920"/>
      <c r="U23" s="920"/>
      <c r="V23" s="936"/>
      <c r="W23" s="919">
        <v>100</v>
      </c>
      <c r="X23" s="920"/>
      <c r="Y23" s="920"/>
      <c r="Z23" s="920"/>
      <c r="AA23" s="920"/>
      <c r="AB23" s="920"/>
      <c r="AC23" s="936"/>
      <c r="AD23" s="956" t="s">
        <v>571</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35" hidden="1" customHeight="1" x14ac:dyDescent="0.15">
      <c r="A24" s="949"/>
      <c r="B24" s="950"/>
      <c r="C24" s="950"/>
      <c r="D24" s="950"/>
      <c r="E24" s="950"/>
      <c r="F24" s="951"/>
      <c r="G24" s="937"/>
      <c r="H24" s="938"/>
      <c r="I24" s="938"/>
      <c r="J24" s="938"/>
      <c r="K24" s="938"/>
      <c r="L24" s="938"/>
      <c r="M24" s="938"/>
      <c r="N24" s="938"/>
      <c r="O24" s="939"/>
      <c r="P24" s="657"/>
      <c r="Q24" s="658"/>
      <c r="R24" s="658"/>
      <c r="S24" s="658"/>
      <c r="T24" s="658"/>
      <c r="U24" s="658"/>
      <c r="V24" s="659"/>
      <c r="W24" s="657"/>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35" hidden="1" customHeight="1" x14ac:dyDescent="0.15">
      <c r="A25" s="949"/>
      <c r="B25" s="950"/>
      <c r="C25" s="950"/>
      <c r="D25" s="950"/>
      <c r="E25" s="950"/>
      <c r="F25" s="951"/>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35" hidden="1" customHeight="1" x14ac:dyDescent="0.15">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35" hidden="1" customHeight="1" x14ac:dyDescent="0.15">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35" hidden="1" customHeight="1" x14ac:dyDescent="0.15">
      <c r="A28" s="949"/>
      <c r="B28" s="950"/>
      <c r="C28" s="950"/>
      <c r="D28" s="950"/>
      <c r="E28" s="950"/>
      <c r="F28" s="951"/>
      <c r="G28" s="940" t="s">
        <v>341</v>
      </c>
      <c r="H28" s="941"/>
      <c r="I28" s="941"/>
      <c r="J28" s="941"/>
      <c r="K28" s="941"/>
      <c r="L28" s="941"/>
      <c r="M28" s="941"/>
      <c r="N28" s="941"/>
      <c r="O28" s="942"/>
      <c r="P28" s="878">
        <f>P29-SUM(P23:P27)</f>
        <v>0</v>
      </c>
      <c r="Q28" s="879"/>
      <c r="R28" s="879"/>
      <c r="S28" s="879"/>
      <c r="T28" s="879"/>
      <c r="U28" s="879"/>
      <c r="V28" s="880"/>
      <c r="W28" s="878">
        <f>W29-SUM(W23:W27)</f>
        <v>0</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35" customHeight="1" thickBot="1" x14ac:dyDescent="0.2">
      <c r="A29" s="952"/>
      <c r="B29" s="953"/>
      <c r="C29" s="953"/>
      <c r="D29" s="953"/>
      <c r="E29" s="953"/>
      <c r="F29" s="954"/>
      <c r="G29" s="943" t="s">
        <v>338</v>
      </c>
      <c r="H29" s="944"/>
      <c r="I29" s="944"/>
      <c r="J29" s="944"/>
      <c r="K29" s="944"/>
      <c r="L29" s="944"/>
      <c r="M29" s="944"/>
      <c r="N29" s="944"/>
      <c r="O29" s="945"/>
      <c r="P29" s="967">
        <f>AK13</f>
        <v>100</v>
      </c>
      <c r="Q29" s="968"/>
      <c r="R29" s="968"/>
      <c r="S29" s="968"/>
      <c r="T29" s="968"/>
      <c r="U29" s="968"/>
      <c r="V29" s="969"/>
      <c r="W29" s="967">
        <v>100</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hidden="1" customHeight="1" x14ac:dyDescent="0.15">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398</v>
      </c>
      <c r="AF30" s="859"/>
      <c r="AG30" s="859"/>
      <c r="AH30" s="860"/>
      <c r="AI30" s="858" t="s">
        <v>420</v>
      </c>
      <c r="AJ30" s="859"/>
      <c r="AK30" s="859"/>
      <c r="AL30" s="860"/>
      <c r="AM30" s="915" t="s">
        <v>425</v>
      </c>
      <c r="AN30" s="915"/>
      <c r="AO30" s="915"/>
      <c r="AP30" s="858"/>
      <c r="AQ30" s="767" t="s">
        <v>235</v>
      </c>
      <c r="AR30" s="768"/>
      <c r="AS30" s="768"/>
      <c r="AT30" s="769"/>
      <c r="AU30" s="774" t="s">
        <v>134</v>
      </c>
      <c r="AV30" s="774"/>
      <c r="AW30" s="774"/>
      <c r="AX30" s="916"/>
    </row>
    <row r="31" spans="1:50" ht="18.75" hidden="1"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571</v>
      </c>
      <c r="AR31" s="199"/>
      <c r="AS31" s="132" t="s">
        <v>236</v>
      </c>
      <c r="AT31" s="133"/>
      <c r="AU31" s="198" t="s">
        <v>571</v>
      </c>
      <c r="AV31" s="198"/>
      <c r="AW31" s="398" t="s">
        <v>181</v>
      </c>
      <c r="AX31" s="399"/>
    </row>
    <row r="32" spans="1:50" ht="23.25" hidden="1" customHeight="1" x14ac:dyDescent="0.15">
      <c r="A32" s="403"/>
      <c r="B32" s="401"/>
      <c r="C32" s="401"/>
      <c r="D32" s="401"/>
      <c r="E32" s="401"/>
      <c r="F32" s="402"/>
      <c r="G32" s="564" t="s">
        <v>571</v>
      </c>
      <c r="H32" s="565"/>
      <c r="I32" s="565"/>
      <c r="J32" s="565"/>
      <c r="K32" s="565"/>
      <c r="L32" s="565"/>
      <c r="M32" s="565"/>
      <c r="N32" s="565"/>
      <c r="O32" s="566"/>
      <c r="P32" s="104" t="s">
        <v>587</v>
      </c>
      <c r="Q32" s="104"/>
      <c r="R32" s="104"/>
      <c r="S32" s="104"/>
      <c r="T32" s="104"/>
      <c r="U32" s="104"/>
      <c r="V32" s="104"/>
      <c r="W32" s="104"/>
      <c r="X32" s="105"/>
      <c r="Y32" s="474" t="s">
        <v>12</v>
      </c>
      <c r="Z32" s="534"/>
      <c r="AA32" s="535"/>
      <c r="AB32" s="464" t="s">
        <v>588</v>
      </c>
      <c r="AC32" s="464"/>
      <c r="AD32" s="464"/>
      <c r="AE32" s="216" t="s">
        <v>571</v>
      </c>
      <c r="AF32" s="217"/>
      <c r="AG32" s="217"/>
      <c r="AH32" s="217"/>
      <c r="AI32" s="216" t="s">
        <v>571</v>
      </c>
      <c r="AJ32" s="217"/>
      <c r="AK32" s="217"/>
      <c r="AL32" s="217"/>
      <c r="AM32" s="216" t="s">
        <v>587</v>
      </c>
      <c r="AN32" s="217"/>
      <c r="AO32" s="217"/>
      <c r="AP32" s="217"/>
      <c r="AQ32" s="340" t="s">
        <v>571</v>
      </c>
      <c r="AR32" s="206"/>
      <c r="AS32" s="206"/>
      <c r="AT32" s="341"/>
      <c r="AU32" s="217" t="s">
        <v>571</v>
      </c>
      <c r="AV32" s="217"/>
      <c r="AW32" s="217"/>
      <c r="AX32" s="219"/>
    </row>
    <row r="33" spans="1:50" ht="23.25" hidden="1"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571</v>
      </c>
      <c r="AC33" s="526"/>
      <c r="AD33" s="526"/>
      <c r="AE33" s="216" t="s">
        <v>589</v>
      </c>
      <c r="AF33" s="217"/>
      <c r="AG33" s="217"/>
      <c r="AH33" s="217"/>
      <c r="AI33" s="216" t="s">
        <v>571</v>
      </c>
      <c r="AJ33" s="217"/>
      <c r="AK33" s="217"/>
      <c r="AL33" s="217"/>
      <c r="AM33" s="216" t="s">
        <v>571</v>
      </c>
      <c r="AN33" s="217"/>
      <c r="AO33" s="217"/>
      <c r="AP33" s="217"/>
      <c r="AQ33" s="340" t="s">
        <v>571</v>
      </c>
      <c r="AR33" s="206"/>
      <c r="AS33" s="206"/>
      <c r="AT33" s="341"/>
      <c r="AU33" s="217" t="s">
        <v>573</v>
      </c>
      <c r="AV33" s="217"/>
      <c r="AW33" s="217"/>
      <c r="AX33" s="219"/>
    </row>
    <row r="34" spans="1:50" ht="23.25" hidden="1"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571</v>
      </c>
      <c r="AF34" s="217"/>
      <c r="AG34" s="217"/>
      <c r="AH34" s="217"/>
      <c r="AI34" s="216" t="s">
        <v>571</v>
      </c>
      <c r="AJ34" s="217"/>
      <c r="AK34" s="217"/>
      <c r="AL34" s="217"/>
      <c r="AM34" s="216" t="s">
        <v>571</v>
      </c>
      <c r="AN34" s="217"/>
      <c r="AO34" s="217"/>
      <c r="AP34" s="217"/>
      <c r="AQ34" s="340" t="s">
        <v>571</v>
      </c>
      <c r="AR34" s="206"/>
      <c r="AS34" s="206"/>
      <c r="AT34" s="341"/>
      <c r="AU34" s="217" t="s">
        <v>573</v>
      </c>
      <c r="AV34" s="217"/>
      <c r="AW34" s="217"/>
      <c r="AX34" s="219"/>
    </row>
    <row r="35" spans="1:50" ht="23.25" hidden="1" customHeight="1" x14ac:dyDescent="0.15">
      <c r="A35" s="224" t="s">
        <v>386</v>
      </c>
      <c r="B35" s="225"/>
      <c r="C35" s="225"/>
      <c r="D35" s="225"/>
      <c r="E35" s="225"/>
      <c r="F35" s="226"/>
      <c r="G35" s="230" t="s">
        <v>571</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hidden="1"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0"/>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0"/>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4" t="s">
        <v>134</v>
      </c>
      <c r="AV51" s="924"/>
      <c r="AW51" s="924"/>
      <c r="AX51" s="925"/>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4" t="s">
        <v>134</v>
      </c>
      <c r="AV58" s="924"/>
      <c r="AW58" s="924"/>
      <c r="AX58" s="925"/>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15">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0"/>
    </row>
    <row r="80" spans="1:50" ht="18.75" customHeight="1" x14ac:dyDescent="0.15">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customHeight="1" x14ac:dyDescent="0.15">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5"/>
      <c r="B82" s="530"/>
      <c r="C82" s="431"/>
      <c r="D82" s="431"/>
      <c r="E82" s="431"/>
      <c r="F82" s="432"/>
      <c r="G82" s="676" t="s">
        <v>575</v>
      </c>
      <c r="H82" s="676"/>
      <c r="I82" s="676"/>
      <c r="J82" s="676"/>
      <c r="K82" s="676"/>
      <c r="L82" s="676"/>
      <c r="M82" s="676"/>
      <c r="N82" s="676"/>
      <c r="O82" s="676"/>
      <c r="P82" s="676"/>
      <c r="Q82" s="676"/>
      <c r="R82" s="676"/>
      <c r="S82" s="676"/>
      <c r="T82" s="676"/>
      <c r="U82" s="676"/>
      <c r="V82" s="676"/>
      <c r="W82" s="676"/>
      <c r="X82" s="676"/>
      <c r="Y82" s="676"/>
      <c r="Z82" s="676"/>
      <c r="AA82" s="677"/>
      <c r="AB82" s="884" t="s">
        <v>576</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customHeight="1" x14ac:dyDescent="0.15">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224.25" customHeight="1" x14ac:dyDescent="0.15">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15">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customHeight="1" x14ac:dyDescent="0.15">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t="s">
        <v>571</v>
      </c>
      <c r="AR86" s="198"/>
      <c r="AS86" s="132" t="s">
        <v>236</v>
      </c>
      <c r="AT86" s="133"/>
      <c r="AU86" s="198" t="s">
        <v>571</v>
      </c>
      <c r="AV86" s="198"/>
      <c r="AW86" s="398" t="s">
        <v>181</v>
      </c>
      <c r="AX86" s="399"/>
      <c r="AY86" s="10"/>
      <c r="AZ86" s="10"/>
      <c r="BA86" s="10"/>
      <c r="BB86" s="10"/>
      <c r="BC86" s="10"/>
      <c r="BD86" s="10"/>
      <c r="BE86" s="10"/>
      <c r="BF86" s="10"/>
      <c r="BG86" s="10"/>
      <c r="BH86" s="10"/>
    </row>
    <row r="87" spans="1:60" ht="28.5" customHeight="1" x14ac:dyDescent="0.15">
      <c r="A87" s="865"/>
      <c r="B87" s="431"/>
      <c r="C87" s="431"/>
      <c r="D87" s="431"/>
      <c r="E87" s="431"/>
      <c r="F87" s="432"/>
      <c r="G87" s="103" t="s">
        <v>577</v>
      </c>
      <c r="H87" s="104"/>
      <c r="I87" s="104"/>
      <c r="J87" s="104"/>
      <c r="K87" s="104"/>
      <c r="L87" s="104"/>
      <c r="M87" s="104"/>
      <c r="N87" s="104"/>
      <c r="O87" s="105"/>
      <c r="P87" s="104" t="s">
        <v>578</v>
      </c>
      <c r="Q87" s="517"/>
      <c r="R87" s="517"/>
      <c r="S87" s="517"/>
      <c r="T87" s="517"/>
      <c r="U87" s="517"/>
      <c r="V87" s="517"/>
      <c r="W87" s="517"/>
      <c r="X87" s="518"/>
      <c r="Y87" s="561" t="s">
        <v>62</v>
      </c>
      <c r="Z87" s="562"/>
      <c r="AA87" s="563"/>
      <c r="AB87" s="464" t="s">
        <v>579</v>
      </c>
      <c r="AC87" s="464"/>
      <c r="AD87" s="464"/>
      <c r="AE87" s="216">
        <v>4</v>
      </c>
      <c r="AF87" s="217"/>
      <c r="AG87" s="217"/>
      <c r="AH87" s="217"/>
      <c r="AI87" s="216">
        <v>3</v>
      </c>
      <c r="AJ87" s="217"/>
      <c r="AK87" s="217"/>
      <c r="AL87" s="217"/>
      <c r="AM87" s="216">
        <v>3</v>
      </c>
      <c r="AN87" s="217"/>
      <c r="AO87" s="217"/>
      <c r="AP87" s="217"/>
      <c r="AQ87" s="340" t="s">
        <v>571</v>
      </c>
      <c r="AR87" s="206"/>
      <c r="AS87" s="206"/>
      <c r="AT87" s="341"/>
      <c r="AU87" s="217" t="s">
        <v>571</v>
      </c>
      <c r="AV87" s="217"/>
      <c r="AW87" s="217"/>
      <c r="AX87" s="219"/>
    </row>
    <row r="88" spans="1:60" ht="28.5" customHeight="1" x14ac:dyDescent="0.15">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t="s">
        <v>571</v>
      </c>
      <c r="AC88" s="526"/>
      <c r="AD88" s="526"/>
      <c r="AE88" s="216" t="s">
        <v>571</v>
      </c>
      <c r="AF88" s="217"/>
      <c r="AG88" s="217"/>
      <c r="AH88" s="217"/>
      <c r="AI88" s="216" t="s">
        <v>571</v>
      </c>
      <c r="AJ88" s="217"/>
      <c r="AK88" s="217"/>
      <c r="AL88" s="217"/>
      <c r="AM88" s="216" t="s">
        <v>571</v>
      </c>
      <c r="AN88" s="217"/>
      <c r="AO88" s="217"/>
      <c r="AP88" s="217"/>
      <c r="AQ88" s="340" t="s">
        <v>571</v>
      </c>
      <c r="AR88" s="206"/>
      <c r="AS88" s="206"/>
      <c r="AT88" s="341"/>
      <c r="AU88" s="217" t="s">
        <v>571</v>
      </c>
      <c r="AV88" s="217"/>
      <c r="AW88" s="217"/>
      <c r="AX88" s="219"/>
      <c r="AY88" s="10"/>
      <c r="AZ88" s="10"/>
      <c r="BA88" s="10"/>
      <c r="BB88" s="10"/>
      <c r="BC88" s="10"/>
    </row>
    <row r="89" spans="1:60" ht="28.5" customHeight="1" thickBot="1" x14ac:dyDescent="0.2">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t="s">
        <v>571</v>
      </c>
      <c r="AF89" s="217"/>
      <c r="AG89" s="217"/>
      <c r="AH89" s="217"/>
      <c r="AI89" s="216" t="s">
        <v>571</v>
      </c>
      <c r="AJ89" s="217"/>
      <c r="AK89" s="217"/>
      <c r="AL89" s="217"/>
      <c r="AM89" s="216" t="s">
        <v>571</v>
      </c>
      <c r="AN89" s="217"/>
      <c r="AO89" s="217"/>
      <c r="AP89" s="217"/>
      <c r="AQ89" s="340" t="s">
        <v>571</v>
      </c>
      <c r="AR89" s="206"/>
      <c r="AS89" s="206"/>
      <c r="AT89" s="341"/>
      <c r="AU89" s="217" t="s">
        <v>571</v>
      </c>
      <c r="AV89" s="217"/>
      <c r="AW89" s="217"/>
      <c r="AX89" s="219"/>
      <c r="AY89" s="10"/>
      <c r="AZ89" s="10"/>
      <c r="BA89" s="10"/>
      <c r="BB89" s="10"/>
      <c r="BC89" s="10"/>
      <c r="BD89" s="10"/>
      <c r="BE89" s="10"/>
      <c r="BF89" s="10"/>
      <c r="BG89" s="10"/>
      <c r="BH89" s="10"/>
    </row>
    <row r="90" spans="1:60" hidden="1" x14ac:dyDescent="0.15">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idden="1" x14ac:dyDescent="0.15">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15">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15">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15">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15">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idden="1" x14ac:dyDescent="0.15">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15">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15">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4.25" hidden="1" thickBot="1" x14ac:dyDescent="0.2">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29.8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x14ac:dyDescent="0.15">
      <c r="A101" s="425"/>
      <c r="B101" s="426"/>
      <c r="C101" s="426"/>
      <c r="D101" s="426"/>
      <c r="E101" s="426"/>
      <c r="F101" s="427"/>
      <c r="G101" s="104" t="s">
        <v>580</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581</v>
      </c>
      <c r="AC101" s="464"/>
      <c r="AD101" s="464"/>
      <c r="AE101" s="216">
        <v>2</v>
      </c>
      <c r="AF101" s="217"/>
      <c r="AG101" s="217"/>
      <c r="AH101" s="218"/>
      <c r="AI101" s="216">
        <v>2</v>
      </c>
      <c r="AJ101" s="217"/>
      <c r="AK101" s="217"/>
      <c r="AL101" s="218"/>
      <c r="AM101" s="216">
        <v>3</v>
      </c>
      <c r="AN101" s="217"/>
      <c r="AO101" s="217"/>
      <c r="AP101" s="218"/>
      <c r="AQ101" s="216" t="s">
        <v>571</v>
      </c>
      <c r="AR101" s="217"/>
      <c r="AS101" s="217"/>
      <c r="AT101" s="218"/>
      <c r="AU101" s="216" t="s">
        <v>582</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581</v>
      </c>
      <c r="AC102" s="464"/>
      <c r="AD102" s="464"/>
      <c r="AE102" s="421">
        <v>2</v>
      </c>
      <c r="AF102" s="421"/>
      <c r="AG102" s="421"/>
      <c r="AH102" s="421"/>
      <c r="AI102" s="421">
        <v>2</v>
      </c>
      <c r="AJ102" s="421"/>
      <c r="AK102" s="421"/>
      <c r="AL102" s="421"/>
      <c r="AM102" s="421">
        <v>3</v>
      </c>
      <c r="AN102" s="421"/>
      <c r="AO102" s="421"/>
      <c r="AP102" s="421"/>
      <c r="AQ102" s="271">
        <v>2</v>
      </c>
      <c r="AR102" s="272"/>
      <c r="AS102" s="272"/>
      <c r="AT102" s="317"/>
      <c r="AU102" s="271">
        <v>2</v>
      </c>
      <c r="AV102" s="272"/>
      <c r="AW102" s="272"/>
      <c r="AX102" s="317"/>
    </row>
    <row r="103" spans="1:60" ht="31.5" hidden="1"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t="23.25" customHeight="1" x14ac:dyDescent="0.15">
      <c r="A116" s="442"/>
      <c r="B116" s="443"/>
      <c r="C116" s="443"/>
      <c r="D116" s="443"/>
      <c r="E116" s="443"/>
      <c r="F116" s="444"/>
      <c r="G116" s="393" t="s">
        <v>583</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590</v>
      </c>
      <c r="AC116" s="466"/>
      <c r="AD116" s="467"/>
      <c r="AE116" s="421" t="s">
        <v>571</v>
      </c>
      <c r="AF116" s="421"/>
      <c r="AG116" s="421"/>
      <c r="AH116" s="421"/>
      <c r="AI116" s="421" t="s">
        <v>573</v>
      </c>
      <c r="AJ116" s="421"/>
      <c r="AK116" s="421"/>
      <c r="AL116" s="421"/>
      <c r="AM116" s="421" t="s">
        <v>571</v>
      </c>
      <c r="AN116" s="421"/>
      <c r="AO116" s="421"/>
      <c r="AP116" s="421"/>
      <c r="AQ116" s="216" t="s">
        <v>414</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362</v>
      </c>
      <c r="AC117" s="476"/>
      <c r="AD117" s="477"/>
      <c r="AE117" s="554" t="s">
        <v>587</v>
      </c>
      <c r="AF117" s="554"/>
      <c r="AG117" s="554"/>
      <c r="AH117" s="554"/>
      <c r="AI117" s="554" t="s">
        <v>571</v>
      </c>
      <c r="AJ117" s="554"/>
      <c r="AK117" s="554"/>
      <c r="AL117" s="554"/>
      <c r="AM117" s="554" t="s">
        <v>590</v>
      </c>
      <c r="AN117" s="554"/>
      <c r="AO117" s="554"/>
      <c r="AP117" s="554"/>
      <c r="AQ117" s="554" t="s">
        <v>571</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413</v>
      </c>
      <c r="B130" s="184"/>
      <c r="C130" s="183" t="s">
        <v>239</v>
      </c>
      <c r="D130" s="184"/>
      <c r="E130" s="168" t="s">
        <v>268</v>
      </c>
      <c r="F130" s="169"/>
      <c r="G130" s="170" t="s">
        <v>584</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585</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591</v>
      </c>
      <c r="AR133" s="198"/>
      <c r="AS133" s="132" t="s">
        <v>236</v>
      </c>
      <c r="AT133" s="133"/>
      <c r="AU133" s="199" t="s">
        <v>582</v>
      </c>
      <c r="AV133" s="199"/>
      <c r="AW133" s="132" t="s">
        <v>181</v>
      </c>
      <c r="AX133" s="194"/>
    </row>
    <row r="134" spans="1:50" ht="39.75" customHeight="1" x14ac:dyDescent="0.15">
      <c r="A134" s="188"/>
      <c r="B134" s="185"/>
      <c r="C134" s="179"/>
      <c r="D134" s="185"/>
      <c r="E134" s="179"/>
      <c r="F134" s="180"/>
      <c r="G134" s="103" t="s">
        <v>587</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571</v>
      </c>
      <c r="AC134" s="204"/>
      <c r="AD134" s="204"/>
      <c r="AE134" s="205" t="s">
        <v>571</v>
      </c>
      <c r="AF134" s="206"/>
      <c r="AG134" s="206"/>
      <c r="AH134" s="206"/>
      <c r="AI134" s="205" t="s">
        <v>571</v>
      </c>
      <c r="AJ134" s="206"/>
      <c r="AK134" s="206"/>
      <c r="AL134" s="206"/>
      <c r="AM134" s="205" t="s">
        <v>571</v>
      </c>
      <c r="AN134" s="206"/>
      <c r="AO134" s="206"/>
      <c r="AP134" s="206"/>
      <c r="AQ134" s="205" t="s">
        <v>571</v>
      </c>
      <c r="AR134" s="206"/>
      <c r="AS134" s="206"/>
      <c r="AT134" s="206"/>
      <c r="AU134" s="205" t="s">
        <v>571</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571</v>
      </c>
      <c r="AC135" s="212"/>
      <c r="AD135" s="212"/>
      <c r="AE135" s="205" t="s">
        <v>588</v>
      </c>
      <c r="AF135" s="206"/>
      <c r="AG135" s="206"/>
      <c r="AH135" s="206"/>
      <c r="AI135" s="205" t="s">
        <v>573</v>
      </c>
      <c r="AJ135" s="206"/>
      <c r="AK135" s="206"/>
      <c r="AL135" s="206"/>
      <c r="AM135" s="205" t="s">
        <v>582</v>
      </c>
      <c r="AN135" s="206"/>
      <c r="AO135" s="206"/>
      <c r="AP135" s="206"/>
      <c r="AQ135" s="205" t="s">
        <v>571</v>
      </c>
      <c r="AR135" s="206"/>
      <c r="AS135" s="206"/>
      <c r="AT135" s="206"/>
      <c r="AU135" s="205" t="s">
        <v>571</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586</v>
      </c>
      <c r="H154" s="104"/>
      <c r="I154" s="104"/>
      <c r="J154" s="104"/>
      <c r="K154" s="104"/>
      <c r="L154" s="104"/>
      <c r="M154" s="104"/>
      <c r="N154" s="104"/>
      <c r="O154" s="104"/>
      <c r="P154" s="105"/>
      <c r="Q154" s="124" t="s">
        <v>592</v>
      </c>
      <c r="R154" s="104"/>
      <c r="S154" s="104"/>
      <c r="T154" s="104"/>
      <c r="U154" s="104"/>
      <c r="V154" s="104"/>
      <c r="W154" s="104"/>
      <c r="X154" s="104"/>
      <c r="Y154" s="104"/>
      <c r="Z154" s="104"/>
      <c r="AA154" s="291"/>
      <c r="AB154" s="140" t="s">
        <v>571</v>
      </c>
      <c r="AC154" s="141"/>
      <c r="AD154" s="141"/>
      <c r="AE154" s="146" t="s">
        <v>571</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571</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593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75" customHeight="1" x14ac:dyDescent="0.15">
      <c r="A430" s="188"/>
      <c r="B430" s="185"/>
      <c r="C430" s="177" t="s">
        <v>428</v>
      </c>
      <c r="D430" s="931"/>
      <c r="E430" s="173" t="s">
        <v>406</v>
      </c>
      <c r="F430" s="898"/>
      <c r="G430" s="899" t="s">
        <v>255</v>
      </c>
      <c r="H430" s="122"/>
      <c r="I430" s="122"/>
      <c r="J430" s="900" t="s">
        <v>570</v>
      </c>
      <c r="K430" s="901"/>
      <c r="L430" s="901"/>
      <c r="M430" s="901"/>
      <c r="N430" s="901"/>
      <c r="O430" s="901"/>
      <c r="P430" s="901"/>
      <c r="Q430" s="901"/>
      <c r="R430" s="901"/>
      <c r="S430" s="901"/>
      <c r="T430" s="902"/>
      <c r="U430" s="588" t="s">
        <v>571</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573</v>
      </c>
      <c r="AF432" s="199"/>
      <c r="AG432" s="132" t="s">
        <v>236</v>
      </c>
      <c r="AH432" s="133"/>
      <c r="AI432" s="155"/>
      <c r="AJ432" s="155"/>
      <c r="AK432" s="155"/>
      <c r="AL432" s="153"/>
      <c r="AM432" s="155"/>
      <c r="AN432" s="155"/>
      <c r="AO432" s="155"/>
      <c r="AP432" s="153"/>
      <c r="AQ432" s="590" t="s">
        <v>571</v>
      </c>
      <c r="AR432" s="199"/>
      <c r="AS432" s="132" t="s">
        <v>236</v>
      </c>
      <c r="AT432" s="133"/>
      <c r="AU432" s="199" t="s">
        <v>571</v>
      </c>
      <c r="AV432" s="199"/>
      <c r="AW432" s="132" t="s">
        <v>181</v>
      </c>
      <c r="AX432" s="194"/>
    </row>
    <row r="433" spans="1:50" ht="23.25" customHeight="1" x14ac:dyDescent="0.15">
      <c r="A433" s="188"/>
      <c r="B433" s="185"/>
      <c r="C433" s="179"/>
      <c r="D433" s="185"/>
      <c r="E433" s="342"/>
      <c r="F433" s="343"/>
      <c r="G433" s="103" t="s">
        <v>571</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594</v>
      </c>
      <c r="AC433" s="212"/>
      <c r="AD433" s="212"/>
      <c r="AE433" s="340" t="s">
        <v>571</v>
      </c>
      <c r="AF433" s="206"/>
      <c r="AG433" s="206"/>
      <c r="AH433" s="206"/>
      <c r="AI433" s="340" t="s">
        <v>571</v>
      </c>
      <c r="AJ433" s="206"/>
      <c r="AK433" s="206"/>
      <c r="AL433" s="206"/>
      <c r="AM433" s="340" t="s">
        <v>571</v>
      </c>
      <c r="AN433" s="206"/>
      <c r="AO433" s="206"/>
      <c r="AP433" s="341"/>
      <c r="AQ433" s="340" t="s">
        <v>571</v>
      </c>
      <c r="AR433" s="206"/>
      <c r="AS433" s="206"/>
      <c r="AT433" s="341"/>
      <c r="AU433" s="206" t="s">
        <v>571</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571</v>
      </c>
      <c r="AC434" s="204"/>
      <c r="AD434" s="204"/>
      <c r="AE434" s="340" t="s">
        <v>571</v>
      </c>
      <c r="AF434" s="206"/>
      <c r="AG434" s="206"/>
      <c r="AH434" s="341"/>
      <c r="AI434" s="340" t="s">
        <v>571</v>
      </c>
      <c r="AJ434" s="206"/>
      <c r="AK434" s="206"/>
      <c r="AL434" s="206"/>
      <c r="AM434" s="340" t="s">
        <v>573</v>
      </c>
      <c r="AN434" s="206"/>
      <c r="AO434" s="206"/>
      <c r="AP434" s="341"/>
      <c r="AQ434" s="340" t="s">
        <v>587</v>
      </c>
      <c r="AR434" s="206"/>
      <c r="AS434" s="206"/>
      <c r="AT434" s="341"/>
      <c r="AU434" s="206" t="s">
        <v>571</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571</v>
      </c>
      <c r="AF435" s="206"/>
      <c r="AG435" s="206"/>
      <c r="AH435" s="341"/>
      <c r="AI435" s="340" t="s">
        <v>591</v>
      </c>
      <c r="AJ435" s="206"/>
      <c r="AK435" s="206"/>
      <c r="AL435" s="206"/>
      <c r="AM435" s="340" t="s">
        <v>571</v>
      </c>
      <c r="AN435" s="206"/>
      <c r="AO435" s="206"/>
      <c r="AP435" s="341"/>
      <c r="AQ435" s="340" t="s">
        <v>571</v>
      </c>
      <c r="AR435" s="206"/>
      <c r="AS435" s="206"/>
      <c r="AT435" s="341"/>
      <c r="AU435" s="206" t="s">
        <v>571</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571</v>
      </c>
      <c r="AF457" s="199"/>
      <c r="AG457" s="132" t="s">
        <v>236</v>
      </c>
      <c r="AH457" s="133"/>
      <c r="AI457" s="155"/>
      <c r="AJ457" s="155"/>
      <c r="AK457" s="155"/>
      <c r="AL457" s="153"/>
      <c r="AM457" s="155"/>
      <c r="AN457" s="155"/>
      <c r="AO457" s="155"/>
      <c r="AP457" s="153"/>
      <c r="AQ457" s="590" t="s">
        <v>571</v>
      </c>
      <c r="AR457" s="199"/>
      <c r="AS457" s="132" t="s">
        <v>236</v>
      </c>
      <c r="AT457" s="133"/>
      <c r="AU457" s="199" t="s">
        <v>571</v>
      </c>
      <c r="AV457" s="199"/>
      <c r="AW457" s="132" t="s">
        <v>181</v>
      </c>
      <c r="AX457" s="194"/>
    </row>
    <row r="458" spans="1:50" ht="23.25" customHeight="1" x14ac:dyDescent="0.15">
      <c r="A458" s="188"/>
      <c r="B458" s="185"/>
      <c r="C458" s="179"/>
      <c r="D458" s="185"/>
      <c r="E458" s="342"/>
      <c r="F458" s="343"/>
      <c r="G458" s="103" t="s">
        <v>571</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571</v>
      </c>
      <c r="AC458" s="212"/>
      <c r="AD458" s="212"/>
      <c r="AE458" s="340" t="s">
        <v>571</v>
      </c>
      <c r="AF458" s="206"/>
      <c r="AG458" s="206"/>
      <c r="AH458" s="206"/>
      <c r="AI458" s="340" t="s">
        <v>571</v>
      </c>
      <c r="AJ458" s="206"/>
      <c r="AK458" s="206"/>
      <c r="AL458" s="206"/>
      <c r="AM458" s="340" t="s">
        <v>571</v>
      </c>
      <c r="AN458" s="206"/>
      <c r="AO458" s="206"/>
      <c r="AP458" s="341"/>
      <c r="AQ458" s="340" t="s">
        <v>571</v>
      </c>
      <c r="AR458" s="206"/>
      <c r="AS458" s="206"/>
      <c r="AT458" s="341"/>
      <c r="AU458" s="206" t="s">
        <v>571</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571</v>
      </c>
      <c r="AC459" s="204"/>
      <c r="AD459" s="204"/>
      <c r="AE459" s="340" t="s">
        <v>571</v>
      </c>
      <c r="AF459" s="206"/>
      <c r="AG459" s="206"/>
      <c r="AH459" s="341"/>
      <c r="AI459" s="340" t="s">
        <v>571</v>
      </c>
      <c r="AJ459" s="206"/>
      <c r="AK459" s="206"/>
      <c r="AL459" s="206"/>
      <c r="AM459" s="340" t="s">
        <v>595</v>
      </c>
      <c r="AN459" s="206"/>
      <c r="AO459" s="206"/>
      <c r="AP459" s="341"/>
      <c r="AQ459" s="340" t="s">
        <v>571</v>
      </c>
      <c r="AR459" s="206"/>
      <c r="AS459" s="206"/>
      <c r="AT459" s="341"/>
      <c r="AU459" s="206" t="s">
        <v>571</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571</v>
      </c>
      <c r="AF460" s="206"/>
      <c r="AG460" s="206"/>
      <c r="AH460" s="341"/>
      <c r="AI460" s="340" t="s">
        <v>571</v>
      </c>
      <c r="AJ460" s="206"/>
      <c r="AK460" s="206"/>
      <c r="AL460" s="206"/>
      <c r="AM460" s="340" t="s">
        <v>571</v>
      </c>
      <c r="AN460" s="206"/>
      <c r="AO460" s="206"/>
      <c r="AP460" s="341"/>
      <c r="AQ460" s="340" t="s">
        <v>589</v>
      </c>
      <c r="AR460" s="206"/>
      <c r="AS460" s="206"/>
      <c r="AT460" s="341"/>
      <c r="AU460" s="206" t="s">
        <v>571</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4"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571</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4"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4"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4"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4"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8.75" customHeight="1" x14ac:dyDescent="0.15">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596</v>
      </c>
      <c r="AE702" s="346"/>
      <c r="AF702" s="346"/>
      <c r="AG702" s="385" t="s">
        <v>597</v>
      </c>
      <c r="AH702" s="386"/>
      <c r="AI702" s="386"/>
      <c r="AJ702" s="386"/>
      <c r="AK702" s="386"/>
      <c r="AL702" s="386"/>
      <c r="AM702" s="386"/>
      <c r="AN702" s="386"/>
      <c r="AO702" s="386"/>
      <c r="AP702" s="386"/>
      <c r="AQ702" s="386"/>
      <c r="AR702" s="386"/>
      <c r="AS702" s="386"/>
      <c r="AT702" s="386"/>
      <c r="AU702" s="386"/>
      <c r="AV702" s="386"/>
      <c r="AW702" s="386"/>
      <c r="AX702" s="387"/>
    </row>
    <row r="703" spans="1:50" ht="4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596</v>
      </c>
      <c r="AE703" s="327"/>
      <c r="AF703" s="327"/>
      <c r="AG703" s="100" t="s">
        <v>598</v>
      </c>
      <c r="AH703" s="101"/>
      <c r="AI703" s="101"/>
      <c r="AJ703" s="101"/>
      <c r="AK703" s="101"/>
      <c r="AL703" s="101"/>
      <c r="AM703" s="101"/>
      <c r="AN703" s="101"/>
      <c r="AO703" s="101"/>
      <c r="AP703" s="101"/>
      <c r="AQ703" s="101"/>
      <c r="AR703" s="101"/>
      <c r="AS703" s="101"/>
      <c r="AT703" s="101"/>
      <c r="AU703" s="101"/>
      <c r="AV703" s="101"/>
      <c r="AW703" s="101"/>
      <c r="AX703" s="102"/>
    </row>
    <row r="704" spans="1:50" ht="46.5"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596</v>
      </c>
      <c r="AE704" s="783"/>
      <c r="AF704" s="783"/>
      <c r="AG704" s="166" t="s">
        <v>599</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600</v>
      </c>
      <c r="AE705" s="715"/>
      <c r="AF705" s="715"/>
      <c r="AG705" s="124" t="s">
        <v>571</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4"/>
      <c r="D706" s="795"/>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600</v>
      </c>
      <c r="AE708" s="605"/>
      <c r="AF708" s="605"/>
      <c r="AG708" s="742" t="s">
        <v>571</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600</v>
      </c>
      <c r="AE709" s="327"/>
      <c r="AF709" s="327"/>
      <c r="AG709" s="100" t="s">
        <v>571</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600</v>
      </c>
      <c r="AE710" s="327"/>
      <c r="AF710" s="327"/>
      <c r="AG710" s="100" t="s">
        <v>571</v>
      </c>
      <c r="AH710" s="101"/>
      <c r="AI710" s="101"/>
      <c r="AJ710" s="101"/>
      <c r="AK710" s="101"/>
      <c r="AL710" s="101"/>
      <c r="AM710" s="101"/>
      <c r="AN710" s="101"/>
      <c r="AO710" s="101"/>
      <c r="AP710" s="101"/>
      <c r="AQ710" s="101"/>
      <c r="AR710" s="101"/>
      <c r="AS710" s="101"/>
      <c r="AT710" s="101"/>
      <c r="AU710" s="101"/>
      <c r="AV710" s="101"/>
      <c r="AW710" s="101"/>
      <c r="AX710" s="102"/>
    </row>
    <row r="711" spans="1:50" ht="47.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596</v>
      </c>
      <c r="AE711" s="327"/>
      <c r="AF711" s="327"/>
      <c r="AG711" s="100" t="s">
        <v>601</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600</v>
      </c>
      <c r="AE712" s="783"/>
      <c r="AF712" s="783"/>
      <c r="AG712" s="810" t="s">
        <v>571</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600</v>
      </c>
      <c r="AE713" s="327"/>
      <c r="AF713" s="663"/>
      <c r="AG713" s="100" t="s">
        <v>571</v>
      </c>
      <c r="AH713" s="101"/>
      <c r="AI713" s="101"/>
      <c r="AJ713" s="101"/>
      <c r="AK713" s="101"/>
      <c r="AL713" s="101"/>
      <c r="AM713" s="101"/>
      <c r="AN713" s="101"/>
      <c r="AO713" s="101"/>
      <c r="AP713" s="101"/>
      <c r="AQ713" s="101"/>
      <c r="AR713" s="101"/>
      <c r="AS713" s="101"/>
      <c r="AT713" s="101"/>
      <c r="AU713" s="101"/>
      <c r="AV713" s="101"/>
      <c r="AW713" s="101"/>
      <c r="AX713" s="102"/>
    </row>
    <row r="714" spans="1:50" ht="43.5" customHeight="1" x14ac:dyDescent="0.15">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596</v>
      </c>
      <c r="AE714" s="808"/>
      <c r="AF714" s="809"/>
      <c r="AG714" s="736" t="s">
        <v>602</v>
      </c>
      <c r="AH714" s="737"/>
      <c r="AI714" s="737"/>
      <c r="AJ714" s="737"/>
      <c r="AK714" s="737"/>
      <c r="AL714" s="737"/>
      <c r="AM714" s="737"/>
      <c r="AN714" s="737"/>
      <c r="AO714" s="737"/>
      <c r="AP714" s="737"/>
      <c r="AQ714" s="737"/>
      <c r="AR714" s="737"/>
      <c r="AS714" s="737"/>
      <c r="AT714" s="737"/>
      <c r="AU714" s="737"/>
      <c r="AV714" s="737"/>
      <c r="AW714" s="737"/>
      <c r="AX714" s="738"/>
    </row>
    <row r="715" spans="1:50" ht="50.25" customHeight="1" x14ac:dyDescent="0.15">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596</v>
      </c>
      <c r="AE715" s="605"/>
      <c r="AF715" s="656"/>
      <c r="AG715" s="742" t="s">
        <v>603</v>
      </c>
      <c r="AH715" s="743"/>
      <c r="AI715" s="743"/>
      <c r="AJ715" s="743"/>
      <c r="AK715" s="743"/>
      <c r="AL715" s="743"/>
      <c r="AM715" s="743"/>
      <c r="AN715" s="743"/>
      <c r="AO715" s="743"/>
      <c r="AP715" s="743"/>
      <c r="AQ715" s="743"/>
      <c r="AR715" s="743"/>
      <c r="AS715" s="743"/>
      <c r="AT715" s="743"/>
      <c r="AU715" s="743"/>
      <c r="AV715" s="743"/>
      <c r="AW715" s="743"/>
      <c r="AX715" s="744"/>
    </row>
    <row r="716" spans="1:50" ht="67.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596</v>
      </c>
      <c r="AE716" s="627"/>
      <c r="AF716" s="627"/>
      <c r="AG716" s="100" t="s">
        <v>604</v>
      </c>
      <c r="AH716" s="101"/>
      <c r="AI716" s="101"/>
      <c r="AJ716" s="101"/>
      <c r="AK716" s="101"/>
      <c r="AL716" s="101"/>
      <c r="AM716" s="101"/>
      <c r="AN716" s="101"/>
      <c r="AO716" s="101"/>
      <c r="AP716" s="101"/>
      <c r="AQ716" s="101"/>
      <c r="AR716" s="101"/>
      <c r="AS716" s="101"/>
      <c r="AT716" s="101"/>
      <c r="AU716" s="101"/>
      <c r="AV716" s="101"/>
      <c r="AW716" s="101"/>
      <c r="AX716" s="102"/>
    </row>
    <row r="717" spans="1:50" ht="32.25" customHeight="1" x14ac:dyDescent="0.15">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596</v>
      </c>
      <c r="AE717" s="327"/>
      <c r="AF717" s="327"/>
      <c r="AG717" s="100" t="s">
        <v>605</v>
      </c>
      <c r="AH717" s="101"/>
      <c r="AI717" s="101"/>
      <c r="AJ717" s="101"/>
      <c r="AK717" s="101"/>
      <c r="AL717" s="101"/>
      <c r="AM717" s="101"/>
      <c r="AN717" s="101"/>
      <c r="AO717" s="101"/>
      <c r="AP717" s="101"/>
      <c r="AQ717" s="101"/>
      <c r="AR717" s="101"/>
      <c r="AS717" s="101"/>
      <c r="AT717" s="101"/>
      <c r="AU717" s="101"/>
      <c r="AV717" s="101"/>
      <c r="AW717" s="101"/>
      <c r="AX717" s="102"/>
    </row>
    <row r="718" spans="1:50" ht="45.7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596</v>
      </c>
      <c r="AE718" s="327"/>
      <c r="AF718" s="327"/>
      <c r="AG718" s="126" t="s">
        <v>606</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596</v>
      </c>
      <c r="AE719" s="605"/>
      <c r="AF719" s="605"/>
      <c r="AG719" s="124" t="s">
        <v>618</v>
      </c>
      <c r="AH719" s="104"/>
      <c r="AI719" s="104"/>
      <c r="AJ719" s="104"/>
      <c r="AK719" s="104"/>
      <c r="AL719" s="104"/>
      <c r="AM719" s="104"/>
      <c r="AN719" s="104"/>
      <c r="AO719" s="104"/>
      <c r="AP719" s="104"/>
      <c r="AQ719" s="104"/>
      <c r="AR719" s="104"/>
      <c r="AS719" s="104"/>
      <c r="AT719" s="104"/>
      <c r="AU719" s="104"/>
      <c r="AV719" s="104"/>
      <c r="AW719" s="104"/>
      <c r="AX719" s="125"/>
    </row>
    <row r="720" spans="1:50" ht="19.899999999999999" customHeight="1" x14ac:dyDescent="0.15">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8"/>
      <c r="B721" s="779"/>
      <c r="C721" s="294" t="s">
        <v>563</v>
      </c>
      <c r="D721" s="295"/>
      <c r="E721" s="295"/>
      <c r="F721" s="296"/>
      <c r="G721" s="285"/>
      <c r="H721" s="286"/>
      <c r="I721" s="82" t="str">
        <f>IF(OR(G721="　", G721=""), "", "-")</f>
        <v/>
      </c>
      <c r="J721" s="289">
        <v>87</v>
      </c>
      <c r="K721" s="289"/>
      <c r="L721" s="82" t="str">
        <f>IF(M721="","","-")</f>
        <v/>
      </c>
      <c r="M721" s="83"/>
      <c r="N721" s="302" t="s">
        <v>623</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78"/>
      <c r="B722" s="779"/>
      <c r="C722" s="294" t="s">
        <v>563</v>
      </c>
      <c r="D722" s="295"/>
      <c r="E722" s="295"/>
      <c r="F722" s="296"/>
      <c r="G722" s="285"/>
      <c r="H722" s="286"/>
      <c r="I722" s="82" t="str">
        <f t="shared" ref="I722:I725" si="4">IF(OR(G722="　", G722=""), "", "-")</f>
        <v/>
      </c>
      <c r="J722" s="289">
        <v>165</v>
      </c>
      <c r="K722" s="289"/>
      <c r="L722" s="82" t="str">
        <f t="shared" ref="L722:L725" si="5">IF(M722="","","-")</f>
        <v/>
      </c>
      <c r="M722" s="83"/>
      <c r="N722" s="302" t="s">
        <v>623</v>
      </c>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78"/>
      <c r="B723" s="779"/>
      <c r="C723" s="294" t="s">
        <v>563</v>
      </c>
      <c r="D723" s="295"/>
      <c r="E723" s="295"/>
      <c r="F723" s="296"/>
      <c r="G723" s="285"/>
      <c r="H723" s="286"/>
      <c r="I723" s="82" t="str">
        <f t="shared" si="4"/>
        <v/>
      </c>
      <c r="J723" s="289">
        <v>235</v>
      </c>
      <c r="K723" s="289"/>
      <c r="L723" s="82" t="str">
        <f t="shared" si="5"/>
        <v/>
      </c>
      <c r="M723" s="83"/>
      <c r="N723" s="302" t="s">
        <v>623</v>
      </c>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78"/>
      <c r="B724" s="779"/>
      <c r="C724" s="294" t="s">
        <v>621</v>
      </c>
      <c r="D724" s="295"/>
      <c r="E724" s="295"/>
      <c r="F724" s="296"/>
      <c r="G724" s="285"/>
      <c r="H724" s="286"/>
      <c r="I724" s="82" t="str">
        <f t="shared" si="4"/>
        <v/>
      </c>
      <c r="J724" s="289">
        <v>61</v>
      </c>
      <c r="K724" s="289"/>
      <c r="L724" s="82" t="str">
        <f t="shared" si="5"/>
        <v/>
      </c>
      <c r="M724" s="83"/>
      <c r="N724" s="302" t="s">
        <v>624</v>
      </c>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80"/>
      <c r="B725" s="781"/>
      <c r="C725" s="323" t="s">
        <v>622</v>
      </c>
      <c r="D725" s="324"/>
      <c r="E725" s="324"/>
      <c r="F725" s="325"/>
      <c r="G725" s="287"/>
      <c r="H725" s="288"/>
      <c r="I725" s="84" t="str">
        <f t="shared" si="4"/>
        <v/>
      </c>
      <c r="J725" s="290">
        <v>927</v>
      </c>
      <c r="K725" s="290"/>
      <c r="L725" s="84" t="str">
        <f t="shared" si="5"/>
        <v/>
      </c>
      <c r="M725" s="85"/>
      <c r="N725" s="273" t="s">
        <v>625</v>
      </c>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15" customHeight="1" x14ac:dyDescent="0.15">
      <c r="A726" s="640" t="s">
        <v>48</v>
      </c>
      <c r="B726" s="802"/>
      <c r="C726" s="815" t="s">
        <v>53</v>
      </c>
      <c r="D726" s="837"/>
      <c r="E726" s="837"/>
      <c r="F726" s="838"/>
      <c r="G726" s="577" t="s">
        <v>619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8.15" customHeight="1" thickBot="1" x14ac:dyDescent="0.2">
      <c r="A727" s="803"/>
      <c r="B727" s="804"/>
      <c r="C727" s="748" t="s">
        <v>57</v>
      </c>
      <c r="D727" s="749"/>
      <c r="E727" s="749"/>
      <c r="F727" s="750"/>
      <c r="G727" s="575" t="s">
        <v>620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3.5" customHeight="1" thickBot="1" x14ac:dyDescent="0.2">
      <c r="A729" s="634" t="s">
        <v>629</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6" customHeight="1" thickBot="1" x14ac:dyDescent="0.2">
      <c r="A731" s="799" t="s">
        <v>138</v>
      </c>
      <c r="B731" s="800"/>
      <c r="C731" s="800"/>
      <c r="D731" s="800"/>
      <c r="E731" s="801"/>
      <c r="F731" s="729" t="s">
        <v>630</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148.5" customHeight="1" thickBot="1" x14ac:dyDescent="0.2">
      <c r="A733" s="673" t="s">
        <v>138</v>
      </c>
      <c r="B733" s="674"/>
      <c r="C733" s="674"/>
      <c r="D733" s="674"/>
      <c r="E733" s="675"/>
      <c r="F733" s="637" t="s">
        <v>631</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632</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8" t="s">
        <v>409</v>
      </c>
      <c r="B737" s="209"/>
      <c r="C737" s="209"/>
      <c r="D737" s="210"/>
      <c r="E737" s="989" t="s">
        <v>628</v>
      </c>
      <c r="F737" s="989"/>
      <c r="G737" s="989"/>
      <c r="H737" s="989"/>
      <c r="I737" s="989"/>
      <c r="J737" s="989"/>
      <c r="K737" s="989"/>
      <c r="L737" s="989"/>
      <c r="M737" s="989"/>
      <c r="N737" s="365" t="s">
        <v>404</v>
      </c>
      <c r="O737" s="365"/>
      <c r="P737" s="365"/>
      <c r="Q737" s="365"/>
      <c r="R737" s="989" t="s">
        <v>628</v>
      </c>
      <c r="S737" s="989"/>
      <c r="T737" s="989"/>
      <c r="U737" s="989"/>
      <c r="V737" s="989"/>
      <c r="W737" s="989"/>
      <c r="X737" s="989"/>
      <c r="Y737" s="989"/>
      <c r="Z737" s="989"/>
      <c r="AA737" s="365" t="s">
        <v>403</v>
      </c>
      <c r="AB737" s="365"/>
      <c r="AC737" s="365"/>
      <c r="AD737" s="365"/>
      <c r="AE737" s="989" t="s">
        <v>628</v>
      </c>
      <c r="AF737" s="989"/>
      <c r="AG737" s="989"/>
      <c r="AH737" s="989"/>
      <c r="AI737" s="989"/>
      <c r="AJ737" s="989"/>
      <c r="AK737" s="989"/>
      <c r="AL737" s="989"/>
      <c r="AM737" s="989"/>
      <c r="AN737" s="365" t="s">
        <v>402</v>
      </c>
      <c r="AO737" s="365"/>
      <c r="AP737" s="365"/>
      <c r="AQ737" s="365"/>
      <c r="AR737" s="995" t="s">
        <v>607</v>
      </c>
      <c r="AS737" s="996"/>
      <c r="AT737" s="996"/>
      <c r="AU737" s="996"/>
      <c r="AV737" s="996"/>
      <c r="AW737" s="996"/>
      <c r="AX737" s="997"/>
      <c r="AY737" s="88"/>
      <c r="AZ737" s="88"/>
    </row>
    <row r="738" spans="1:52" ht="24.75" customHeight="1" x14ac:dyDescent="0.15">
      <c r="A738" s="988" t="s">
        <v>401</v>
      </c>
      <c r="B738" s="209"/>
      <c r="C738" s="209"/>
      <c r="D738" s="210"/>
      <c r="E738" s="989" t="s">
        <v>608</v>
      </c>
      <c r="F738" s="989"/>
      <c r="G738" s="989"/>
      <c r="H738" s="989"/>
      <c r="I738" s="989"/>
      <c r="J738" s="989"/>
      <c r="K738" s="989"/>
      <c r="L738" s="989"/>
      <c r="M738" s="989"/>
      <c r="N738" s="365" t="s">
        <v>400</v>
      </c>
      <c r="O738" s="365"/>
      <c r="P738" s="365"/>
      <c r="Q738" s="365"/>
      <c r="R738" s="989" t="s">
        <v>609</v>
      </c>
      <c r="S738" s="989"/>
      <c r="T738" s="989"/>
      <c r="U738" s="989"/>
      <c r="V738" s="989"/>
      <c r="W738" s="989"/>
      <c r="X738" s="989"/>
      <c r="Y738" s="989"/>
      <c r="Z738" s="989"/>
      <c r="AA738" s="365" t="s">
        <v>399</v>
      </c>
      <c r="AB738" s="365"/>
      <c r="AC738" s="365"/>
      <c r="AD738" s="365"/>
      <c r="AE738" s="989" t="s">
        <v>610</v>
      </c>
      <c r="AF738" s="989"/>
      <c r="AG738" s="989"/>
      <c r="AH738" s="989"/>
      <c r="AI738" s="989"/>
      <c r="AJ738" s="989"/>
      <c r="AK738" s="989"/>
      <c r="AL738" s="989"/>
      <c r="AM738" s="989"/>
      <c r="AN738" s="365" t="s">
        <v>398</v>
      </c>
      <c r="AO738" s="365"/>
      <c r="AP738" s="365"/>
      <c r="AQ738" s="365"/>
      <c r="AR738" s="995" t="s">
        <v>611</v>
      </c>
      <c r="AS738" s="996"/>
      <c r="AT738" s="996"/>
      <c r="AU738" s="996"/>
      <c r="AV738" s="996"/>
      <c r="AW738" s="996"/>
      <c r="AX738" s="997"/>
    </row>
    <row r="739" spans="1:52" ht="24.75" customHeight="1" x14ac:dyDescent="0.15">
      <c r="A739" s="988" t="s">
        <v>397</v>
      </c>
      <c r="B739" s="209"/>
      <c r="C739" s="209"/>
      <c r="D739" s="210"/>
      <c r="E739" s="989" t="s">
        <v>612</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
      <c r="A740" s="970" t="s">
        <v>421</v>
      </c>
      <c r="B740" s="971"/>
      <c r="C740" s="971"/>
      <c r="D740" s="972"/>
      <c r="E740" s="973" t="s">
        <v>563</v>
      </c>
      <c r="F740" s="974"/>
      <c r="G740" s="974"/>
      <c r="H740" s="92" t="str">
        <f>IF(E740="", "", "(")</f>
        <v>(</v>
      </c>
      <c r="I740" s="974"/>
      <c r="J740" s="974"/>
      <c r="K740" s="92" t="str">
        <f>IF(OR(I740="　", I740=""), "", "-")</f>
        <v/>
      </c>
      <c r="L740" s="975">
        <v>408</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5" customHeight="1" x14ac:dyDescent="0.15">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5"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5"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392</v>
      </c>
      <c r="B780" s="629"/>
      <c r="C780" s="629"/>
      <c r="D780" s="629"/>
      <c r="E780" s="629"/>
      <c r="F780" s="630"/>
      <c r="G780" s="595" t="s">
        <v>633</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15">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80.45" customHeight="1" x14ac:dyDescent="0.15">
      <c r="A782" s="631"/>
      <c r="B782" s="632"/>
      <c r="C782" s="632"/>
      <c r="D782" s="632"/>
      <c r="E782" s="632"/>
      <c r="F782" s="633"/>
      <c r="G782" s="670" t="s">
        <v>613</v>
      </c>
      <c r="H782" s="671"/>
      <c r="I782" s="671"/>
      <c r="J782" s="671"/>
      <c r="K782" s="672"/>
      <c r="L782" s="664" t="s">
        <v>614</v>
      </c>
      <c r="M782" s="665"/>
      <c r="N782" s="665"/>
      <c r="O782" s="665"/>
      <c r="P782" s="665"/>
      <c r="Q782" s="665"/>
      <c r="R782" s="665"/>
      <c r="S782" s="665"/>
      <c r="T782" s="665"/>
      <c r="U782" s="665"/>
      <c r="V782" s="665"/>
      <c r="W782" s="665"/>
      <c r="X782" s="666"/>
      <c r="Y782" s="388">
        <v>100</v>
      </c>
      <c r="Z782" s="389"/>
      <c r="AA782" s="389"/>
      <c r="AB782" s="805"/>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15">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100</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x14ac:dyDescent="0.15">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x14ac:dyDescent="0.15">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15">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15">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15">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15">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customHeight="1" thickBot="1" x14ac:dyDescent="0.2">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88.9" customHeight="1" x14ac:dyDescent="0.15">
      <c r="A838" s="376">
        <v>1</v>
      </c>
      <c r="B838" s="376">
        <v>1</v>
      </c>
      <c r="C838" s="361" t="s">
        <v>615</v>
      </c>
      <c r="D838" s="347"/>
      <c r="E838" s="347"/>
      <c r="F838" s="347"/>
      <c r="G838" s="347"/>
      <c r="H838" s="347"/>
      <c r="I838" s="347"/>
      <c r="J838" s="348" t="s">
        <v>591</v>
      </c>
      <c r="K838" s="349"/>
      <c r="L838" s="349"/>
      <c r="M838" s="349"/>
      <c r="N838" s="349"/>
      <c r="O838" s="349"/>
      <c r="P838" s="362" t="s">
        <v>616</v>
      </c>
      <c r="Q838" s="350"/>
      <c r="R838" s="350"/>
      <c r="S838" s="350"/>
      <c r="T838" s="350"/>
      <c r="U838" s="350"/>
      <c r="V838" s="350"/>
      <c r="W838" s="350"/>
      <c r="X838" s="350"/>
      <c r="Y838" s="351">
        <v>100</v>
      </c>
      <c r="Z838" s="352"/>
      <c r="AA838" s="352"/>
      <c r="AB838" s="353"/>
      <c r="AC838" s="363" t="s">
        <v>80</v>
      </c>
      <c r="AD838" s="371"/>
      <c r="AE838" s="371"/>
      <c r="AF838" s="371"/>
      <c r="AG838" s="371"/>
      <c r="AH838" s="372" t="s">
        <v>571</v>
      </c>
      <c r="AI838" s="373"/>
      <c r="AJ838" s="373"/>
      <c r="AK838" s="373"/>
      <c r="AL838" s="357" t="s">
        <v>571</v>
      </c>
      <c r="AM838" s="358"/>
      <c r="AN838" s="358"/>
      <c r="AO838" s="359"/>
      <c r="AP838" s="360" t="s">
        <v>617</v>
      </c>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4.5"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699" max="49" man="1"/>
    <brk id="727" max="49" man="1"/>
    <brk id="779" max="49" man="1"/>
  </rowBreaks>
  <colBreaks count="1" manualBreakCount="1">
    <brk id="6" max="1130"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t="s">
        <v>596</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t="s">
        <v>596</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t="s">
        <v>596</v>
      </c>
      <c r="H31" s="13" t="str">
        <f t="shared" si="1"/>
        <v>特許特別会計</v>
      </c>
      <c r="I31" s="13" t="str">
        <f t="shared" si="5"/>
        <v>特許特別会計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特許特別会計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特許特別会計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特許特別会計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特許特別会計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特許特別会計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特許特別会計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特許特別会計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7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5" t="s">
        <v>28</v>
      </c>
      <c r="B2" s="1056"/>
      <c r="C2" s="1056"/>
      <c r="D2" s="1056"/>
      <c r="E2" s="1056"/>
      <c r="F2" s="1057"/>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
    <row r="55" spans="1:50" ht="30" customHeight="1" x14ac:dyDescent="0.15">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
    <row r="108" spans="1:50" ht="30" customHeight="1" x14ac:dyDescent="0.15">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
    <row r="161" spans="1:50" ht="30" customHeight="1" x14ac:dyDescent="0.15">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
    <row r="214" spans="1:50" ht="30" customHeight="1" x14ac:dyDescent="0.15">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C4" sqref="C4:I4"/>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5F1F61-ECE2-4694-A416-4637E47604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CD4DF8C-516B-4509-A620-9F8AE80108B4}">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BA1376E-82DB-4D6C-B33A-D646C0617999"/>
    <ds:schemaRef ds:uri="http://www.w3.org/XML/1998/namespace"/>
    <ds:schemaRef ds:uri="http://purl.org/dc/dcmitype/"/>
  </ds:schemaRefs>
</ds:datastoreItem>
</file>

<file path=customXml/itemProps3.xml><?xml version="1.0" encoding="utf-8"?>
<ds:datastoreItem xmlns:ds="http://schemas.openxmlformats.org/officeDocument/2006/customXml" ds:itemID="{D6CED729-6415-4B0A-ADF2-847F99B946A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総務課調整班</cp:lastModifiedBy>
  <cp:lastPrinted>2020-05-22T02:02:20Z</cp:lastPrinted>
  <dcterms:created xsi:type="dcterms:W3CDTF">2012-03-13T00:50:25Z</dcterms:created>
  <dcterms:modified xsi:type="dcterms:W3CDTF">2020-10-02T00:47:33Z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