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８．いずれの施策にも関連しないもの\"/>
    </mc:Choice>
  </mc:AlternateContent>
  <bookViews>
    <workbookView xWindow="0" yWindow="1215"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<sst xmlns="http://schemas.openxmlformats.org/spreadsheetml/2006/main" count="2949" uniqueCount="641">
  <si>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</si>
  <si>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</si>
  <si>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</si>
  <si>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</si>
  <si>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</si>
  <si>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</si>
  <si>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</si>
  <si>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</si>
  <si>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</si>
  <si>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</si>
  <si>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</si>
  <si>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</si>
  <si>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</si>
  <si>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</si>
  <si>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</si>
  <si>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</si>
  <si>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</si>
  <si>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</si>
  <si>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</si>
  <si>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</si>
  <si>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</si>
  <si>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</si>
  <si>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</si>
  <si>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</si>
  <si>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</si>
  <si>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</si>
  <si>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</si>
  <si>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</si>
  <si>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</si>
  <si>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</si>
  <si>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</si>
  <si>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</si>
  <si>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</si>
  <si>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</si>
  <si>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</si>
  <si>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</si>
  <si>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</si>
  <si>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</si>
  <si>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</si>
  <si>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</si>
  <si>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</si>
  <si>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</si>
  <si>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</si>
  <si>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</si>
  <si>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</si>
  <si>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</si>
  <si>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</si>
  <si>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</si>
  <si>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</si>
  <si>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</si>
  <si>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</si>
  <si>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</si>
  <si>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</si>
  <si>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</si>
  <si>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</si>
  <si>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</si>
  <si>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</si>
  <si>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</si>
  <si>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</si>
  <si>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</si>
  <si>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</si>
  <si>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</si>
  <si>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</si>
  <si>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</si>
  <si>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</si>
  <si>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</si>
  <si>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</si>
  <si>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</si>
  <si>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</si>
  <si>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</si>
  <si>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</si>
  <si>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</si>
  <si>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</si>
  <si>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</si>
  <si>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</si>
  <si>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</si>
  <si>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</si>
  <si>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</si>
  <si>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</si>
  <si>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</si>
  <si>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</si>
  <si>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</si>
  <si>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</si>
  <si>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</si>
  <si>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</si>
  <si>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</si>
  <si>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</si>
  <si>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</si>
  <si>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</si>
  <si>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</si>
  <si>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</si>
  <si>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</si>
  <si>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</si>
  <si>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</si>
  <si>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</si>
  <si>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</si>
  <si>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</si>
  <si>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</si>
  <si>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</si>
  <si>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</si>
  <si>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</si>
  <si>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</si>
  <si>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</si>
  <si>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</si>
  <si>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</si>
  <si>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</si>
  <si>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</si>
  <si>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</si>
  <si>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</si>
  <si>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</si>
  <si>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</si>
  <si>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</si>
  <si>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</si>
  <si>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</si>
  <si>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</si>
  <si>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</si>
  <si>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</si>
  <si>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</si>
  <si>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</si>
  <si>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</si>
  <si>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</si>
  <si>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</si>
  <si>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</si>
  <si>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</si>
  <si>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</si>
  <si>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</si>
  <si>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</si>
  <si>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</si>
  <si>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</si>
  <si>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</si>
  <si>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</si>
  <si>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</si>
  <si>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</si>
  <si>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</si>
  <si>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</si>
  <si>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</si>
  <si>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</si>
  <si>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</si>
  <si>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</si>
  <si>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</si>
  <si>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</si>
  <si>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</si>
  <si>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</si>
  <si>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</si>
  <si>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</si>
  <si>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</si>
  <si>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</si>
  <si>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</si>
  <si>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</si>
  <si>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</si>
  <si>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</si>
  <si>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</si>
  <si>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</si>
  <si>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</si>
  <si>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</si>
  <si>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</si>
  <si>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</si>
  <si>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</si>
  <si>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</si>
  <si>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</si>
  <si>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</si>
  <si>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</si>
  <si>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</si>
  <si>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</si>
  <si>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</si>
  <si>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</si>
  <si>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</si>
  <si>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</si>
  <si>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</si>
  <si>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</si>
  <si>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</si>
  <si>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</si>
  <si>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</si>
  <si>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</si>
  <si>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</si>
  <si>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</si>
  <si>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</si>
  <si>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</si>
  <si>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</si>
  <si>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</si>
  <si>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</si>
  <si>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</si>
  <si>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</si>
  <si>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</si>
  <si>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</si>
  <si>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</si>
  <si>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</si>
  <si>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</si>
  <si>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</si>
  <si>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</si>
  <si>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</si>
  <si>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</si>
  <si>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</si>
  <si>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</si>
  <si>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</si>
  <si>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</si>
  <si>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</si>
  <si>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</si>
  <si>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</si>
  <si>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</si>
  <si>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</si>
  <si>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</si>
  <si>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</si>
  <si>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</si>
  <si>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</si>
  <si>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</si>
  <si>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</si>
  <si>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</si>
  <si>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</si>
  <si>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</si>
  <si>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</si>
  <si>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</si>
  <si>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</si>
  <si>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</si>
  <si>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</si>
  <si>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</si>
  <si>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</si>
  <si>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</si>
  <si>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</si>
  <si>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</si>
  <si>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</si>
  <si>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</si>
  <si>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</si>
  <si>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</si>
  <si>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</si>
  <si>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</si>
  <si>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</si>
  <si>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</si>
  <si>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</si>
  <si>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</si>
  <si>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</si>
  <si>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</si>
  <si>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</si>
  <si>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</si>
  <si>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</si>
  <si>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</si>
  <si>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</si>
  <si>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</si>
  <si>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</si>
  <si>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</si>
  <si>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</si>
  <si>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</si>
  <si>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</si>
  <si>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</si>
  <si>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</si>
  <si>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</si>
  <si>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</si>
  <si>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</si>
  <si>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</si>
  <si>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</si>
  <si>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</si>
  <si>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</si>
  <si>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</si>
  <si>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</si>
  <si>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</si>
  <si>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</si>
  <si>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</si>
  <si>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</si>
  <si>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</si>
  <si>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</si>
  <si>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</si>
  <si>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</si>
  <si>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</si>
  <si>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</si>
  <si>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</si>
  <si>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</si>
  <si>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</si>
  <si>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</si>
  <si>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</si>
  <si>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</si>
  <si>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</si>
  <si>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</si>
  <si>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</si>
  <si>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</si>
  <si>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</si>
  <si>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</si>
  <si>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</si>
  <si>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</si>
  <si>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</si>
  <si>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</si>
  <si>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</si>
  <si>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</si>
  <si>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</si>
  <si>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</si>
  <si>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</si>
  <si>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</si>
  <si>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</si>
  <si>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</si>
  <si>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</si>
  <si>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</si>
  <si>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</si>
  <si>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</si>
  <si>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</si>
  <si>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</si>
  <si>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</si>
  <si>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</si>
  <si>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</si>
  <si>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</si>
  <si>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</si>
  <si>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</si>
  <si>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</si>
  <si>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</si>
  <si>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</si>
  <si>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</si>
  <si>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</si>
  <si>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</si>
  <si>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</si>
  <si>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</si>
  <si>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</si>
  <si>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</si>
  <si>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</si>
  <si>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</si>
  <si>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</si>
  <si>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</si>
  <si>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</si>
  <si>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</si>
  <si>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</si>
  <si>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</si>
  <si>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</si>
  <si>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</si>
  <si>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</si>
  <si>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</si>
  <si>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</si>
  <si>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</si>
  <si>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</si>
  <si>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</si>
  <si>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</si>
  <si>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</si>
  <si>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</si>
  <si>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</si>
  <si>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</si>
  <si>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</si>
  <si>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</si>
  <si>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</si>
  <si>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</si>
  <si>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</si>
  <si>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</si>
  <si>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</si>
  <si>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</si>
  <si>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</si>
  <si>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</si>
  <si>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</si>
  <si>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</si>
  <si>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</si>
  <si>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</si>
  <si>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</si>
  <si>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</si>
  <si>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</si>
  <si>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</si>
  <si>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</si>
  <si>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</si>
  <si>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</si>
  <si>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</si>
  <si>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</si>
  <si>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</si>
  <si>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</si>
  <si>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</si>
  <si>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</si>
  <si>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</si>
  <si>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</si>
  <si>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</si>
  <si>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</si>
  <si>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</si>
  <si>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</si>
  <si>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</si>
  <si>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</si>
  <si>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</si>
  <si>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</si>
  <si>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</si>
  <si>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</si>
  <si>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</si>
  <si>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</si>
  <si>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</si>
  <si>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</si>
  <si>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</si>
  <si>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</si>
  <si>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</si>
  <si>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</si>
  <si>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</si>
  <si>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</si>
  <si>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</si>
  <si>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</si>
  <si>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</si>
  <si>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</si>
  <si>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</si>
  <si>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</si>
  <si>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</si>
  <si>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</si>
  <si>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</si>
  <si>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</si>
  <si>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</si>
  <si>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</si>
  <si>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</si>
  <si>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</si>
  <si>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</si>
  <si>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</si>
  <si>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</si>
  <si>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</si>
  <si>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</si>
  <si>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</si>
  <si>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</si>
  <si>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</si>
  <si>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</si>
  <si>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</si>
  <si>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</si>
  <si>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</si>
  <si>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</si>
  <si>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</si>
  <si>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</si>
  <si>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</si>
  <si>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</si>
  <si>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</si>
  <si>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</si>
  <si>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</si>
  <si>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</si>
  <si>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</si>
  <si>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</si>
  <si>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</si>
  <si>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</si>
  <si>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</si>
  <si>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</si>
  <si>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</si>
  <si>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</si>
  <si>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</si>
  <si>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</si>
  <si>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</si>
  <si>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</si>
  <si>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</si>
  <si>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</si>
  <si>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</si>
  <si>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</si>
  <si>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</si>
  <si>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</si>
  <si>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</si>
  <si>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</si>
  <si>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</si>
  <si>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</si>
  <si>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</si>
  <si>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</si>
  <si>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</si>
  <si>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</si>
  <si>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</si>
  <si>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</si>
  <si>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</si>
  <si>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</si>
  <si>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</si>
  <si>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</si>
  <si>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</si>
  <si>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</si>
  <si>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</si>
  <si>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</si>
  <si>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</si>
  <si>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</si>
  <si>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</si>
  <si>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</si>
  <si>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</si>
  <si>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</si>
  <si>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</si>
  <si>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</si>
  <si>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</si>
  <si>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</si>
  <si>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</si>
  <si>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</si>
  <si>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</si>
  <si>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</si>
  <si>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</si>
  <si>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</si>
  <si>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</si>
  <si>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</si>
  <si>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</si>
  <si>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</si>
  <si>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</si>
  <si>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</si>
  <si>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</si>
  <si>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</si>
  <si>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</si>
  <si>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</si>
  <si>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</si>
  <si>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</si>
  <si>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</si>
  <si>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</si>
  <si>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</si>
  <si>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</si>
  <si>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</si>
  <si>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</si>
  <si>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</si>
  <si>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</si>
  <si>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</si>
  <si>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</si>
  <si>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</si>
  <si>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</si>
  <si>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</si>
  <si>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</si>
  <si>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</si>
  <si>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</si>
  <si>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</si>
  <si>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</si>
  <si>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</si>
  <si>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</si>
  <si>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</si>
  <si>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</si>
  <si>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</si>
  <si>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</si>
  <si>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</si>
  <si>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</si>
  <si>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</si>
  <si>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</si>
  <si>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</si>
  <si>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</si>
  <si>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</si>
  <si>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</si>
  <si>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</si>
  <si>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</si>
  <si>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</si>
  <si>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</si>
  <si>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</si>
  <si>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</si>
  <si>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</si>
  <si>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</si>
  <si>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</si>
  <si>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</si>
  <si>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</si>
  <si>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</si>
  <si>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</si>
  <si>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</si>
  <si>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</si>
  <si>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</si>
  <si>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</si>
  <si>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</si>
  <si>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</si>
  <si>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</si>
  <si>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</si>
  <si>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</si>
  <si>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</si>
  <si>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</si>
  <si>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</si>
  <si>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</si>
  <si>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</si>
  <si>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</si>
  <si>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</si>
  <si>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</si>
  <si>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</si>
  <si>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</si>
  <si>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</si>
  <si>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</si>
  <si>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</si>
  <si>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</si>
  <si>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</si>
  <si>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</si>
  <si>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</si>
  <si>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</si>
  <si>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</si>
  <si>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</si>
  <si>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</si>
  <si>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</si>
  <si>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</si>
  <si>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</si>
  <si>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</si>
  <si>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</si>
  <si>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</si>
  <si>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</si>
  <si>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t>
    <phoneticPr fontId="5"/>
  </si>
  <si>
    <t>特許庁</t>
    <rPh sb="0" eb="3">
      <t>トッキョチョウ</t>
    </rPh>
    <phoneticPr fontId="5"/>
  </si>
  <si>
    <t>総務部　総務課</t>
    <rPh sb="0" eb="3">
      <t>ソウムブ</t>
    </rPh>
    <rPh sb="4" eb="7">
      <t>ソウムカ</t>
    </rPh>
    <phoneticPr fontId="5"/>
  </si>
  <si>
    <t>工業所有権研究等委託費（特許行政高度化調査事業）</t>
    <rPh sb="0" eb="2">
      <t>コウギョウ</t>
    </rPh>
    <rPh sb="2" eb="5">
      <t>ショユウケン</t>
    </rPh>
    <rPh sb="5" eb="7">
      <t>ケンキュウ</t>
    </rPh>
    <rPh sb="7" eb="8">
      <t>トウ</t>
    </rPh>
    <rPh sb="8" eb="11">
      <t>イタクヒ</t>
    </rPh>
    <rPh sb="12" eb="14">
      <t>トッキョ</t>
    </rPh>
    <rPh sb="14" eb="16">
      <t>ギョウセイ</t>
    </rPh>
    <rPh sb="16" eb="19">
      <t>コウドカ</t>
    </rPh>
    <rPh sb="19" eb="21">
      <t>チョウサ</t>
    </rPh>
    <rPh sb="21" eb="23">
      <t>ジギョウ</t>
    </rPh>
    <phoneticPr fontId="5"/>
  </si>
  <si>
    <t>○</t>
  </si>
  <si>
    <t>特許行政事務の質的・量的な変化に適切に対応するため、最新の技術を導入することによる特許行政事務の高度化・効率化の可能性を調査することを目的とする。</t>
    <phoneticPr fontId="5"/>
  </si>
  <si>
    <t>特許行政事務のどのような業務に人工知能（ＡＩ）技術が活用可能かの調査及び実証を行う。
具体的には、特許・実用新案・意匠・商標の出願における受付、方式審査（書類のエラーチェック等）、分類付与（文献検索のための検索インデックス付与）、実体審査（発明の把握、先行技術調査等）等の業務の中から、ＡＩ技術の活用可能性が見込まれる個別の業務プロセスを抽出し、将来的な技術の進捗も踏まえたＡＩ技術の活用可能性を検討する。さらに、ＡＩ技術の活用が見込まれる業務について、より詳細な調査・実証を行うことで、将来的なAI技術の活用可能性・費用対効果等を検証する。</t>
    <phoneticPr fontId="5"/>
  </si>
  <si>
    <t>個別の特許行政事務について、将来の技術の導入可否の判断が可能となること</t>
    <phoneticPr fontId="5"/>
  </si>
  <si>
    <t>技術の導入可否の判断が可能となる個別特許行政事務の数</t>
    <phoneticPr fontId="5"/>
  </si>
  <si>
    <t>個</t>
    <rPh sb="0" eb="1">
      <t>コ</t>
    </rPh>
    <phoneticPr fontId="5"/>
  </si>
  <si>
    <t>出願受付、方式審査、分類付与、実体審査等の調査を行う個別特許行政事務のプロセス数</t>
    <rPh sb="0" eb="2">
      <t>シュツガン</t>
    </rPh>
    <rPh sb="2" eb="4">
      <t>ウケツケ</t>
    </rPh>
    <rPh sb="5" eb="7">
      <t>ホウシキ</t>
    </rPh>
    <rPh sb="7" eb="9">
      <t>シンサ</t>
    </rPh>
    <rPh sb="10" eb="12">
      <t>ブンルイ</t>
    </rPh>
    <rPh sb="12" eb="14">
      <t>フヨ</t>
    </rPh>
    <rPh sb="15" eb="17">
      <t>ジッタイ</t>
    </rPh>
    <rPh sb="17" eb="19">
      <t>シンサ</t>
    </rPh>
    <rPh sb="19" eb="20">
      <t>トウ</t>
    </rPh>
    <rPh sb="21" eb="23">
      <t>チョウサ</t>
    </rPh>
    <rPh sb="24" eb="25">
      <t>オコナ</t>
    </rPh>
    <rPh sb="26" eb="28">
      <t>コベツ</t>
    </rPh>
    <rPh sb="28" eb="30">
      <t>トッキョ</t>
    </rPh>
    <rPh sb="30" eb="32">
      <t>ギョウセイ</t>
    </rPh>
    <rPh sb="32" eb="34">
      <t>ジム</t>
    </rPh>
    <rPh sb="39" eb="40">
      <t>スウ</t>
    </rPh>
    <phoneticPr fontId="5"/>
  </si>
  <si>
    <t>執行額／調査件数　　　　　　　　　　　</t>
    <rPh sb="0" eb="3">
      <t>シッコウガク</t>
    </rPh>
    <rPh sb="4" eb="6">
      <t>チョウサ</t>
    </rPh>
    <rPh sb="6" eb="8">
      <t>ケンスウ</t>
    </rPh>
    <phoneticPr fontId="5"/>
  </si>
  <si>
    <t>百万円</t>
    <rPh sb="0" eb="2">
      <t>ヒャクマン</t>
    </rPh>
    <rPh sb="2" eb="3">
      <t>エン</t>
    </rPh>
    <phoneticPr fontId="5"/>
  </si>
  <si>
    <t>239/5</t>
    <phoneticPr fontId="5"/>
  </si>
  <si>
    <t>新28-0049</t>
    <rPh sb="0" eb="1">
      <t>シン</t>
    </rPh>
    <phoneticPr fontId="5"/>
  </si>
  <si>
    <t>109/3</t>
    <phoneticPr fontId="5"/>
  </si>
  <si>
    <t>有</t>
  </si>
  <si>
    <t>‐</t>
  </si>
  <si>
    <t>特許行政事務の高度化・効率化は、特許権等の迅速かつ適切な付与に寄与し、もって、経済及び産業の発展に資するものであり、国民のニーズを反映したものである。</t>
    <phoneticPr fontId="5"/>
  </si>
  <si>
    <t>特許行政事務は、国の組織である特許庁の業務であり、当該事務の高度化・効率化を個別の地方自治体や民間等が実施することは不適当。</t>
    <phoneticPr fontId="5"/>
  </si>
  <si>
    <t>知的財産を取り巻く環境変化に適切に対応していくために、新たな技術の活用可能性を検討することは必要不可欠。将来の円滑な特許行政事務サービスの提供を行う上で優先度が高い事業である。</t>
    <phoneticPr fontId="5"/>
  </si>
  <si>
    <t>事業の開始に当たり、複数の事業者の見積もりを依頼し、調査等にかかる工数や人件費等を算定しており、コストの水準は概ね妥当なものと考えている。</t>
    <phoneticPr fontId="5"/>
  </si>
  <si>
    <t>人工知能の活用可能性の調査に必要となる人件費や機器等の費用のみを対象とすると共に、実績について、確定検査を行い支出実績を確認している。</t>
    <phoneticPr fontId="5"/>
  </si>
  <si>
    <t>AI技術の活用が見込まれる業務のうち、実現可能性、費用対効果が見込まれるもの業務に絞って、実証事業を実施した。</t>
    <phoneticPr fontId="5"/>
  </si>
  <si>
    <t>特許行政事務の実現に向けた新規技術を活用する方法自体は、本事業に限定されず、複数存在すると考えられる。一方、より効果的・低コストであることが明らかな方法は想定されず、技術の進展が顕著なＡＩ技術に着目することは、妥当であると考えられる。</t>
    <phoneticPr fontId="5"/>
  </si>
  <si>
    <t>令和元年度は、当初見込み件数3件に比べ、実施件数は3件であり、妥当なものである。</t>
    <rPh sb="0" eb="2">
      <t>レイワ</t>
    </rPh>
    <rPh sb="2" eb="4">
      <t>ガンネン</t>
    </rPh>
    <phoneticPr fontId="5"/>
  </si>
  <si>
    <t>-</t>
    <phoneticPr fontId="5"/>
  </si>
  <si>
    <t>本事業は、特許行政事務の高度化・効率化を通じて、ユーザー向けのサービス向上を目的とするものであり、特許庁が主体となって推進する必要がある。
ＡＩ技術の技術開発は、非常に速いスピードで進んでいることから、調査・実証内容の妥当性・適切性について、第三者の専門家の意見も踏まえていくことが妥当であると考えられる。</t>
    <phoneticPr fontId="5"/>
  </si>
  <si>
    <t>A.　日本電気株式会社</t>
    <rPh sb="3" eb="5">
      <t>ニホン</t>
    </rPh>
    <rPh sb="5" eb="7">
      <t>デンキ</t>
    </rPh>
    <rPh sb="7" eb="11">
      <t>カブシキガイシャ</t>
    </rPh>
    <phoneticPr fontId="5"/>
  </si>
  <si>
    <t>B.　株式会社日立製作所</t>
    <rPh sb="3" eb="7">
      <t>カブシキガイシャ</t>
    </rPh>
    <rPh sb="7" eb="9">
      <t>ヒタチ</t>
    </rPh>
    <rPh sb="9" eb="12">
      <t>セイサクジョ</t>
    </rPh>
    <phoneticPr fontId="5"/>
  </si>
  <si>
    <t>C.　東芝デジタルソリューションズ株式会社</t>
    <rPh sb="17" eb="21">
      <t>カブシキガイシャ</t>
    </rPh>
    <phoneticPr fontId="5"/>
  </si>
  <si>
    <t>人件費</t>
    <rPh sb="0" eb="3">
      <t>ジンケンヒ</t>
    </rPh>
    <phoneticPr fontId="5"/>
  </si>
  <si>
    <t>事業費</t>
    <rPh sb="0" eb="3">
      <t>ジギョウヒ</t>
    </rPh>
    <phoneticPr fontId="5"/>
  </si>
  <si>
    <t>一般管理費</t>
    <rPh sb="0" eb="2">
      <t>イッパン</t>
    </rPh>
    <rPh sb="2" eb="5">
      <t>カンリヒ</t>
    </rPh>
    <phoneticPr fontId="5"/>
  </si>
  <si>
    <t>調査業務を行う者への人件費</t>
    <rPh sb="0" eb="2">
      <t>チョウサ</t>
    </rPh>
    <rPh sb="2" eb="4">
      <t>ギョウム</t>
    </rPh>
    <rPh sb="5" eb="6">
      <t>オコナ</t>
    </rPh>
    <rPh sb="7" eb="8">
      <t>シャ</t>
    </rPh>
    <rPh sb="10" eb="13">
      <t>ジンケンヒ</t>
    </rPh>
    <phoneticPr fontId="5"/>
  </si>
  <si>
    <t>実証環境費用（レンタル機器、ソフトウェア等）</t>
    <rPh sb="0" eb="2">
      <t>ジッショウ</t>
    </rPh>
    <rPh sb="2" eb="4">
      <t>カンキョウ</t>
    </rPh>
    <rPh sb="4" eb="6">
      <t>ヒヨウ</t>
    </rPh>
    <rPh sb="11" eb="13">
      <t>キキ</t>
    </rPh>
    <rPh sb="20" eb="21">
      <t>トウ</t>
    </rPh>
    <phoneticPr fontId="5"/>
  </si>
  <si>
    <t>日本電気株式会社</t>
    <rPh sb="0" eb="2">
      <t>ニホン</t>
    </rPh>
    <rPh sb="2" eb="4">
      <t>デンキ</t>
    </rPh>
    <rPh sb="4" eb="8">
      <t>カブシキガイシャ</t>
    </rPh>
    <phoneticPr fontId="5"/>
  </si>
  <si>
    <t>応対記録作成への音声認識技術の適用に関する実証</t>
    <phoneticPr fontId="5"/>
  </si>
  <si>
    <t>人件費</t>
    <phoneticPr fontId="5"/>
  </si>
  <si>
    <t>事業費</t>
    <phoneticPr fontId="5"/>
  </si>
  <si>
    <t>一般管理費</t>
    <phoneticPr fontId="5"/>
  </si>
  <si>
    <t>調査業務を行う者への人件費</t>
    <phoneticPr fontId="5"/>
  </si>
  <si>
    <t>実証環境費用等</t>
    <rPh sb="0" eb="2">
      <t>ジッショウ</t>
    </rPh>
    <rPh sb="2" eb="4">
      <t>カンキョウ</t>
    </rPh>
    <rPh sb="4" eb="6">
      <t>ヒヨウ</t>
    </rPh>
    <rPh sb="6" eb="7">
      <t>ナド</t>
    </rPh>
    <phoneticPr fontId="5"/>
  </si>
  <si>
    <t>株式会社日立製作所</t>
    <rPh sb="0" eb="2">
      <t>カブシキ</t>
    </rPh>
    <rPh sb="2" eb="4">
      <t>カイシャ</t>
    </rPh>
    <rPh sb="4" eb="6">
      <t>ヒタチ</t>
    </rPh>
    <rPh sb="6" eb="9">
      <t>セイサクジョ</t>
    </rPh>
    <phoneticPr fontId="5"/>
  </si>
  <si>
    <t>特許文献のランキング及び要約生成への機械学習技術の適用に関する実証的研究事業</t>
    <rPh sb="0" eb="2">
      <t>トッキョ</t>
    </rPh>
    <rPh sb="2" eb="4">
      <t>ブンケン</t>
    </rPh>
    <rPh sb="10" eb="11">
      <t>オヨ</t>
    </rPh>
    <rPh sb="12" eb="14">
      <t>ヨウヤク</t>
    </rPh>
    <rPh sb="14" eb="16">
      <t>セイセイ</t>
    </rPh>
    <rPh sb="18" eb="20">
      <t>キカイ</t>
    </rPh>
    <rPh sb="20" eb="22">
      <t>ガクシュウ</t>
    </rPh>
    <rPh sb="22" eb="24">
      <t>ギジュツ</t>
    </rPh>
    <rPh sb="25" eb="27">
      <t>テキヨウ</t>
    </rPh>
    <rPh sb="28" eb="29">
      <t>カン</t>
    </rPh>
    <rPh sb="31" eb="34">
      <t>ジッショウテキ</t>
    </rPh>
    <rPh sb="34" eb="36">
      <t>ケンキュウ</t>
    </rPh>
    <rPh sb="36" eb="38">
      <t>ジギョウ</t>
    </rPh>
    <phoneticPr fontId="5"/>
  </si>
  <si>
    <t>-</t>
    <phoneticPr fontId="5"/>
  </si>
  <si>
    <t>-</t>
    <phoneticPr fontId="5"/>
  </si>
  <si>
    <t>令和元年度の調査結果のうち、一部については結果を踏まえ試行導入が進められていることから、成果物は十分に活用されていると考えられる。</t>
    <rPh sb="0" eb="2">
      <t>レイワ</t>
    </rPh>
    <rPh sb="2" eb="5">
      <t>ガンネンド</t>
    </rPh>
    <rPh sb="6" eb="8">
      <t>チョウサ</t>
    </rPh>
    <rPh sb="8" eb="10">
      <t>ケッカ</t>
    </rPh>
    <rPh sb="14" eb="16">
      <t>イチブ</t>
    </rPh>
    <rPh sb="21" eb="23">
      <t>ケッカ</t>
    </rPh>
    <rPh sb="24" eb="25">
      <t>フ</t>
    </rPh>
    <rPh sb="27" eb="29">
      <t>シコウ</t>
    </rPh>
    <rPh sb="29" eb="31">
      <t>ドウニュウ</t>
    </rPh>
    <rPh sb="32" eb="33">
      <t>スス</t>
    </rPh>
    <rPh sb="44" eb="47">
      <t>セイカブツ</t>
    </rPh>
    <rPh sb="48" eb="50">
      <t>ジュウブン</t>
    </rPh>
    <rPh sb="51" eb="53">
      <t>カツヨウ</t>
    </rPh>
    <rPh sb="59" eb="60">
      <t>カンガ</t>
    </rPh>
    <phoneticPr fontId="5"/>
  </si>
  <si>
    <t>令和元年度の実証事業の結果、一部については試行導入が可能と判断される結果が得られ、現在開発フェーズに移行している。</t>
    <rPh sb="0" eb="2">
      <t>レイワ</t>
    </rPh>
    <rPh sb="2" eb="3">
      <t>ガン</t>
    </rPh>
    <rPh sb="37" eb="38">
      <t>エ</t>
    </rPh>
    <rPh sb="41" eb="43">
      <t>ゲンザイ</t>
    </rPh>
    <rPh sb="43" eb="45">
      <t>カイハツ</t>
    </rPh>
    <rPh sb="50" eb="52">
      <t>イコウ</t>
    </rPh>
    <phoneticPr fontId="5"/>
  </si>
  <si>
    <t>人件費</t>
    <rPh sb="0" eb="3">
      <t>ジンケンヒ</t>
    </rPh>
    <phoneticPr fontId="5"/>
  </si>
  <si>
    <t>事業費</t>
    <rPh sb="0" eb="3">
      <t>ジギョウヒ</t>
    </rPh>
    <phoneticPr fontId="5"/>
  </si>
  <si>
    <t>一般管理費</t>
    <rPh sb="0" eb="2">
      <t>イッパン</t>
    </rPh>
    <rPh sb="2" eb="5">
      <t>カンリヒ</t>
    </rPh>
    <phoneticPr fontId="5"/>
  </si>
  <si>
    <t>実証環境費用（計算機使用料、旅費、外注費、印刷費）</t>
    <rPh sb="0" eb="2">
      <t>ジッショウ</t>
    </rPh>
    <rPh sb="2" eb="4">
      <t>カンキョウ</t>
    </rPh>
    <rPh sb="4" eb="6">
      <t>ヒヨウ</t>
    </rPh>
    <rPh sb="7" eb="10">
      <t>ケイサンキ</t>
    </rPh>
    <rPh sb="10" eb="13">
      <t>シヨウリョウ</t>
    </rPh>
    <rPh sb="14" eb="16">
      <t>リョヒ</t>
    </rPh>
    <rPh sb="17" eb="20">
      <t>ガイチュウヒ</t>
    </rPh>
    <rPh sb="21" eb="24">
      <t>インサツヒ</t>
    </rPh>
    <phoneticPr fontId="5"/>
  </si>
  <si>
    <t>東芝デジタルソリューションズ株式会社</t>
    <phoneticPr fontId="5"/>
  </si>
  <si>
    <t>画像意匠調査への人工知能技術の適用に関する実証的研究</t>
    <phoneticPr fontId="5"/>
  </si>
  <si>
    <t>-</t>
    <phoneticPr fontId="5"/>
  </si>
  <si>
    <t>一部の一般競争入札（総合評価）について、低入札になったことから、全体として、不用率が40%となった。</t>
    <rPh sb="0" eb="2">
      <t>イチブ</t>
    </rPh>
    <phoneticPr fontId="5"/>
  </si>
  <si>
    <t>令和元年度に実施した3つの実証事業のうち、3事業で総合評価落札方式を実施。結果として1事業で一者応札、1事業は随意契約となった。しかしながら、１事業あたりの費用は、当初見込みを下回っており、競争性は確保されていると考える。</t>
    <rPh sb="0" eb="2">
      <t>レイワ</t>
    </rPh>
    <rPh sb="2" eb="3">
      <t>ガン</t>
    </rPh>
    <rPh sb="52" eb="54">
      <t>ジギョウ</t>
    </rPh>
    <rPh sb="55" eb="57">
      <t>ズイイ</t>
    </rPh>
    <rPh sb="57" eb="59">
      <t>ケイヤク</t>
    </rPh>
    <phoneticPr fontId="5"/>
  </si>
  <si>
    <t>-</t>
    <phoneticPr fontId="5"/>
  </si>
  <si>
    <t>有識者書面点検対象外</t>
    <phoneticPr fontId="5"/>
  </si>
  <si>
    <t>事業の目的、構成、効果を適切に評価して、必要額を精査し、適切な予算を要求すること。</t>
    <phoneticPr fontId="5"/>
  </si>
  <si>
    <t>本事業は、特許行政事務へのAI技術の実装、開発を行う前提として、AI技術の活用可能性について調査や実証を行うものであるが、これまでの実証事業の結果を踏まえ、これまで対象としてきたAI技術の活用が見込まれると考えられる業務については、すでに実証から開発フェーズに移っている。一方で、直近で言語処理や画像検索の分野を中心に、急速にAI技術が進展していることを鑑みるに、当該進展した技術に基づいて特許行政事務を効率化するために適用できるか否かについて検討すべく、より限られた予算の中で、実証事業を継続することとした。</t>
    <phoneticPr fontId="5"/>
  </si>
  <si>
    <t>縮減</t>
  </si>
  <si>
    <t>AI技術の進展を踏まえつつ、費用対効果を踏まえ、より限られた予算範囲内で実証事業を継続することとした。</t>
    <rPh sb="5" eb="7">
      <t>シンテン</t>
    </rPh>
    <rPh sb="8" eb="9">
      <t>フ</t>
    </rPh>
    <rPh sb="14" eb="16">
      <t>ヒヨウ</t>
    </rPh>
    <rPh sb="16" eb="19">
      <t>タイコウカ</t>
    </rPh>
    <rPh sb="20" eb="21">
      <t>フ</t>
    </rPh>
    <phoneticPr fontId="5"/>
  </si>
  <si>
    <t>-</t>
    <phoneticPr fontId="5"/>
  </si>
  <si>
    <t>課長　片岡　隆一</t>
    <rPh sb="0" eb="1">
      <t>カ</t>
    </rPh>
    <rPh sb="1" eb="2">
      <t>チョウ</t>
    </rPh>
    <rPh sb="3" eb="5">
      <t>カタオカ</t>
    </rPh>
    <rPh sb="6" eb="8">
      <t>リュウイチ</t>
    </rPh>
    <phoneticPr fontId="5"/>
  </si>
  <si>
    <t>百万円/件</t>
    <rPh sb="0" eb="3">
      <t>ヒャクマンエン</t>
    </rPh>
    <rPh sb="4" eb="5">
      <t>ケン</t>
    </rPh>
    <phoneticPr fontId="5"/>
  </si>
  <si>
    <t>東芝ソフトウェア・インド社</t>
    <rPh sb="0" eb="2">
      <t>トウシバ</t>
    </rPh>
    <rPh sb="12" eb="13">
      <t>シャ</t>
    </rPh>
    <phoneticPr fontId="5"/>
  </si>
  <si>
    <t>東芝ビーエム株式会社</t>
    <rPh sb="0" eb="2">
      <t>トウシバ</t>
    </rPh>
    <rPh sb="6" eb="10">
      <t>カブシキガイシャ</t>
    </rPh>
    <phoneticPr fontId="5"/>
  </si>
  <si>
    <t>-</t>
    <phoneticPr fontId="5"/>
  </si>
  <si>
    <t>－</t>
    <phoneticPr fontId="5"/>
  </si>
  <si>
    <t>事業費</t>
    <rPh sb="0" eb="3">
      <t>ジギョウヒ</t>
    </rPh>
    <phoneticPr fontId="5"/>
  </si>
  <si>
    <t>実証環境構築・検証費用等</t>
    <rPh sb="0" eb="2">
      <t>ジッショウ</t>
    </rPh>
    <rPh sb="2" eb="4">
      <t>カンキョウ</t>
    </rPh>
    <rPh sb="4" eb="6">
      <t>コウチク</t>
    </rPh>
    <rPh sb="7" eb="9">
      <t>ケンショウ</t>
    </rPh>
    <rPh sb="9" eb="11">
      <t>ヒヨウ</t>
    </rPh>
    <rPh sb="11" eb="12">
      <t>トウ</t>
    </rPh>
    <phoneticPr fontId="5"/>
  </si>
  <si>
    <t>画像意匠調査への人工知能技術の適用に関する実証的研究における、システム構築・検証のための役務</t>
    <rPh sb="35" eb="37">
      <t>コウチク</t>
    </rPh>
    <rPh sb="38" eb="40">
      <t>ケンショウ</t>
    </rPh>
    <rPh sb="44" eb="46">
      <t>エキム</t>
    </rPh>
    <phoneticPr fontId="5"/>
  </si>
  <si>
    <t>画像意匠調査への人工知能技術の適用に関する実証的研究における、正解データの作成業務</t>
    <rPh sb="31" eb="33">
      <t>セイカイ</t>
    </rPh>
    <rPh sb="37" eb="39">
      <t>サクセイ</t>
    </rPh>
    <rPh sb="39" eb="41">
      <t>ギョウム</t>
    </rPh>
    <phoneticPr fontId="5"/>
  </si>
  <si>
    <t>東芝ピーエム株式会社</t>
    <rPh sb="0" eb="2">
      <t>トウシバ</t>
    </rPh>
    <rPh sb="6" eb="10">
      <t>カブシキガイシャ</t>
    </rPh>
    <phoneticPr fontId="5"/>
  </si>
  <si>
    <t>256/6</t>
    <phoneticPr fontId="5"/>
  </si>
  <si>
    <t>0477</t>
    <phoneticPr fontId="5"/>
  </si>
  <si>
    <t>0442</t>
    <phoneticPr fontId="5"/>
  </si>
  <si>
    <t>D.東芝ソフトウェア・インド社</t>
    <rPh sb="2" eb="4">
      <t>トウシバ</t>
    </rPh>
    <rPh sb="14" eb="15">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</si>
</sst>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144462</xdr:colOff>
      <xdr:row>741</xdr:row>
      <xdr:rowOff>181398</xdr:rowOff>
    </xdr:from>
    <xdr:to>
      <xdr:col>36</xdr:col>
      <xdr:colOff>16404</xdr:colOff>
      <xdr:row>744</xdr:row>
      <xdr:rowOff>37203</xdr:rowOff>
    </xdr:to>
    <xdr:sp macro="" textlink="">
      <xdr:nvSpPr>
        <xdr:cNvPr id="2" name="正方形/長方形 1"/>
        <xdr:cNvSpPr/>
      </xdr:nvSpPr>
      <xdr:spPr>
        <a:xfrm>
          <a:off x="4178580" y="32487957"/>
          <a:ext cx="3099236" cy="7298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特許庁</a:t>
          </a:r>
          <a:endParaRPr kumimoji="1" lang="en-US" altLang="ja-JP" sz="1600">
            <a:solidFill>
              <a:sysClr val="windowText" lastClr="000000"/>
            </a:solidFill>
          </a:endParaRPr>
        </a:p>
        <a:p>
          <a:pPr algn="ctr"/>
          <a:r>
            <a:rPr kumimoji="1" lang="ja-JP" altLang="en-US" sz="1600">
              <a:solidFill>
                <a:sysClr val="windowText" lastClr="000000"/>
              </a:solidFill>
            </a:rPr>
            <a:t>１０９百万円</a:t>
          </a:r>
        </a:p>
      </xdr:txBody>
    </xdr:sp>
    <xdr:clientData/>
  </xdr:twoCellAnchor>
  <xdr:twoCellAnchor>
    <xdr:from>
      <xdr:col>16</xdr:col>
      <xdr:colOff>109012</xdr:colOff>
      <xdr:row>746</xdr:row>
      <xdr:rowOff>181976</xdr:rowOff>
    </xdr:from>
    <xdr:to>
      <xdr:col>16</xdr:col>
      <xdr:colOff>114305</xdr:colOff>
      <xdr:row>748</xdr:row>
      <xdr:rowOff>158429</xdr:rowOff>
    </xdr:to>
    <xdr:cxnSp macro="">
      <xdr:nvCxnSpPr>
        <xdr:cNvPr id="3" name="直線矢印コネクタ 2"/>
        <xdr:cNvCxnSpPr/>
      </xdr:nvCxnSpPr>
      <xdr:spPr>
        <a:xfrm flipH="1">
          <a:off x="3336306" y="33945300"/>
          <a:ext cx="5293" cy="5591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198438</xdr:colOff>
      <xdr:row>749</xdr:row>
      <xdr:rowOff>231189</xdr:rowOff>
    </xdr:from>
    <xdr:to>
      <xdr:col>25</xdr:col>
      <xdr:colOff>71438</xdr:colOff>
      <xdr:row>752</xdr:row>
      <xdr:rowOff>84610</xdr:rowOff>
    </xdr:to>
    <xdr:sp macro="" textlink="">
      <xdr:nvSpPr>
        <xdr:cNvPr id="4" name="正方形/長方形 3"/>
        <xdr:cNvSpPr/>
      </xdr:nvSpPr>
      <xdr:spPr>
        <a:xfrm>
          <a:off x="2013791" y="34868571"/>
          <a:ext cx="3100294" cy="7274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Ａ．日本電気株式会社</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２１百万円</a:t>
          </a:r>
        </a:p>
      </xdr:txBody>
    </xdr:sp>
    <xdr:clientData/>
  </xdr:twoCellAnchor>
  <xdr:oneCellAnchor>
    <xdr:from>
      <xdr:col>10</xdr:col>
      <xdr:colOff>147911</xdr:colOff>
      <xdr:row>748</xdr:row>
      <xdr:rowOff>225102</xdr:rowOff>
    </xdr:from>
    <xdr:ext cx="2698175" cy="325730"/>
    <xdr:sp macro="" textlink="">
      <xdr:nvSpPr>
        <xdr:cNvPr id="5" name="テキスト ボックス 4"/>
        <xdr:cNvSpPr txBox="1"/>
      </xdr:nvSpPr>
      <xdr:spPr>
        <a:xfrm>
          <a:off x="2164970" y="34571131"/>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委託</a:t>
          </a:r>
          <a:r>
            <a:rPr kumimoji="1" lang="en-US" altLang="ja-JP" sz="1400"/>
            <a:t>【</a:t>
          </a:r>
          <a:r>
            <a:rPr kumimoji="1" lang="ja-JP" altLang="en-US" sz="1400"/>
            <a:t>一般競争入札（総合評価）</a:t>
          </a:r>
          <a:r>
            <a:rPr kumimoji="1" lang="en-US" altLang="ja-JP" sz="1400"/>
            <a:t>】</a:t>
          </a:r>
          <a:endParaRPr kumimoji="1" lang="ja-JP" altLang="en-US" sz="1400"/>
        </a:p>
      </xdr:txBody>
    </xdr:sp>
    <xdr:clientData/>
  </xdr:oneCellAnchor>
  <xdr:twoCellAnchor>
    <xdr:from>
      <xdr:col>9</xdr:col>
      <xdr:colOff>190504</xdr:colOff>
      <xdr:row>752</xdr:row>
      <xdr:rowOff>244791</xdr:rowOff>
    </xdr:from>
    <xdr:to>
      <xdr:col>25</xdr:col>
      <xdr:colOff>43661</xdr:colOff>
      <xdr:row>755</xdr:row>
      <xdr:rowOff>168088</xdr:rowOff>
    </xdr:to>
    <xdr:sp macro="" textlink="">
      <xdr:nvSpPr>
        <xdr:cNvPr id="6" name="大かっこ 5"/>
        <xdr:cNvSpPr/>
      </xdr:nvSpPr>
      <xdr:spPr>
        <a:xfrm>
          <a:off x="2005857" y="35756232"/>
          <a:ext cx="3080451" cy="7973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令和元年度応対記録作成への音声認識技術の適用に関する実証的研究事業</a:t>
          </a:r>
          <a:endParaRPr lang="ja-JP" altLang="ja-JP" sz="1200">
            <a:solidFill>
              <a:sysClr val="windowText" lastClr="000000"/>
            </a:solidFill>
            <a:effectLst/>
          </a:endParaRPr>
        </a:p>
      </xdr:txBody>
    </xdr:sp>
    <xdr:clientData/>
  </xdr:twoCellAnchor>
  <xdr:twoCellAnchor>
    <xdr:from>
      <xdr:col>31</xdr:col>
      <xdr:colOff>115888</xdr:colOff>
      <xdr:row>749</xdr:row>
      <xdr:rowOff>200498</xdr:rowOff>
    </xdr:from>
    <xdr:to>
      <xdr:col>47</xdr:col>
      <xdr:colOff>40221</xdr:colOff>
      <xdr:row>752</xdr:row>
      <xdr:rowOff>74027</xdr:rowOff>
    </xdr:to>
    <xdr:sp macro="" textlink="">
      <xdr:nvSpPr>
        <xdr:cNvPr id="7" name="正方形/長方形 6"/>
        <xdr:cNvSpPr/>
      </xdr:nvSpPr>
      <xdr:spPr>
        <a:xfrm>
          <a:off x="6368770" y="34837880"/>
          <a:ext cx="3151627" cy="7475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Ｂ．株式会社日立製作所</a:t>
          </a:r>
        </a:p>
        <a:p>
          <a:pPr algn="ctr"/>
          <a:r>
            <a:rPr kumimoji="1" lang="ja-JP" altLang="en-US" sz="1600">
              <a:solidFill>
                <a:sysClr val="windowText" lastClr="000000"/>
              </a:solidFill>
              <a:latin typeface="+mn-ea"/>
              <a:ea typeface="+mn-ea"/>
            </a:rPr>
            <a:t>４４百万円</a:t>
          </a:r>
        </a:p>
      </xdr:txBody>
    </xdr:sp>
    <xdr:clientData/>
  </xdr:twoCellAnchor>
  <xdr:twoCellAnchor>
    <xdr:from>
      <xdr:col>39</xdr:col>
      <xdr:colOff>79378</xdr:colOff>
      <xdr:row>746</xdr:row>
      <xdr:rowOff>199967</xdr:rowOff>
    </xdr:from>
    <xdr:to>
      <xdr:col>39</xdr:col>
      <xdr:colOff>83613</xdr:colOff>
      <xdr:row>748</xdr:row>
      <xdr:rowOff>182770</xdr:rowOff>
    </xdr:to>
    <xdr:cxnSp macro="">
      <xdr:nvCxnSpPr>
        <xdr:cNvPr id="8" name="直線矢印コネクタ 7"/>
        <xdr:cNvCxnSpPr/>
      </xdr:nvCxnSpPr>
      <xdr:spPr>
        <a:xfrm flipH="1">
          <a:off x="7945907" y="33963291"/>
          <a:ext cx="4235" cy="56550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27384</xdr:colOff>
      <xdr:row>748</xdr:row>
      <xdr:rowOff>217694</xdr:rowOff>
    </xdr:from>
    <xdr:ext cx="2698175" cy="325730"/>
    <xdr:sp macro="" textlink="">
      <xdr:nvSpPr>
        <xdr:cNvPr id="9" name="テキスト ボックス 8"/>
        <xdr:cNvSpPr txBox="1"/>
      </xdr:nvSpPr>
      <xdr:spPr>
        <a:xfrm>
          <a:off x="6683678" y="34563723"/>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委託</a:t>
          </a:r>
          <a:r>
            <a:rPr kumimoji="1" lang="en-US" altLang="ja-JP" sz="1400"/>
            <a:t>【</a:t>
          </a:r>
          <a:r>
            <a:rPr kumimoji="1" lang="ja-JP" altLang="en-US" sz="1400"/>
            <a:t>一般競争入札（総合評価）</a:t>
          </a:r>
          <a:r>
            <a:rPr kumimoji="1" lang="en-US" altLang="ja-JP" sz="1400"/>
            <a:t>】</a:t>
          </a:r>
        </a:p>
      </xdr:txBody>
    </xdr:sp>
    <xdr:clientData/>
  </xdr:oneCellAnchor>
  <xdr:twoCellAnchor>
    <xdr:from>
      <xdr:col>16</xdr:col>
      <xdr:colOff>124888</xdr:colOff>
      <xdr:row>746</xdr:row>
      <xdr:rowOff>181975</xdr:rowOff>
    </xdr:from>
    <xdr:to>
      <xdr:col>39</xdr:col>
      <xdr:colOff>89962</xdr:colOff>
      <xdr:row>746</xdr:row>
      <xdr:rowOff>195734</xdr:rowOff>
    </xdr:to>
    <xdr:cxnSp macro="">
      <xdr:nvCxnSpPr>
        <xdr:cNvPr id="10" name="直線コネクタ 9"/>
        <xdr:cNvCxnSpPr/>
      </xdr:nvCxnSpPr>
      <xdr:spPr>
        <a:xfrm>
          <a:off x="3352182" y="33945299"/>
          <a:ext cx="4604309" cy="13759"/>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80433</xdr:colOff>
      <xdr:row>744</xdr:row>
      <xdr:rowOff>37203</xdr:rowOff>
    </xdr:from>
    <xdr:to>
      <xdr:col>28</xdr:col>
      <xdr:colOff>89647</xdr:colOff>
      <xdr:row>755</xdr:row>
      <xdr:rowOff>179294</xdr:rowOff>
    </xdr:to>
    <xdr:cxnSp macro="">
      <xdr:nvCxnSpPr>
        <xdr:cNvPr id="11" name="直線コネクタ 10"/>
        <xdr:cNvCxnSpPr>
          <a:stCxn id="2" idx="2"/>
        </xdr:cNvCxnSpPr>
      </xdr:nvCxnSpPr>
      <xdr:spPr>
        <a:xfrm>
          <a:off x="5728198" y="33217821"/>
          <a:ext cx="9214" cy="3346973"/>
        </a:xfrm>
        <a:prstGeom prst="line">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139704</xdr:colOff>
      <xdr:row>752</xdr:row>
      <xdr:rowOff>259604</xdr:rowOff>
    </xdr:from>
    <xdr:to>
      <xdr:col>46</xdr:col>
      <xdr:colOff>193944</xdr:colOff>
      <xdr:row>755</xdr:row>
      <xdr:rowOff>134470</xdr:rowOff>
    </xdr:to>
    <xdr:sp macro="" textlink="">
      <xdr:nvSpPr>
        <xdr:cNvPr id="12" name="大かっこ 11"/>
        <xdr:cNvSpPr/>
      </xdr:nvSpPr>
      <xdr:spPr>
        <a:xfrm>
          <a:off x="6392586" y="35771045"/>
          <a:ext cx="3079829" cy="748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特許文献のランキング及び要約生成への機械学習技術の適用に関する実証的研究事業</a:t>
          </a:r>
          <a:endParaRPr lang="ja-JP" altLang="ja-JP" sz="1200">
            <a:solidFill>
              <a:sysClr val="windowText" lastClr="000000"/>
            </a:solidFill>
            <a:effectLst/>
          </a:endParaRPr>
        </a:p>
      </xdr:txBody>
    </xdr:sp>
    <xdr:clientData/>
  </xdr:twoCellAnchor>
  <xdr:oneCellAnchor>
    <xdr:from>
      <xdr:col>23</xdr:col>
      <xdr:colOff>147015</xdr:colOff>
      <xdr:row>756</xdr:row>
      <xdr:rowOff>9281</xdr:rowOff>
    </xdr:from>
    <xdr:ext cx="2131481" cy="325730"/>
    <xdr:sp macro="" textlink="">
      <xdr:nvSpPr>
        <xdr:cNvPr id="14" name="テキスト ボックス 13"/>
        <xdr:cNvSpPr txBox="1"/>
      </xdr:nvSpPr>
      <xdr:spPr>
        <a:xfrm>
          <a:off x="4786250" y="36686134"/>
          <a:ext cx="21314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委託</a:t>
          </a:r>
          <a:r>
            <a:rPr kumimoji="1" lang="en-US" altLang="ja-JP" sz="1400"/>
            <a:t>【</a:t>
          </a:r>
          <a:r>
            <a:rPr kumimoji="1" lang="ja-JP" altLang="en-US" sz="1400"/>
            <a:t>随意契約（その他）</a:t>
          </a:r>
          <a:r>
            <a:rPr kumimoji="1" lang="en-US" altLang="ja-JP" sz="1400"/>
            <a:t>】</a:t>
          </a:r>
          <a:endParaRPr kumimoji="1" lang="ja-JP" altLang="en-US" sz="1400"/>
        </a:p>
      </xdr:txBody>
    </xdr:sp>
    <xdr:clientData/>
  </xdr:oneCellAnchor>
  <xdr:twoCellAnchor>
    <xdr:from>
      <xdr:col>18</xdr:col>
      <xdr:colOff>105834</xdr:colOff>
      <xdr:row>757</xdr:row>
      <xdr:rowOff>57538</xdr:rowOff>
    </xdr:from>
    <xdr:to>
      <xdr:col>38</xdr:col>
      <xdr:colOff>74083</xdr:colOff>
      <xdr:row>760</xdr:row>
      <xdr:rowOff>52900</xdr:rowOff>
    </xdr:to>
    <xdr:sp macro="" textlink="">
      <xdr:nvSpPr>
        <xdr:cNvPr id="21" name="正方形/長方形 20"/>
        <xdr:cNvSpPr/>
      </xdr:nvSpPr>
      <xdr:spPr>
        <a:xfrm>
          <a:off x="3736540" y="37025744"/>
          <a:ext cx="4002367" cy="8694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latin typeface="+mj-ea"/>
              <a:ea typeface="+mj-ea"/>
            </a:rPr>
            <a:t>C</a:t>
          </a:r>
          <a:r>
            <a:rPr kumimoji="1" lang="ja-JP" altLang="en-US" sz="1600">
              <a:solidFill>
                <a:sysClr val="windowText" lastClr="000000"/>
              </a:solidFill>
              <a:latin typeface="+mj-ea"/>
              <a:ea typeface="+mj-ea"/>
            </a:rPr>
            <a:t>．東芝デジタルソリューションズ（株）</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４４百万円</a:t>
          </a:r>
        </a:p>
      </xdr:txBody>
    </xdr:sp>
    <xdr:clientData/>
  </xdr:twoCellAnchor>
  <xdr:twoCellAnchor>
    <xdr:from>
      <xdr:col>21</xdr:col>
      <xdr:colOff>81092</xdr:colOff>
      <xdr:row>760</xdr:row>
      <xdr:rowOff>117519</xdr:rowOff>
    </xdr:from>
    <xdr:to>
      <xdr:col>36</xdr:col>
      <xdr:colOff>135332</xdr:colOff>
      <xdr:row>762</xdr:row>
      <xdr:rowOff>187664</xdr:rowOff>
    </xdr:to>
    <xdr:sp macro="" textlink="">
      <xdr:nvSpPr>
        <xdr:cNvPr id="23" name="大かっこ 22"/>
        <xdr:cNvSpPr/>
      </xdr:nvSpPr>
      <xdr:spPr>
        <a:xfrm>
          <a:off x="4316916" y="37959784"/>
          <a:ext cx="3079828" cy="6528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令和元年度画像意匠調査への人工知能技術の適用に関する実証的研究事業</a:t>
          </a:r>
          <a:endParaRPr lang="ja-JP" altLang="ja-JP" sz="1200">
            <a:solidFill>
              <a:sysClr val="windowText" lastClr="000000"/>
            </a:solidFill>
            <a:effectLst/>
          </a:endParaRPr>
        </a:p>
      </xdr:txBody>
    </xdr:sp>
    <xdr:clientData/>
  </xdr:twoCellAnchor>
  <xdr:twoCellAnchor>
    <xdr:from>
      <xdr:col>18</xdr:col>
      <xdr:colOff>168090</xdr:colOff>
      <xdr:row>766</xdr:row>
      <xdr:rowOff>44822</xdr:rowOff>
    </xdr:from>
    <xdr:to>
      <xdr:col>38</xdr:col>
      <xdr:colOff>136339</xdr:colOff>
      <xdr:row>768</xdr:row>
      <xdr:rowOff>331537</xdr:rowOff>
    </xdr:to>
    <xdr:sp macro="" textlink="">
      <xdr:nvSpPr>
        <xdr:cNvPr id="17" name="正方形/長方形 16"/>
        <xdr:cNvSpPr/>
      </xdr:nvSpPr>
      <xdr:spPr>
        <a:xfrm>
          <a:off x="3798796" y="39635204"/>
          <a:ext cx="4002367" cy="8694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Ｄ．企業（３社）</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１６百万円</a:t>
          </a:r>
        </a:p>
      </xdr:txBody>
    </xdr:sp>
    <xdr:clientData/>
  </xdr:twoCellAnchor>
  <xdr:oneCellAnchor>
    <xdr:from>
      <xdr:col>23</xdr:col>
      <xdr:colOff>179295</xdr:colOff>
      <xdr:row>764</xdr:row>
      <xdr:rowOff>237002</xdr:rowOff>
    </xdr:from>
    <xdr:ext cx="2145524" cy="325730"/>
    <xdr:sp macro="" textlink="">
      <xdr:nvSpPr>
        <xdr:cNvPr id="18" name="テキスト ボックス 17"/>
        <xdr:cNvSpPr txBox="1"/>
      </xdr:nvSpPr>
      <xdr:spPr>
        <a:xfrm>
          <a:off x="4818530" y="39244678"/>
          <a:ext cx="21455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外注</a:t>
          </a:r>
          <a:r>
            <a:rPr kumimoji="1" lang="en-US" altLang="ja-JP" sz="1400"/>
            <a:t>【</a:t>
          </a:r>
          <a:r>
            <a:rPr kumimoji="1" lang="ja-JP" altLang="en-US" sz="1400"/>
            <a:t>随意契約（その他）</a:t>
          </a:r>
          <a:r>
            <a:rPr kumimoji="1" lang="en-US" altLang="ja-JP" sz="1400"/>
            <a:t>】</a:t>
          </a:r>
          <a:endParaRPr kumimoji="1" lang="ja-JP" altLang="en-US" sz="1400"/>
        </a:p>
      </xdr:txBody>
    </xdr:sp>
    <xdr:clientData/>
  </xdr:oneCellAnchor>
  <xdr:twoCellAnchor>
    <xdr:from>
      <xdr:col>28</xdr:col>
      <xdr:colOff>56029</xdr:colOff>
      <xdr:row>762</xdr:row>
      <xdr:rowOff>192180</xdr:rowOff>
    </xdr:from>
    <xdr:to>
      <xdr:col>28</xdr:col>
      <xdr:colOff>56029</xdr:colOff>
      <xdr:row>764</xdr:row>
      <xdr:rowOff>112059</xdr:rowOff>
    </xdr:to>
    <xdr:cxnSp macro="">
      <xdr:nvCxnSpPr>
        <xdr:cNvPr id="19" name="直線コネクタ 18"/>
        <xdr:cNvCxnSpPr/>
      </xdr:nvCxnSpPr>
      <xdr:spPr>
        <a:xfrm>
          <a:off x="5703794" y="38617151"/>
          <a:ext cx="0" cy="502584"/>
        </a:xfrm>
        <a:prstGeom prst="line">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65404</xdr:colOff>
      <xdr:row>768</xdr:row>
      <xdr:rowOff>448236</xdr:rowOff>
    </xdr:from>
    <xdr:to>
      <xdr:col>37</xdr:col>
      <xdr:colOff>33617</xdr:colOff>
      <xdr:row>768</xdr:row>
      <xdr:rowOff>1355913</xdr:rowOff>
    </xdr:to>
    <xdr:sp macro="" textlink="">
      <xdr:nvSpPr>
        <xdr:cNvPr id="22" name="大かっこ 21"/>
        <xdr:cNvSpPr/>
      </xdr:nvSpPr>
      <xdr:spPr>
        <a:xfrm>
          <a:off x="4099522" y="40621324"/>
          <a:ext cx="3397213" cy="9076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200">
              <a:solidFill>
                <a:sysClr val="windowText" lastClr="000000"/>
              </a:solidFill>
              <a:effectLst/>
              <a:latin typeface="+mn-lt"/>
              <a:ea typeface="+mn-ea"/>
              <a:cs typeface="+mn-cs"/>
            </a:rPr>
            <a:t>・</a:t>
          </a:r>
          <a:r>
            <a:rPr kumimoji="1" lang="ja-JP" altLang="ja-JP" sz="1200">
              <a:solidFill>
                <a:schemeClr val="tx1"/>
              </a:solidFill>
              <a:effectLst/>
              <a:latin typeface="+mn-lt"/>
              <a:ea typeface="+mn-ea"/>
              <a:cs typeface="+mn-cs"/>
            </a:rPr>
            <a:t>令和元年度画像意匠調査への人工知能技術の適用に関する実証的研究事業</a:t>
          </a:r>
          <a:r>
            <a:rPr kumimoji="1" lang="ja-JP" altLang="en-US" sz="1200">
              <a:solidFill>
                <a:schemeClr val="tx1"/>
              </a:solidFill>
              <a:effectLst/>
              <a:latin typeface="+mn-lt"/>
              <a:ea typeface="+mn-ea"/>
              <a:cs typeface="+mn-cs"/>
            </a:rPr>
            <a:t>における、正解データの作成やシステムの構築検証等</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3" zoomScale="85" zoomScaleNormal="75" zoomScaleSheetLayoutView="85" zoomScalePageLayoutView="85" workbookViewId="0">
      <selection activeCell="AV834" sqref="AV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409</v>
      </c>
      <c r="AT2" s="218"/>
      <c r="AU2" s="218"/>
      <c r="AV2" s="51" t="str">
        <f>IF(AW2="", "", "-")</f>
        <v/>
      </c>
      <c r="AW2" s="401"/>
      <c r="AX2" s="401"/>
    </row>
    <row r="3" spans="1:50" ht="21" customHeight="1" thickBot="1" x14ac:dyDescent="0.2">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525</v>
      </c>
      <c r="H5" s="560"/>
      <c r="I5" s="560"/>
      <c r="J5" s="560"/>
      <c r="K5" s="560"/>
      <c r="L5" s="560"/>
      <c r="M5" s="561" t="s">
        <v>66</v>
      </c>
      <c r="N5" s="562"/>
      <c r="O5" s="562"/>
      <c r="P5" s="562"/>
      <c r="Q5" s="562"/>
      <c r="R5" s="563"/>
      <c r="S5" s="564" t="s">
        <v>531</v>
      </c>
      <c r="T5" s="560"/>
      <c r="U5" s="560"/>
      <c r="V5" s="560"/>
      <c r="W5" s="560"/>
      <c r="X5" s="565"/>
      <c r="Y5" s="718" t="s">
        <v>3</v>
      </c>
      <c r="Z5" s="719"/>
      <c r="AA5" s="719"/>
      <c r="AB5" s="719"/>
      <c r="AC5" s="719"/>
      <c r="AD5" s="720"/>
      <c r="AE5" s="721" t="s">
        <v>563</v>
      </c>
      <c r="AF5" s="721"/>
      <c r="AG5" s="721"/>
      <c r="AH5" s="721"/>
      <c r="AI5" s="721"/>
      <c r="AJ5" s="721"/>
      <c r="AK5" s="721"/>
      <c r="AL5" s="721"/>
      <c r="AM5" s="721"/>
      <c r="AN5" s="721"/>
      <c r="AO5" s="721"/>
      <c r="AP5" s="722"/>
      <c r="AQ5" s="723" t="s">
        <v>626</v>
      </c>
      <c r="AR5" s="724"/>
      <c r="AS5" s="724"/>
      <c r="AT5" s="724"/>
      <c r="AU5" s="724"/>
      <c r="AV5" s="724"/>
      <c r="AW5" s="724"/>
      <c r="AX5" s="725"/>
    </row>
    <row r="6" spans="1:50" ht="39" customHeight="1" x14ac:dyDescent="0.15">
      <c r="A6" s="728" t="s">
        <v>4</v>
      </c>
      <c r="B6" s="729"/>
      <c r="C6" s="729"/>
      <c r="D6" s="729"/>
      <c r="E6" s="729"/>
      <c r="F6" s="729"/>
      <c r="G6" s="881" t="str">
        <f>入力規則等!F39</f>
        <v>特許特別会計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561</v>
      </c>
      <c r="H7" s="834"/>
      <c r="I7" s="834"/>
      <c r="J7" s="834"/>
      <c r="K7" s="834"/>
      <c r="L7" s="834"/>
      <c r="M7" s="834"/>
      <c r="N7" s="834"/>
      <c r="O7" s="834"/>
      <c r="P7" s="834"/>
      <c r="Q7" s="834"/>
      <c r="R7" s="834"/>
      <c r="S7" s="834"/>
      <c r="T7" s="834"/>
      <c r="U7" s="834"/>
      <c r="V7" s="834"/>
      <c r="W7" s="834"/>
      <c r="X7" s="835"/>
      <c r="Y7" s="399" t="s">
        <v>391</v>
      </c>
      <c r="Z7" s="300"/>
      <c r="AA7" s="300"/>
      <c r="AB7" s="300"/>
      <c r="AC7" s="300"/>
      <c r="AD7" s="400"/>
      <c r="AE7" s="387" t="s">
        <v>561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258</v>
      </c>
      <c r="B8" s="831"/>
      <c r="C8" s="831"/>
      <c r="D8" s="831"/>
      <c r="E8" s="831"/>
      <c r="F8" s="832"/>
      <c r="G8" s="225" t="str">
        <f>入力規則等!A27</f>
        <v>知的財産</v>
      </c>
      <c r="H8" s="226"/>
      <c r="I8" s="226"/>
      <c r="J8" s="226"/>
      <c r="K8" s="226"/>
      <c r="L8" s="226"/>
      <c r="M8" s="226"/>
      <c r="N8" s="226"/>
      <c r="O8" s="226"/>
      <c r="P8" s="226"/>
      <c r="Q8" s="226"/>
      <c r="R8" s="226"/>
      <c r="S8" s="226"/>
      <c r="T8" s="226"/>
      <c r="U8" s="226"/>
      <c r="V8" s="226"/>
      <c r="W8" s="226"/>
      <c r="X8" s="227"/>
      <c r="Y8" s="570" t="s">
        <v>259</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567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300</v>
      </c>
      <c r="Q13" s="117"/>
      <c r="R13" s="117"/>
      <c r="S13" s="117"/>
      <c r="T13" s="117"/>
      <c r="U13" s="117"/>
      <c r="V13" s="118"/>
      <c r="W13" s="116">
        <v>320</v>
      </c>
      <c r="X13" s="117"/>
      <c r="Y13" s="117"/>
      <c r="Z13" s="117"/>
      <c r="AA13" s="117"/>
      <c r="AB13" s="117"/>
      <c r="AC13" s="118"/>
      <c r="AD13" s="116">
        <v>183</v>
      </c>
      <c r="AE13" s="117"/>
      <c r="AF13" s="117"/>
      <c r="AG13" s="117"/>
      <c r="AH13" s="117"/>
      <c r="AI13" s="117"/>
      <c r="AJ13" s="118"/>
      <c r="AK13" s="116">
        <v>147</v>
      </c>
      <c r="AL13" s="117"/>
      <c r="AM13" s="117"/>
      <c r="AN13" s="117"/>
      <c r="AO13" s="117"/>
      <c r="AP13" s="117"/>
      <c r="AQ13" s="118"/>
      <c r="AR13" s="113">
        <v>49</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561</v>
      </c>
      <c r="Q14" s="117"/>
      <c r="R14" s="117"/>
      <c r="S14" s="117"/>
      <c r="T14" s="117"/>
      <c r="U14" s="117"/>
      <c r="V14" s="118"/>
      <c r="W14" s="116" t="s">
        <v>561</v>
      </c>
      <c r="X14" s="117"/>
      <c r="Y14" s="117"/>
      <c r="Z14" s="117"/>
      <c r="AA14" s="117"/>
      <c r="AB14" s="117"/>
      <c r="AC14" s="118"/>
      <c r="AD14" s="116" t="s">
        <v>561</v>
      </c>
      <c r="AE14" s="117"/>
      <c r="AF14" s="117"/>
      <c r="AG14" s="117"/>
      <c r="AH14" s="117"/>
      <c r="AI14" s="117"/>
      <c r="AJ14" s="118"/>
      <c r="AK14" s="116" t="s">
        <v>561</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561</v>
      </c>
      <c r="Q15" s="117"/>
      <c r="R15" s="117"/>
      <c r="S15" s="117"/>
      <c r="T15" s="117"/>
      <c r="U15" s="117"/>
      <c r="V15" s="118"/>
      <c r="W15" s="116" t="s">
        <v>561</v>
      </c>
      <c r="X15" s="117"/>
      <c r="Y15" s="117"/>
      <c r="Z15" s="117"/>
      <c r="AA15" s="117"/>
      <c r="AB15" s="117"/>
      <c r="AC15" s="118"/>
      <c r="AD15" s="116" t="s">
        <v>561</v>
      </c>
      <c r="AE15" s="117"/>
      <c r="AF15" s="117"/>
      <c r="AG15" s="117"/>
      <c r="AH15" s="117"/>
      <c r="AI15" s="117"/>
      <c r="AJ15" s="118"/>
      <c r="AK15" s="116" t="s">
        <v>561</v>
      </c>
      <c r="AL15" s="117"/>
      <c r="AM15" s="117"/>
      <c r="AN15" s="117"/>
      <c r="AO15" s="117"/>
      <c r="AP15" s="117"/>
      <c r="AQ15" s="118"/>
      <c r="AR15" s="116" t="s">
        <v>619</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561</v>
      </c>
      <c r="Q16" s="117"/>
      <c r="R16" s="117"/>
      <c r="S16" s="117"/>
      <c r="T16" s="117"/>
      <c r="U16" s="117"/>
      <c r="V16" s="118"/>
      <c r="W16" s="116" t="s">
        <v>561</v>
      </c>
      <c r="X16" s="117"/>
      <c r="Y16" s="117"/>
      <c r="Z16" s="117"/>
      <c r="AA16" s="117"/>
      <c r="AB16" s="117"/>
      <c r="AC16" s="118"/>
      <c r="AD16" s="116" t="s">
        <v>561</v>
      </c>
      <c r="AE16" s="117"/>
      <c r="AF16" s="117"/>
      <c r="AG16" s="117"/>
      <c r="AH16" s="117"/>
      <c r="AI16" s="117"/>
      <c r="AJ16" s="118"/>
      <c r="AK16" s="116" t="s">
        <v>561</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561</v>
      </c>
      <c r="Q17" s="117"/>
      <c r="R17" s="117"/>
      <c r="S17" s="117"/>
      <c r="T17" s="117"/>
      <c r="U17" s="117"/>
      <c r="V17" s="118"/>
      <c r="W17" s="116" t="s">
        <v>561</v>
      </c>
      <c r="X17" s="117"/>
      <c r="Y17" s="117"/>
      <c r="Z17" s="117"/>
      <c r="AA17" s="117"/>
      <c r="AB17" s="117"/>
      <c r="AC17" s="118"/>
      <c r="AD17" s="116" t="s">
        <v>561</v>
      </c>
      <c r="AE17" s="117"/>
      <c r="AF17" s="117"/>
      <c r="AG17" s="117"/>
      <c r="AH17" s="117"/>
      <c r="AI17" s="117"/>
      <c r="AJ17" s="118"/>
      <c r="AK17" s="116" t="s">
        <v>561</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300</v>
      </c>
      <c r="Q18" s="123"/>
      <c r="R18" s="123"/>
      <c r="S18" s="123"/>
      <c r="T18" s="123"/>
      <c r="U18" s="123"/>
      <c r="V18" s="124"/>
      <c r="W18" s="122">
        <f>SUM(W13:AC17)</f>
        <v>320</v>
      </c>
      <c r="X18" s="123"/>
      <c r="Y18" s="123"/>
      <c r="Z18" s="123"/>
      <c r="AA18" s="123"/>
      <c r="AB18" s="123"/>
      <c r="AC18" s="124"/>
      <c r="AD18" s="122">
        <f>SUM(AD13:AJ17)</f>
        <v>183</v>
      </c>
      <c r="AE18" s="123"/>
      <c r="AF18" s="123"/>
      <c r="AG18" s="123"/>
      <c r="AH18" s="123"/>
      <c r="AI18" s="123"/>
      <c r="AJ18" s="124"/>
      <c r="AK18" s="122">
        <f>SUM(AK13:AQ17)</f>
        <v>147</v>
      </c>
      <c r="AL18" s="123"/>
      <c r="AM18" s="123"/>
      <c r="AN18" s="123"/>
      <c r="AO18" s="123"/>
      <c r="AP18" s="123"/>
      <c r="AQ18" s="124"/>
      <c r="AR18" s="122">
        <f>SUM(AR13:AX17)</f>
        <v>49</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256</v>
      </c>
      <c r="Q19" s="117"/>
      <c r="R19" s="117"/>
      <c r="S19" s="117"/>
      <c r="T19" s="117"/>
      <c r="U19" s="117"/>
      <c r="V19" s="118"/>
      <c r="W19" s="116">
        <v>239</v>
      </c>
      <c r="X19" s="117"/>
      <c r="Y19" s="117"/>
      <c r="Z19" s="117"/>
      <c r="AA19" s="117"/>
      <c r="AB19" s="117"/>
      <c r="AC19" s="118"/>
      <c r="AD19" s="116">
        <v>109</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0.85333333333333339</v>
      </c>
      <c r="Q20" s="540"/>
      <c r="R20" s="540"/>
      <c r="S20" s="540"/>
      <c r="T20" s="540"/>
      <c r="U20" s="540"/>
      <c r="V20" s="540"/>
      <c r="W20" s="540">
        <f t="shared" ref="W20" si="0">IF(W18=0, "-", SUM(W19)/W18)</f>
        <v>0.74687499999999996</v>
      </c>
      <c r="X20" s="540"/>
      <c r="Y20" s="540"/>
      <c r="Z20" s="540"/>
      <c r="AA20" s="540"/>
      <c r="AB20" s="540"/>
      <c r="AC20" s="540"/>
      <c r="AD20" s="540">
        <f t="shared" ref="AD20" si="1">IF(AD18=0, "-", SUM(AD19)/AD18)</f>
        <v>0.59562841530054644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0" t="s">
        <v>355</v>
      </c>
      <c r="H21" s="931"/>
      <c r="I21" s="931"/>
      <c r="J21" s="931"/>
      <c r="K21" s="931"/>
      <c r="L21" s="931"/>
      <c r="M21" s="931"/>
      <c r="N21" s="931"/>
      <c r="O21" s="931"/>
      <c r="P21" s="540">
        <f>IF(P19=0, "-", SUM(P19)/SUM(P13,P14))</f>
        <v>0.85333333333333339</v>
      </c>
      <c r="Q21" s="540"/>
      <c r="R21" s="540"/>
      <c r="S21" s="540"/>
      <c r="T21" s="540"/>
      <c r="U21" s="540"/>
      <c r="V21" s="540"/>
      <c r="W21" s="540">
        <f t="shared" ref="W21" si="2">IF(W19=0, "-", SUM(W19)/SUM(W13,W14))</f>
        <v>0.74687499999999996</v>
      </c>
      <c r="X21" s="540"/>
      <c r="Y21" s="540"/>
      <c r="Z21" s="540"/>
      <c r="AA21" s="540"/>
      <c r="AB21" s="540"/>
      <c r="AC21" s="540"/>
      <c r="AD21" s="540">
        <f t="shared" ref="AD21" si="3">IF(AD19=0, "-", SUM(AD19)/SUM(AD13,AD14))</f>
        <v>0.59562841530054644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5.1" hidden="1" customHeight="1" x14ac:dyDescent="0.15">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622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0"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0"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30"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30"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60" customHeight="1" x14ac:dyDescent="0.15">
      <c r="A28" s="199"/>
      <c r="B28" s="200"/>
      <c r="C28" s="200"/>
      <c r="D28" s="200"/>
      <c r="E28" s="200"/>
      <c r="F28" s="201"/>
      <c r="G28" s="229" t="s">
        <v>338</v>
      </c>
      <c r="H28" s="230"/>
      <c r="I28" s="230"/>
      <c r="J28" s="230"/>
      <c r="K28" s="230"/>
      <c r="L28" s="230"/>
      <c r="M28" s="230"/>
      <c r="N28" s="230"/>
      <c r="O28" s="231"/>
      <c r="P28" s="122">
        <f>P29-SUM(P23:P27)</f>
        <v>147</v>
      </c>
      <c r="Q28" s="123"/>
      <c r="R28" s="123"/>
      <c r="S28" s="123"/>
      <c r="T28" s="123"/>
      <c r="U28" s="123"/>
      <c r="V28" s="124"/>
      <c r="W28" s="122">
        <f>W29-SUM(W23:W27)</f>
        <v>49</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60" customHeight="1" thickBot="1" x14ac:dyDescent="0.2">
      <c r="A29" s="202"/>
      <c r="B29" s="203"/>
      <c r="C29" s="203"/>
      <c r="D29" s="203"/>
      <c r="E29" s="203"/>
      <c r="F29" s="204"/>
      <c r="G29" s="232" t="s">
        <v>335</v>
      </c>
      <c r="H29" s="233"/>
      <c r="I29" s="233"/>
      <c r="J29" s="233"/>
      <c r="K29" s="233"/>
      <c r="L29" s="233"/>
      <c r="M29" s="233"/>
      <c r="N29" s="233"/>
      <c r="O29" s="234"/>
      <c r="P29" s="219">
        <f>AK13</f>
        <v>147</v>
      </c>
      <c r="Q29" s="220"/>
      <c r="R29" s="220"/>
      <c r="S29" s="220"/>
      <c r="T29" s="220"/>
      <c r="U29" s="220"/>
      <c r="V29" s="221"/>
      <c r="W29" s="219">
        <f>AR13</f>
        <v>49</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350</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394</v>
      </c>
      <c r="AF30" s="391"/>
      <c r="AG30" s="391"/>
      <c r="AH30" s="392"/>
      <c r="AI30" s="390" t="s">
        <v>416</v>
      </c>
      <c r="AJ30" s="391"/>
      <c r="AK30" s="391"/>
      <c r="AL30" s="392"/>
      <c r="AM30" s="393" t="s">
        <v>421</v>
      </c>
      <c r="AN30" s="393"/>
      <c r="AO30" s="393"/>
      <c r="AP30" s="390"/>
      <c r="AQ30" s="642" t="s">
        <v>234</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587</v>
      </c>
      <c r="AR31" s="140"/>
      <c r="AS31" s="141" t="s">
        <v>235</v>
      </c>
      <c r="AT31" s="176"/>
      <c r="AU31" s="275" t="s">
        <v>587</v>
      </c>
      <c r="AV31" s="275"/>
      <c r="AW31" s="383" t="s">
        <v>181</v>
      </c>
      <c r="AX31" s="384"/>
    </row>
    <row r="32" spans="1:50" ht="23.25" customHeight="1" x14ac:dyDescent="0.15">
      <c r="A32" s="516"/>
      <c r="B32" s="514"/>
      <c r="C32" s="514"/>
      <c r="D32" s="514"/>
      <c r="E32" s="514"/>
      <c r="F32" s="515"/>
      <c r="G32" s="541" t="s">
        <v>568</v>
      </c>
      <c r="H32" s="542"/>
      <c r="I32" s="542"/>
      <c r="J32" s="542"/>
      <c r="K32" s="542"/>
      <c r="L32" s="542"/>
      <c r="M32" s="542"/>
      <c r="N32" s="542"/>
      <c r="O32" s="543"/>
      <c r="P32" s="165" t="s">
        <v>569</v>
      </c>
      <c r="Q32" s="165"/>
      <c r="R32" s="165"/>
      <c r="S32" s="165"/>
      <c r="T32" s="165"/>
      <c r="U32" s="165"/>
      <c r="V32" s="165"/>
      <c r="W32" s="165"/>
      <c r="X32" s="236"/>
      <c r="Y32" s="342" t="s">
        <v>12</v>
      </c>
      <c r="Z32" s="550"/>
      <c r="AA32" s="551"/>
      <c r="AB32" s="552" t="s">
        <v>570</v>
      </c>
      <c r="AC32" s="552"/>
      <c r="AD32" s="552"/>
      <c r="AE32" s="368">
        <v>20</v>
      </c>
      <c r="AF32" s="369"/>
      <c r="AG32" s="369"/>
      <c r="AH32" s="369"/>
      <c r="AI32" s="368">
        <v>20</v>
      </c>
      <c r="AJ32" s="369"/>
      <c r="AK32" s="369"/>
      <c r="AL32" s="369"/>
      <c r="AM32" s="368">
        <v>20</v>
      </c>
      <c r="AN32" s="369"/>
      <c r="AO32" s="369"/>
      <c r="AP32" s="369"/>
      <c r="AQ32" s="119" t="s">
        <v>587</v>
      </c>
      <c r="AR32" s="120"/>
      <c r="AS32" s="120"/>
      <c r="AT32" s="121"/>
      <c r="AU32" s="369" t="s">
        <v>587</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570</v>
      </c>
      <c r="AC33" s="523"/>
      <c r="AD33" s="523"/>
      <c r="AE33" s="368">
        <v>14</v>
      </c>
      <c r="AF33" s="369"/>
      <c r="AG33" s="369"/>
      <c r="AH33" s="369"/>
      <c r="AI33" s="368">
        <v>14</v>
      </c>
      <c r="AJ33" s="369"/>
      <c r="AK33" s="369"/>
      <c r="AL33" s="369"/>
      <c r="AM33" s="368">
        <v>14</v>
      </c>
      <c r="AN33" s="369"/>
      <c r="AO33" s="369"/>
      <c r="AP33" s="369"/>
      <c r="AQ33" s="119" t="s">
        <v>587</v>
      </c>
      <c r="AR33" s="120"/>
      <c r="AS33" s="120"/>
      <c r="AT33" s="121"/>
      <c r="AU33" s="369" t="s">
        <v>587</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142.9</v>
      </c>
      <c r="AF34" s="369"/>
      <c r="AG34" s="369"/>
      <c r="AH34" s="369"/>
      <c r="AI34" s="368">
        <v>142.9</v>
      </c>
      <c r="AJ34" s="369"/>
      <c r="AK34" s="369"/>
      <c r="AL34" s="369"/>
      <c r="AM34" s="368">
        <v>142.9</v>
      </c>
      <c r="AN34" s="369"/>
      <c r="AO34" s="369"/>
      <c r="AP34" s="369"/>
      <c r="AQ34" s="119" t="s">
        <v>587</v>
      </c>
      <c r="AR34" s="120"/>
      <c r="AS34" s="120"/>
      <c r="AT34" s="121"/>
      <c r="AU34" s="369" t="s">
        <v>587</v>
      </c>
      <c r="AV34" s="369"/>
      <c r="AW34" s="369"/>
      <c r="AX34" s="371"/>
    </row>
    <row r="35" spans="1:50" ht="23.25" customHeight="1" x14ac:dyDescent="0.15">
      <c r="A35" s="901" t="s">
        <v>382</v>
      </c>
      <c r="B35" s="902"/>
      <c r="C35" s="902"/>
      <c r="D35" s="902"/>
      <c r="E35" s="902"/>
      <c r="F35" s="903"/>
      <c r="G35" s="907" t="s">
        <v>619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350</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394</v>
      </c>
      <c r="AF37" s="373"/>
      <c r="AG37" s="373"/>
      <c r="AH37" s="374"/>
      <c r="AI37" s="372" t="s">
        <v>392</v>
      </c>
      <c r="AJ37" s="373"/>
      <c r="AK37" s="373"/>
      <c r="AL37" s="374"/>
      <c r="AM37" s="379" t="s">
        <v>421</v>
      </c>
      <c r="AN37" s="379"/>
      <c r="AO37" s="379"/>
      <c r="AP37" s="379"/>
      <c r="AQ37" s="271" t="s">
        <v>234</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350</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394</v>
      </c>
      <c r="AF44" s="373"/>
      <c r="AG44" s="373"/>
      <c r="AH44" s="374"/>
      <c r="AI44" s="372" t="s">
        <v>392</v>
      </c>
      <c r="AJ44" s="373"/>
      <c r="AK44" s="373"/>
      <c r="AL44" s="374"/>
      <c r="AM44" s="379" t="s">
        <v>421</v>
      </c>
      <c r="AN44" s="379"/>
      <c r="AO44" s="379"/>
      <c r="AP44" s="379"/>
      <c r="AQ44" s="271" t="s">
        <v>234</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350</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394</v>
      </c>
      <c r="AF51" s="373"/>
      <c r="AG51" s="373"/>
      <c r="AH51" s="374"/>
      <c r="AI51" s="372" t="s">
        <v>392</v>
      </c>
      <c r="AJ51" s="373"/>
      <c r="AK51" s="373"/>
      <c r="AL51" s="374"/>
      <c r="AM51" s="379" t="s">
        <v>421</v>
      </c>
      <c r="AN51" s="379"/>
      <c r="AO51" s="379"/>
      <c r="AP51" s="379"/>
      <c r="AQ51" s="271" t="s">
        <v>234</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350</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394</v>
      </c>
      <c r="AF58" s="373"/>
      <c r="AG58" s="373"/>
      <c r="AH58" s="374"/>
      <c r="AI58" s="372" t="s">
        <v>392</v>
      </c>
      <c r="AJ58" s="373"/>
      <c r="AK58" s="373"/>
      <c r="AL58" s="374"/>
      <c r="AM58" s="379" t="s">
        <v>421</v>
      </c>
      <c r="AN58" s="379"/>
      <c r="AO58" s="379"/>
      <c r="AP58" s="379"/>
      <c r="AQ58" s="271" t="s">
        <v>234</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351</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346</v>
      </c>
      <c r="X65" s="874"/>
      <c r="Y65" s="877"/>
      <c r="Z65" s="877"/>
      <c r="AA65" s="878"/>
      <c r="AB65" s="871" t="s">
        <v>11</v>
      </c>
      <c r="AC65" s="867"/>
      <c r="AD65" s="868"/>
      <c r="AE65" s="372" t="s">
        <v>394</v>
      </c>
      <c r="AF65" s="373"/>
      <c r="AG65" s="373"/>
      <c r="AH65" s="374"/>
      <c r="AI65" s="372" t="s">
        <v>392</v>
      </c>
      <c r="AJ65" s="373"/>
      <c r="AK65" s="373"/>
      <c r="AL65" s="374"/>
      <c r="AM65" s="379" t="s">
        <v>421</v>
      </c>
      <c r="AN65" s="379"/>
      <c r="AO65" s="379"/>
      <c r="AP65" s="379"/>
      <c r="AQ65" s="871" t="s">
        <v>234</v>
      </c>
      <c r="AR65" s="867"/>
      <c r="AS65" s="867"/>
      <c r="AT65" s="868"/>
      <c r="AU65" s="980" t="s">
        <v>134</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235</v>
      </c>
      <c r="AT66" s="870"/>
      <c r="AU66" s="275"/>
      <c r="AV66" s="275"/>
      <c r="AW66" s="869" t="s">
        <v>349</v>
      </c>
      <c r="AX66" s="982"/>
    </row>
    <row r="67" spans="1:50" ht="23.25" hidden="1" customHeight="1" x14ac:dyDescent="0.15">
      <c r="A67" s="855"/>
      <c r="B67" s="856"/>
      <c r="C67" s="856"/>
      <c r="D67" s="856"/>
      <c r="E67" s="856"/>
      <c r="F67" s="857"/>
      <c r="G67" s="983" t="s">
        <v>236</v>
      </c>
      <c r="H67" s="966"/>
      <c r="I67" s="967"/>
      <c r="J67" s="967"/>
      <c r="K67" s="967"/>
      <c r="L67" s="967"/>
      <c r="M67" s="967"/>
      <c r="N67" s="967"/>
      <c r="O67" s="968"/>
      <c r="P67" s="966"/>
      <c r="Q67" s="967"/>
      <c r="R67" s="967"/>
      <c r="S67" s="967"/>
      <c r="T67" s="967"/>
      <c r="U67" s="967"/>
      <c r="V67" s="968"/>
      <c r="W67" s="972"/>
      <c r="X67" s="973"/>
      <c r="Y67" s="953" t="s">
        <v>12</v>
      </c>
      <c r="Z67" s="953"/>
      <c r="AA67" s="954"/>
      <c r="AB67" s="955" t="s">
        <v>372</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372</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373</v>
      </c>
      <c r="AC69" s="979"/>
      <c r="AD69" s="979"/>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356</v>
      </c>
      <c r="B70" s="856"/>
      <c r="C70" s="856"/>
      <c r="D70" s="856"/>
      <c r="E70" s="856"/>
      <c r="F70" s="857"/>
      <c r="G70" s="943" t="s">
        <v>237</v>
      </c>
      <c r="H70" s="944"/>
      <c r="I70" s="944"/>
      <c r="J70" s="944"/>
      <c r="K70" s="944"/>
      <c r="L70" s="944"/>
      <c r="M70" s="944"/>
      <c r="N70" s="944"/>
      <c r="O70" s="944"/>
      <c r="P70" s="944"/>
      <c r="Q70" s="944"/>
      <c r="R70" s="944"/>
      <c r="S70" s="944"/>
      <c r="T70" s="944"/>
      <c r="U70" s="944"/>
      <c r="V70" s="944"/>
      <c r="W70" s="947" t="s">
        <v>371</v>
      </c>
      <c r="X70" s="948"/>
      <c r="Y70" s="953" t="s">
        <v>12</v>
      </c>
      <c r="Z70" s="953"/>
      <c r="AA70" s="954"/>
      <c r="AB70" s="955" t="s">
        <v>372</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372</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373</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351</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394</v>
      </c>
      <c r="AF73" s="373"/>
      <c r="AG73" s="373"/>
      <c r="AH73" s="374"/>
      <c r="AI73" s="372" t="s">
        <v>392</v>
      </c>
      <c r="AJ73" s="373"/>
      <c r="AK73" s="373"/>
      <c r="AL73" s="374"/>
      <c r="AM73" s="379" t="s">
        <v>421</v>
      </c>
      <c r="AN73" s="379"/>
      <c r="AO73" s="379"/>
      <c r="AP73" s="379"/>
      <c r="AQ73" s="180" t="s">
        <v>234</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44"/>
      <c r="B75" s="845"/>
      <c r="C75" s="845"/>
      <c r="D75" s="845"/>
      <c r="E75" s="845"/>
      <c r="F75" s="846"/>
      <c r="G75" s="785"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5" t="s">
        <v>385</v>
      </c>
      <c r="B78" s="916"/>
      <c r="C78" s="916"/>
      <c r="D78" s="916"/>
      <c r="E78" s="913" t="s">
        <v>329</v>
      </c>
      <c r="F78" s="914"/>
      <c r="G78" s="56" t="s">
        <v>237</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345</v>
      </c>
      <c r="AP79" s="153"/>
      <c r="AQ79" s="153"/>
      <c r="AR79" s="80" t="s">
        <v>343</v>
      </c>
      <c r="AS79" s="152"/>
      <c r="AT79" s="153"/>
      <c r="AU79" s="153"/>
      <c r="AV79" s="153"/>
      <c r="AW79" s="153"/>
      <c r="AX79" s="154"/>
    </row>
    <row r="80" spans="1:50" ht="18.75" hidden="1" customHeight="1" x14ac:dyDescent="0.15">
      <c r="A80" s="520" t="s">
        <v>147</v>
      </c>
      <c r="B80" s="850" t="s">
        <v>342</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234</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0" customHeight="1" x14ac:dyDescent="0.15">
      <c r="A100" s="836" t="s">
        <v>352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394</v>
      </c>
      <c r="AF100" s="828"/>
      <c r="AG100" s="828"/>
      <c r="AH100" s="829"/>
      <c r="AI100" s="827" t="s">
        <v>414</v>
      </c>
      <c r="AJ100" s="828"/>
      <c r="AK100" s="828"/>
      <c r="AL100" s="829"/>
      <c r="AM100" s="827" t="s">
        <v>421</v>
      </c>
      <c r="AN100" s="828"/>
      <c r="AO100" s="828"/>
      <c r="AP100" s="829"/>
      <c r="AQ100" s="932" t="s">
        <v>434</v>
      </c>
      <c r="AR100" s="933"/>
      <c r="AS100" s="933"/>
      <c r="AT100" s="934"/>
      <c r="AU100" s="932" t="s">
        <v>435</v>
      </c>
      <c r="AV100" s="933"/>
      <c r="AW100" s="933"/>
      <c r="AX100" s="935"/>
    </row>
    <row r="101" spans="1:60" ht="23.25" customHeight="1" x14ac:dyDescent="0.15">
      <c r="A101" s="492"/>
      <c r="B101" s="493"/>
      <c r="C101" s="493"/>
      <c r="D101" s="493"/>
      <c r="E101" s="493"/>
      <c r="F101" s="494"/>
      <c r="G101" s="165" t="s">
        <v>571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570</v>
      </c>
      <c r="AC101" s="552"/>
      <c r="AD101" s="552"/>
      <c r="AE101" s="368">
        <v>6</v>
      </c>
      <c r="AF101" s="369"/>
      <c r="AG101" s="369"/>
      <c r="AH101" s="370"/>
      <c r="AI101" s="368">
        <v>5</v>
      </c>
      <c r="AJ101" s="369"/>
      <c r="AK101" s="369"/>
      <c r="AL101" s="370"/>
      <c r="AM101" s="368">
        <v>3</v>
      </c>
      <c r="AN101" s="369"/>
      <c r="AO101" s="369"/>
      <c r="AP101" s="370"/>
      <c r="AQ101" s="368" t="s">
        <v>625</v>
      </c>
      <c r="AR101" s="369"/>
      <c r="AS101" s="369"/>
      <c r="AT101" s="370"/>
      <c r="AU101" s="368" t="s">
        <v>625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570</v>
      </c>
      <c r="AC102" s="552"/>
      <c r="AD102" s="552"/>
      <c r="AE102" s="362">
        <v>6</v>
      </c>
      <c r="AF102" s="362"/>
      <c r="AG102" s="362"/>
      <c r="AH102" s="362"/>
      <c r="AI102" s="362">
        <v>6</v>
      </c>
      <c r="AJ102" s="362"/>
      <c r="AK102" s="362"/>
      <c r="AL102" s="362"/>
      <c r="AM102" s="362">
        <v>3</v>
      </c>
      <c r="AN102" s="362"/>
      <c r="AO102" s="362"/>
      <c r="AP102" s="362"/>
      <c r="AQ102" s="818">
        <v>3</v>
      </c>
      <c r="AR102" s="819"/>
      <c r="AS102" s="819"/>
      <c r="AT102" s="820"/>
      <c r="AU102" s="818">
        <v>1</v>
      </c>
      <c r="AV102" s="819"/>
      <c r="AW102" s="819"/>
      <c r="AX102" s="820"/>
    </row>
    <row r="103" spans="1:60" ht="31.5" hidden="1" customHeight="1" x14ac:dyDescent="0.15">
      <c r="A103" s="489" t="s">
        <v>352</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352</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352</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352</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hidden="1" customHeight="1" x14ac:dyDescent="0.15">
      <c r="A116" s="296"/>
      <c r="B116" s="297"/>
      <c r="C116" s="297"/>
      <c r="D116" s="297"/>
      <c r="E116" s="297"/>
      <c r="F116" s="298"/>
      <c r="G116" s="355"/>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359</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15">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15">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15">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customHeight="1" x14ac:dyDescent="0.15">
      <c r="A128" s="296"/>
      <c r="B128" s="297"/>
      <c r="C128" s="297"/>
      <c r="D128" s="297"/>
      <c r="E128" s="297"/>
      <c r="F128" s="298"/>
      <c r="G128" s="355" t="s">
        <v>572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t="s">
        <v>573</v>
      </c>
      <c r="AC128" s="305"/>
      <c r="AD128" s="306"/>
      <c r="AE128" s="362">
        <v>42.7</v>
      </c>
      <c r="AF128" s="362"/>
      <c r="AG128" s="362"/>
      <c r="AH128" s="362"/>
      <c r="AI128" s="362">
        <v>47.8</v>
      </c>
      <c r="AJ128" s="362"/>
      <c r="AK128" s="362"/>
      <c r="AL128" s="362"/>
      <c r="AM128" s="362">
        <v>36.299999999999997</v>
      </c>
      <c r="AN128" s="362"/>
      <c r="AO128" s="362"/>
      <c r="AP128" s="362"/>
      <c r="AQ128" s="362" t="s">
        <v>587</v>
      </c>
      <c r="AR128" s="362"/>
      <c r="AS128" s="362"/>
      <c r="AT128" s="362"/>
      <c r="AU128" s="362"/>
      <c r="AV128" s="362"/>
      <c r="AW128" s="362"/>
      <c r="AX128" s="363"/>
    </row>
    <row r="129" spans="1:50" ht="46.5"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627</v>
      </c>
      <c r="AC129" s="346"/>
      <c r="AD129" s="347"/>
      <c r="AE129" s="310" t="s">
        <v>637</v>
      </c>
      <c r="AF129" s="310"/>
      <c r="AG129" s="310"/>
      <c r="AH129" s="310"/>
      <c r="AI129" s="310" t="s">
        <v>574</v>
      </c>
      <c r="AJ129" s="310"/>
      <c r="AK129" s="310"/>
      <c r="AL129" s="310"/>
      <c r="AM129" s="310" t="s">
        <v>576</v>
      </c>
      <c r="AN129" s="310"/>
      <c r="AO129" s="310"/>
      <c r="AP129" s="310"/>
      <c r="AQ129" s="310" t="s">
        <v>587</v>
      </c>
      <c r="AR129" s="310"/>
      <c r="AS129" s="310"/>
      <c r="AT129" s="310"/>
      <c r="AU129" s="310"/>
      <c r="AV129" s="310"/>
      <c r="AW129" s="310"/>
      <c r="AX129" s="311"/>
    </row>
    <row r="130" spans="1:50" ht="45" hidden="1" customHeight="1" x14ac:dyDescent="0.15">
      <c r="A130" s="997" t="s">
        <v>409</v>
      </c>
      <c r="B130" s="995"/>
      <c r="C130" s="994" t="s">
        <v>238</v>
      </c>
      <c r="D130" s="995"/>
      <c r="E130" s="312" t="s">
        <v>267</v>
      </c>
      <c r="F130" s="313"/>
      <c r="G130" s="314" t="s">
        <v>561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998"/>
      <c r="B131" s="256"/>
      <c r="C131" s="255"/>
      <c r="D131" s="256"/>
      <c r="E131" s="242" t="s">
        <v>266</v>
      </c>
      <c r="F131" s="243"/>
      <c r="G131" s="240" t="s">
        <v>561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8"/>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234</v>
      </c>
      <c r="AR132" s="272"/>
      <c r="AS132" s="272"/>
      <c r="AT132" s="273"/>
      <c r="AU132" s="283" t="s">
        <v>250</v>
      </c>
      <c r="AV132" s="283"/>
      <c r="AW132" s="283"/>
      <c r="AX132" s="284"/>
    </row>
    <row r="133" spans="1:50" ht="18.75" hidden="1"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561</v>
      </c>
      <c r="AR133" s="275"/>
      <c r="AS133" s="141" t="s">
        <v>235</v>
      </c>
      <c r="AT133" s="176"/>
      <c r="AU133" s="140" t="s">
        <v>561</v>
      </c>
      <c r="AV133" s="140"/>
      <c r="AW133" s="141" t="s">
        <v>181</v>
      </c>
      <c r="AX133" s="142"/>
    </row>
    <row r="134" spans="1:50" ht="39.75" hidden="1" customHeight="1" x14ac:dyDescent="0.15">
      <c r="A134" s="998"/>
      <c r="B134" s="256"/>
      <c r="C134" s="255"/>
      <c r="D134" s="256"/>
      <c r="E134" s="255"/>
      <c r="F134" s="318"/>
      <c r="G134" s="235" t="s">
        <v>561</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561</v>
      </c>
      <c r="AC134" s="228"/>
      <c r="AD134" s="228"/>
      <c r="AE134" s="270" t="s">
        <v>561</v>
      </c>
      <c r="AF134" s="120"/>
      <c r="AG134" s="120"/>
      <c r="AH134" s="120"/>
      <c r="AI134" s="270" t="s">
        <v>561</v>
      </c>
      <c r="AJ134" s="120"/>
      <c r="AK134" s="120"/>
      <c r="AL134" s="120"/>
      <c r="AM134" s="270" t="s">
        <v>561</v>
      </c>
      <c r="AN134" s="120"/>
      <c r="AO134" s="120"/>
      <c r="AP134" s="120"/>
      <c r="AQ134" s="270" t="s">
        <v>561</v>
      </c>
      <c r="AR134" s="120"/>
      <c r="AS134" s="120"/>
      <c r="AT134" s="120"/>
      <c r="AU134" s="270" t="s">
        <v>561</v>
      </c>
      <c r="AV134" s="120"/>
      <c r="AW134" s="120"/>
      <c r="AX134" s="222"/>
    </row>
    <row r="135" spans="1:50" ht="39.75" hidden="1" customHeight="1" x14ac:dyDescent="0.1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561</v>
      </c>
      <c r="AC135" s="137"/>
      <c r="AD135" s="137"/>
      <c r="AE135" s="270" t="s">
        <v>561</v>
      </c>
      <c r="AF135" s="120"/>
      <c r="AG135" s="120"/>
      <c r="AH135" s="120"/>
      <c r="AI135" s="270" t="s">
        <v>561</v>
      </c>
      <c r="AJ135" s="120"/>
      <c r="AK135" s="120"/>
      <c r="AL135" s="120"/>
      <c r="AM135" s="270" t="s">
        <v>561</v>
      </c>
      <c r="AN135" s="120"/>
      <c r="AO135" s="120"/>
      <c r="AP135" s="120"/>
      <c r="AQ135" s="270" t="s">
        <v>561</v>
      </c>
      <c r="AR135" s="120"/>
      <c r="AS135" s="120"/>
      <c r="AT135" s="120"/>
      <c r="AU135" s="270" t="s">
        <v>561</v>
      </c>
      <c r="AV135" s="120"/>
      <c r="AW135" s="120"/>
      <c r="AX135" s="222"/>
    </row>
    <row r="136" spans="1:50" ht="18.75" hidden="1" customHeight="1" x14ac:dyDescent="0.15">
      <c r="A136" s="998"/>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234</v>
      </c>
      <c r="AR136" s="272"/>
      <c r="AS136" s="272"/>
      <c r="AT136" s="273"/>
      <c r="AU136" s="283" t="s">
        <v>250</v>
      </c>
      <c r="AV136" s="283"/>
      <c r="AW136" s="283"/>
      <c r="AX136" s="284"/>
    </row>
    <row r="137" spans="1:50" ht="18.75" hidden="1"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15">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15">
      <c r="A140" s="998"/>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234</v>
      </c>
      <c r="AR140" s="272"/>
      <c r="AS140" s="272"/>
      <c r="AT140" s="273"/>
      <c r="AU140" s="283" t="s">
        <v>250</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998"/>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234</v>
      </c>
      <c r="AR144" s="272"/>
      <c r="AS144" s="272"/>
      <c r="AT144" s="273"/>
      <c r="AU144" s="283" t="s">
        <v>250</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998"/>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234</v>
      </c>
      <c r="AR148" s="272"/>
      <c r="AS148" s="272"/>
      <c r="AT148" s="273"/>
      <c r="AU148" s="283" t="s">
        <v>250</v>
      </c>
      <c r="AV148" s="283"/>
      <c r="AW148" s="283"/>
      <c r="AX148" s="284"/>
    </row>
    <row r="149" spans="1:50" ht="18.75"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998"/>
      <c r="B152" s="256"/>
      <c r="C152" s="255"/>
      <c r="D152" s="256"/>
      <c r="E152" s="255"/>
      <c r="F152" s="318"/>
      <c r="G152" s="276" t="s">
        <v>251</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8"/>
      <c r="B154" s="256"/>
      <c r="C154" s="255"/>
      <c r="D154" s="256"/>
      <c r="E154" s="255"/>
      <c r="F154" s="318"/>
      <c r="G154" s="235" t="s">
        <v>561</v>
      </c>
      <c r="H154" s="165"/>
      <c r="I154" s="165"/>
      <c r="J154" s="165"/>
      <c r="K154" s="165"/>
      <c r="L154" s="165"/>
      <c r="M154" s="165"/>
      <c r="N154" s="165"/>
      <c r="O154" s="165"/>
      <c r="P154" s="236"/>
      <c r="Q154" s="164" t="s">
        <v>561</v>
      </c>
      <c r="R154" s="165"/>
      <c r="S154" s="165"/>
      <c r="T154" s="165"/>
      <c r="U154" s="165"/>
      <c r="V154" s="165"/>
      <c r="W154" s="165"/>
      <c r="X154" s="165"/>
      <c r="Y154" s="165"/>
      <c r="Z154" s="165"/>
      <c r="AA154" s="927"/>
      <c r="AB154" s="259" t="s">
        <v>561</v>
      </c>
      <c r="AC154" s="260"/>
      <c r="AD154" s="260"/>
      <c r="AE154" s="265" t="s">
        <v>561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t="s">
        <v>561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8"/>
      <c r="B159" s="256"/>
      <c r="C159" s="255"/>
      <c r="D159" s="256"/>
      <c r="E159" s="255"/>
      <c r="F159" s="318"/>
      <c r="G159" s="276" t="s">
        <v>251</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8"/>
      <c r="B166" s="256"/>
      <c r="C166" s="255"/>
      <c r="D166" s="256"/>
      <c r="E166" s="255"/>
      <c r="F166" s="318"/>
      <c r="G166" s="276" t="s">
        <v>251</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8"/>
      <c r="B173" s="256"/>
      <c r="C173" s="255"/>
      <c r="D173" s="256"/>
      <c r="E173" s="255"/>
      <c r="F173" s="318"/>
      <c r="G173" s="276" t="s">
        <v>251</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8"/>
      <c r="B180" s="256"/>
      <c r="C180" s="255"/>
      <c r="D180" s="256"/>
      <c r="E180" s="255"/>
      <c r="F180" s="318"/>
      <c r="G180" s="276" t="s">
        <v>251</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15">
      <c r="A187" s="998"/>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thickBot="1" x14ac:dyDescent="0.2">
      <c r="A188" s="998"/>
      <c r="B188" s="256"/>
      <c r="C188" s="255"/>
      <c r="D188" s="256"/>
      <c r="E188" s="164" t="s">
        <v>561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15">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8"/>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234</v>
      </c>
      <c r="AR192" s="272"/>
      <c r="AS192" s="272"/>
      <c r="AT192" s="273"/>
      <c r="AU192" s="283" t="s">
        <v>250</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998"/>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234</v>
      </c>
      <c r="AR196" s="272"/>
      <c r="AS196" s="272"/>
      <c r="AT196" s="273"/>
      <c r="AU196" s="283" t="s">
        <v>250</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998"/>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234</v>
      </c>
      <c r="AR200" s="272"/>
      <c r="AS200" s="272"/>
      <c r="AT200" s="273"/>
      <c r="AU200" s="283" t="s">
        <v>250</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998"/>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234</v>
      </c>
      <c r="AR204" s="272"/>
      <c r="AS204" s="272"/>
      <c r="AT204" s="273"/>
      <c r="AU204" s="283" t="s">
        <v>250</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998"/>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234</v>
      </c>
      <c r="AR208" s="272"/>
      <c r="AS208" s="272"/>
      <c r="AT208" s="273"/>
      <c r="AU208" s="283" t="s">
        <v>250</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998"/>
      <c r="B212" s="256"/>
      <c r="C212" s="255"/>
      <c r="D212" s="256"/>
      <c r="E212" s="255"/>
      <c r="F212" s="318"/>
      <c r="G212" s="276" t="s">
        <v>251</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251</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251</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8"/>
      <c r="G233" s="276" t="s">
        <v>251</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8"/>
      <c r="G240" s="276" t="s">
        <v>251</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8"/>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234</v>
      </c>
      <c r="AR252" s="272"/>
      <c r="AS252" s="272"/>
      <c r="AT252" s="273"/>
      <c r="AU252" s="283" t="s">
        <v>250</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998"/>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234</v>
      </c>
      <c r="AR256" s="272"/>
      <c r="AS256" s="272"/>
      <c r="AT256" s="273"/>
      <c r="AU256" s="283" t="s">
        <v>250</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998"/>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234</v>
      </c>
      <c r="AR260" s="272"/>
      <c r="AS260" s="272"/>
      <c r="AT260" s="273"/>
      <c r="AU260" s="283" t="s">
        <v>250</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998"/>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234</v>
      </c>
      <c r="AR264" s="173"/>
      <c r="AS264" s="173"/>
      <c r="AT264" s="174"/>
      <c r="AU264" s="138" t="s">
        <v>250</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998"/>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234</v>
      </c>
      <c r="AR268" s="272"/>
      <c r="AS268" s="272"/>
      <c r="AT268" s="273"/>
      <c r="AU268" s="283" t="s">
        <v>250</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998"/>
      <c r="B272" s="256"/>
      <c r="C272" s="255"/>
      <c r="D272" s="256"/>
      <c r="E272" s="255"/>
      <c r="F272" s="318"/>
      <c r="G272" s="276" t="s">
        <v>251</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251</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8"/>
      <c r="G286" s="276" t="s">
        <v>251</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8"/>
      <c r="G293" s="276" t="s">
        <v>251</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251</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234</v>
      </c>
      <c r="AR312" s="272"/>
      <c r="AS312" s="272"/>
      <c r="AT312" s="273"/>
      <c r="AU312" s="283" t="s">
        <v>250</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998"/>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234</v>
      </c>
      <c r="AR316" s="272"/>
      <c r="AS316" s="272"/>
      <c r="AT316" s="273"/>
      <c r="AU316" s="283" t="s">
        <v>250</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998"/>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234</v>
      </c>
      <c r="AR320" s="272"/>
      <c r="AS320" s="272"/>
      <c r="AT320" s="273"/>
      <c r="AU320" s="283" t="s">
        <v>250</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998"/>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234</v>
      </c>
      <c r="AR324" s="272"/>
      <c r="AS324" s="272"/>
      <c r="AT324" s="273"/>
      <c r="AU324" s="283" t="s">
        <v>250</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998"/>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234</v>
      </c>
      <c r="AR328" s="272"/>
      <c r="AS328" s="272"/>
      <c r="AT328" s="273"/>
      <c r="AU328" s="283" t="s">
        <v>250</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998"/>
      <c r="B332" s="256"/>
      <c r="C332" s="255"/>
      <c r="D332" s="256"/>
      <c r="E332" s="255"/>
      <c r="F332" s="318"/>
      <c r="G332" s="276" t="s">
        <v>251</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251</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251</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8"/>
      <c r="G353" s="276" t="s">
        <v>251</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8"/>
      <c r="G360" s="276" t="s">
        <v>251</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8"/>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234</v>
      </c>
      <c r="AR372" s="272"/>
      <c r="AS372" s="272"/>
      <c r="AT372" s="273"/>
      <c r="AU372" s="283" t="s">
        <v>250</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998"/>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234</v>
      </c>
      <c r="AR376" s="272"/>
      <c r="AS376" s="272"/>
      <c r="AT376" s="273"/>
      <c r="AU376" s="283" t="s">
        <v>250</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998"/>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234</v>
      </c>
      <c r="AR380" s="272"/>
      <c r="AS380" s="272"/>
      <c r="AT380" s="273"/>
      <c r="AU380" s="283" t="s">
        <v>250</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998"/>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234</v>
      </c>
      <c r="AR384" s="272"/>
      <c r="AS384" s="272"/>
      <c r="AT384" s="273"/>
      <c r="AU384" s="283" t="s">
        <v>250</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998"/>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234</v>
      </c>
      <c r="AR388" s="272"/>
      <c r="AS388" s="272"/>
      <c r="AT388" s="273"/>
      <c r="AU388" s="283" t="s">
        <v>250</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998"/>
      <c r="B392" s="256"/>
      <c r="C392" s="255"/>
      <c r="D392" s="256"/>
      <c r="E392" s="255"/>
      <c r="F392" s="318"/>
      <c r="G392" s="276" t="s">
        <v>251</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8"/>
      <c r="G399" s="276" t="s">
        <v>251</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8"/>
      <c r="G406" s="276" t="s">
        <v>251</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8"/>
      <c r="G413" s="276" t="s">
        <v>251</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8"/>
      <c r="G420" s="276" t="s">
        <v>251</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998"/>
      <c r="B430" s="256"/>
      <c r="C430" s="253" t="s">
        <v>424</v>
      </c>
      <c r="D430" s="254"/>
      <c r="E430" s="242" t="s">
        <v>402</v>
      </c>
      <c r="F430" s="452"/>
      <c r="G430" s="244" t="s">
        <v>254</v>
      </c>
      <c r="H430" s="162"/>
      <c r="I430" s="162"/>
      <c r="J430" s="245" t="s">
        <v>560</v>
      </c>
      <c r="K430" s="246"/>
      <c r="L430" s="246"/>
      <c r="M430" s="246"/>
      <c r="N430" s="246"/>
      <c r="O430" s="246"/>
      <c r="P430" s="246"/>
      <c r="Q430" s="246"/>
      <c r="R430" s="246"/>
      <c r="S430" s="246"/>
      <c r="T430" s="247"/>
      <c r="U430" s="248" t="s">
        <v>561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998"/>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415</v>
      </c>
      <c r="AJ431" s="185"/>
      <c r="AK431" s="185"/>
      <c r="AL431" s="180"/>
      <c r="AM431" s="185" t="s">
        <v>428</v>
      </c>
      <c r="AN431" s="185"/>
      <c r="AO431" s="185"/>
      <c r="AP431" s="180"/>
      <c r="AQ431" s="180" t="s">
        <v>234</v>
      </c>
      <c r="AR431" s="173"/>
      <c r="AS431" s="173"/>
      <c r="AT431" s="174"/>
      <c r="AU431" s="138" t="s">
        <v>134</v>
      </c>
      <c r="AV431" s="138"/>
      <c r="AW431" s="138"/>
      <c r="AX431" s="139"/>
    </row>
    <row r="432" spans="1:50" ht="18.75" hidden="1"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561</v>
      </c>
      <c r="AF432" s="140"/>
      <c r="AG432" s="141" t="s">
        <v>235</v>
      </c>
      <c r="AH432" s="176"/>
      <c r="AI432" s="186"/>
      <c r="AJ432" s="186"/>
      <c r="AK432" s="186"/>
      <c r="AL432" s="181"/>
      <c r="AM432" s="186"/>
      <c r="AN432" s="186"/>
      <c r="AO432" s="186"/>
      <c r="AP432" s="181"/>
      <c r="AQ432" s="215" t="s">
        <v>561</v>
      </c>
      <c r="AR432" s="140"/>
      <c r="AS432" s="141" t="s">
        <v>235</v>
      </c>
      <c r="AT432" s="176"/>
      <c r="AU432" s="140" t="s">
        <v>561</v>
      </c>
      <c r="AV432" s="140"/>
      <c r="AW432" s="141" t="s">
        <v>181</v>
      </c>
      <c r="AX432" s="142"/>
    </row>
    <row r="433" spans="1:50" ht="23.25" hidden="1" customHeight="1" x14ac:dyDescent="0.15">
      <c r="A433" s="998"/>
      <c r="B433" s="256"/>
      <c r="C433" s="255"/>
      <c r="D433" s="256"/>
      <c r="E433" s="170"/>
      <c r="F433" s="171"/>
      <c r="G433" s="235" t="s">
        <v>561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561</v>
      </c>
      <c r="AC433" s="137"/>
      <c r="AD433" s="137"/>
      <c r="AE433" s="119" t="s">
        <v>561</v>
      </c>
      <c r="AF433" s="120"/>
      <c r="AG433" s="120"/>
      <c r="AH433" s="120"/>
      <c r="AI433" s="119" t="s">
        <v>561</v>
      </c>
      <c r="AJ433" s="120"/>
      <c r="AK433" s="120"/>
      <c r="AL433" s="120"/>
      <c r="AM433" s="119" t="s">
        <v>561</v>
      </c>
      <c r="AN433" s="120"/>
      <c r="AO433" s="120"/>
      <c r="AP433" s="121"/>
      <c r="AQ433" s="119" t="s">
        <v>561</v>
      </c>
      <c r="AR433" s="120"/>
      <c r="AS433" s="120"/>
      <c r="AT433" s="121"/>
      <c r="AU433" s="120" t="s">
        <v>561</v>
      </c>
      <c r="AV433" s="120"/>
      <c r="AW433" s="120"/>
      <c r="AX433" s="222"/>
    </row>
    <row r="434" spans="1:50" ht="23.25" hidden="1"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561</v>
      </c>
      <c r="AC434" s="228"/>
      <c r="AD434" s="228"/>
      <c r="AE434" s="119" t="s">
        <v>561</v>
      </c>
      <c r="AF434" s="120"/>
      <c r="AG434" s="120"/>
      <c r="AH434" s="121"/>
      <c r="AI434" s="119" t="s">
        <v>561</v>
      </c>
      <c r="AJ434" s="120"/>
      <c r="AK434" s="120"/>
      <c r="AL434" s="120"/>
      <c r="AM434" s="119" t="s">
        <v>561</v>
      </c>
      <c r="AN434" s="120"/>
      <c r="AO434" s="120"/>
      <c r="AP434" s="121"/>
      <c r="AQ434" s="119" t="s">
        <v>561</v>
      </c>
      <c r="AR434" s="120"/>
      <c r="AS434" s="120"/>
      <c r="AT434" s="121"/>
      <c r="AU434" s="120" t="s">
        <v>561</v>
      </c>
      <c r="AV434" s="120"/>
      <c r="AW434" s="120"/>
      <c r="AX434" s="222"/>
    </row>
    <row r="435" spans="1:50" ht="23.25" hidden="1"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561</v>
      </c>
      <c r="AF435" s="120"/>
      <c r="AG435" s="120"/>
      <c r="AH435" s="121"/>
      <c r="AI435" s="119" t="s">
        <v>561</v>
      </c>
      <c r="AJ435" s="120"/>
      <c r="AK435" s="120"/>
      <c r="AL435" s="120"/>
      <c r="AM435" s="119" t="s">
        <v>561</v>
      </c>
      <c r="AN435" s="120"/>
      <c r="AO435" s="120"/>
      <c r="AP435" s="121"/>
      <c r="AQ435" s="119" t="s">
        <v>561</v>
      </c>
      <c r="AR435" s="120"/>
      <c r="AS435" s="120"/>
      <c r="AT435" s="121"/>
      <c r="AU435" s="120" t="s">
        <v>561</v>
      </c>
      <c r="AV435" s="120"/>
      <c r="AW435" s="120"/>
      <c r="AX435" s="222"/>
    </row>
    <row r="436" spans="1:50" ht="18.75" hidden="1" customHeight="1" x14ac:dyDescent="0.15">
      <c r="A436" s="998"/>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415</v>
      </c>
      <c r="AJ436" s="185"/>
      <c r="AK436" s="185"/>
      <c r="AL436" s="180"/>
      <c r="AM436" s="185" t="s">
        <v>428</v>
      </c>
      <c r="AN436" s="185"/>
      <c r="AO436" s="185"/>
      <c r="AP436" s="180"/>
      <c r="AQ436" s="180" t="s">
        <v>234</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998"/>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415</v>
      </c>
      <c r="AJ441" s="185"/>
      <c r="AK441" s="185"/>
      <c r="AL441" s="180"/>
      <c r="AM441" s="185" t="s">
        <v>428</v>
      </c>
      <c r="AN441" s="185"/>
      <c r="AO441" s="185"/>
      <c r="AP441" s="180"/>
      <c r="AQ441" s="180" t="s">
        <v>234</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998"/>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415</v>
      </c>
      <c r="AJ446" s="185"/>
      <c r="AK446" s="185"/>
      <c r="AL446" s="180"/>
      <c r="AM446" s="185" t="s">
        <v>428</v>
      </c>
      <c r="AN446" s="185"/>
      <c r="AO446" s="185"/>
      <c r="AP446" s="180"/>
      <c r="AQ446" s="180" t="s">
        <v>234</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998"/>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415</v>
      </c>
      <c r="AJ451" s="185"/>
      <c r="AK451" s="185"/>
      <c r="AL451" s="180"/>
      <c r="AM451" s="185" t="s">
        <v>428</v>
      </c>
      <c r="AN451" s="185"/>
      <c r="AO451" s="185"/>
      <c r="AP451" s="180"/>
      <c r="AQ451" s="180" t="s">
        <v>234</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15">
      <c r="A456" s="998"/>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415</v>
      </c>
      <c r="AJ456" s="185"/>
      <c r="AK456" s="185"/>
      <c r="AL456" s="180"/>
      <c r="AM456" s="185" t="s">
        <v>428</v>
      </c>
      <c r="AN456" s="185"/>
      <c r="AO456" s="185"/>
      <c r="AP456" s="180"/>
      <c r="AQ456" s="180" t="s">
        <v>234</v>
      </c>
      <c r="AR456" s="173"/>
      <c r="AS456" s="173"/>
      <c r="AT456" s="174"/>
      <c r="AU456" s="138" t="s">
        <v>134</v>
      </c>
      <c r="AV456" s="138"/>
      <c r="AW456" s="138"/>
      <c r="AX456" s="139"/>
    </row>
    <row r="457" spans="1:50" ht="18.75" hidden="1"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561</v>
      </c>
      <c r="AF457" s="140"/>
      <c r="AG457" s="141" t="s">
        <v>235</v>
      </c>
      <c r="AH457" s="176"/>
      <c r="AI457" s="186"/>
      <c r="AJ457" s="186"/>
      <c r="AK457" s="186"/>
      <c r="AL457" s="181"/>
      <c r="AM457" s="186"/>
      <c r="AN457" s="186"/>
      <c r="AO457" s="186"/>
      <c r="AP457" s="181"/>
      <c r="AQ457" s="215" t="s">
        <v>561</v>
      </c>
      <c r="AR457" s="140"/>
      <c r="AS457" s="141" t="s">
        <v>235</v>
      </c>
      <c r="AT457" s="176"/>
      <c r="AU457" s="140" t="s">
        <v>561</v>
      </c>
      <c r="AV457" s="140"/>
      <c r="AW457" s="141" t="s">
        <v>181</v>
      </c>
      <c r="AX457" s="142"/>
    </row>
    <row r="458" spans="1:50" ht="23.25" hidden="1" customHeight="1" x14ac:dyDescent="0.15">
      <c r="A458" s="998"/>
      <c r="B458" s="256"/>
      <c r="C458" s="255"/>
      <c r="D458" s="256"/>
      <c r="E458" s="170"/>
      <c r="F458" s="171"/>
      <c r="G458" s="235" t="s">
        <v>561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561</v>
      </c>
      <c r="AC458" s="137"/>
      <c r="AD458" s="137"/>
      <c r="AE458" s="119" t="s">
        <v>561</v>
      </c>
      <c r="AF458" s="120"/>
      <c r="AG458" s="120"/>
      <c r="AH458" s="120"/>
      <c r="AI458" s="119" t="s">
        <v>561</v>
      </c>
      <c r="AJ458" s="120"/>
      <c r="AK458" s="120"/>
      <c r="AL458" s="120"/>
      <c r="AM458" s="119" t="s">
        <v>561</v>
      </c>
      <c r="AN458" s="120"/>
      <c r="AO458" s="120"/>
      <c r="AP458" s="121"/>
      <c r="AQ458" s="119" t="s">
        <v>561</v>
      </c>
      <c r="AR458" s="120"/>
      <c r="AS458" s="120"/>
      <c r="AT458" s="121"/>
      <c r="AU458" s="120" t="s">
        <v>561</v>
      </c>
      <c r="AV458" s="120"/>
      <c r="AW458" s="120"/>
      <c r="AX458" s="222"/>
    </row>
    <row r="459" spans="1:50" ht="23.25" hidden="1"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561</v>
      </c>
      <c r="AC459" s="228"/>
      <c r="AD459" s="228"/>
      <c r="AE459" s="119" t="s">
        <v>561</v>
      </c>
      <c r="AF459" s="120"/>
      <c r="AG459" s="120"/>
      <c r="AH459" s="121"/>
      <c r="AI459" s="119" t="s">
        <v>561</v>
      </c>
      <c r="AJ459" s="120"/>
      <c r="AK459" s="120"/>
      <c r="AL459" s="120"/>
      <c r="AM459" s="119" t="s">
        <v>561</v>
      </c>
      <c r="AN459" s="120"/>
      <c r="AO459" s="120"/>
      <c r="AP459" s="121"/>
      <c r="AQ459" s="119" t="s">
        <v>561</v>
      </c>
      <c r="AR459" s="120"/>
      <c r="AS459" s="120"/>
      <c r="AT459" s="121"/>
      <c r="AU459" s="120" t="s">
        <v>561</v>
      </c>
      <c r="AV459" s="120"/>
      <c r="AW459" s="120"/>
      <c r="AX459" s="222"/>
    </row>
    <row r="460" spans="1:50" ht="23.25" hidden="1" customHeight="1" x14ac:dyDescent="0.1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t="s">
        <v>561</v>
      </c>
      <c r="AF460" s="120"/>
      <c r="AG460" s="120"/>
      <c r="AH460" s="121"/>
      <c r="AI460" s="119" t="s">
        <v>561</v>
      </c>
      <c r="AJ460" s="120"/>
      <c r="AK460" s="120"/>
      <c r="AL460" s="120"/>
      <c r="AM460" s="119" t="s">
        <v>561</v>
      </c>
      <c r="AN460" s="120"/>
      <c r="AO460" s="120"/>
      <c r="AP460" s="121"/>
      <c r="AQ460" s="119" t="s">
        <v>561</v>
      </c>
      <c r="AR460" s="120"/>
      <c r="AS460" s="120"/>
      <c r="AT460" s="121"/>
      <c r="AU460" s="120" t="s">
        <v>561</v>
      </c>
      <c r="AV460" s="120"/>
      <c r="AW460" s="120"/>
      <c r="AX460" s="222"/>
    </row>
    <row r="461" spans="1:50" ht="18.75" hidden="1" customHeight="1" x14ac:dyDescent="0.15">
      <c r="A461" s="998"/>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415</v>
      </c>
      <c r="AJ461" s="185"/>
      <c r="AK461" s="185"/>
      <c r="AL461" s="180"/>
      <c r="AM461" s="185" t="s">
        <v>428</v>
      </c>
      <c r="AN461" s="185"/>
      <c r="AO461" s="185"/>
      <c r="AP461" s="180"/>
      <c r="AQ461" s="180" t="s">
        <v>234</v>
      </c>
      <c r="AR461" s="173"/>
      <c r="AS461" s="173"/>
      <c r="AT461" s="174"/>
      <c r="AU461" s="138" t="s">
        <v>134</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998"/>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415</v>
      </c>
      <c r="AJ466" s="185"/>
      <c r="AK466" s="185"/>
      <c r="AL466" s="180"/>
      <c r="AM466" s="185" t="s">
        <v>428</v>
      </c>
      <c r="AN466" s="185"/>
      <c r="AO466" s="185"/>
      <c r="AP466" s="180"/>
      <c r="AQ466" s="180" t="s">
        <v>234</v>
      </c>
      <c r="AR466" s="173"/>
      <c r="AS466" s="173"/>
      <c r="AT466" s="174"/>
      <c r="AU466" s="138" t="s">
        <v>134</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998"/>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415</v>
      </c>
      <c r="AJ471" s="185"/>
      <c r="AK471" s="185"/>
      <c r="AL471" s="180"/>
      <c r="AM471" s="185" t="s">
        <v>428</v>
      </c>
      <c r="AN471" s="185"/>
      <c r="AO471" s="185"/>
      <c r="AP471" s="180"/>
      <c r="AQ471" s="180" t="s">
        <v>234</v>
      </c>
      <c r="AR471" s="173"/>
      <c r="AS471" s="173"/>
      <c r="AT471" s="174"/>
      <c r="AU471" s="138" t="s">
        <v>134</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998"/>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415</v>
      </c>
      <c r="AJ476" s="185"/>
      <c r="AK476" s="185"/>
      <c r="AL476" s="180"/>
      <c r="AM476" s="185" t="s">
        <v>428</v>
      </c>
      <c r="AN476" s="185"/>
      <c r="AO476" s="185"/>
      <c r="AP476" s="180"/>
      <c r="AQ476" s="180" t="s">
        <v>234</v>
      </c>
      <c r="AR476" s="173"/>
      <c r="AS476" s="173"/>
      <c r="AT476" s="174"/>
      <c r="AU476" s="138" t="s">
        <v>134</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998"/>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8"/>
      <c r="B482" s="256"/>
      <c r="C482" s="255"/>
      <c r="D482" s="256"/>
      <c r="E482" s="164" t="s">
        <v>561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406</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415</v>
      </c>
      <c r="AJ485" s="185"/>
      <c r="AK485" s="185"/>
      <c r="AL485" s="180"/>
      <c r="AM485" s="185" t="s">
        <v>428</v>
      </c>
      <c r="AN485" s="185"/>
      <c r="AO485" s="185"/>
      <c r="AP485" s="180"/>
      <c r="AQ485" s="180" t="s">
        <v>234</v>
      </c>
      <c r="AR485" s="173"/>
      <c r="AS485" s="173"/>
      <c r="AT485" s="174"/>
      <c r="AU485" s="138" t="s">
        <v>134</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998"/>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415</v>
      </c>
      <c r="AJ490" s="185"/>
      <c r="AK490" s="185"/>
      <c r="AL490" s="180"/>
      <c r="AM490" s="185" t="s">
        <v>428</v>
      </c>
      <c r="AN490" s="185"/>
      <c r="AO490" s="185"/>
      <c r="AP490" s="180"/>
      <c r="AQ490" s="180" t="s">
        <v>234</v>
      </c>
      <c r="AR490" s="173"/>
      <c r="AS490" s="173"/>
      <c r="AT490" s="174"/>
      <c r="AU490" s="138" t="s">
        <v>134</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998"/>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415</v>
      </c>
      <c r="AJ495" s="185"/>
      <c r="AK495" s="185"/>
      <c r="AL495" s="180"/>
      <c r="AM495" s="185" t="s">
        <v>428</v>
      </c>
      <c r="AN495" s="185"/>
      <c r="AO495" s="185"/>
      <c r="AP495" s="180"/>
      <c r="AQ495" s="180" t="s">
        <v>234</v>
      </c>
      <c r="AR495" s="173"/>
      <c r="AS495" s="173"/>
      <c r="AT495" s="174"/>
      <c r="AU495" s="138" t="s">
        <v>134</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998"/>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415</v>
      </c>
      <c r="AJ500" s="185"/>
      <c r="AK500" s="185"/>
      <c r="AL500" s="180"/>
      <c r="AM500" s="185" t="s">
        <v>428</v>
      </c>
      <c r="AN500" s="185"/>
      <c r="AO500" s="185"/>
      <c r="AP500" s="180"/>
      <c r="AQ500" s="180" t="s">
        <v>234</v>
      </c>
      <c r="AR500" s="173"/>
      <c r="AS500" s="173"/>
      <c r="AT500" s="174"/>
      <c r="AU500" s="138" t="s">
        <v>134</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998"/>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415</v>
      </c>
      <c r="AJ505" s="185"/>
      <c r="AK505" s="185"/>
      <c r="AL505" s="180"/>
      <c r="AM505" s="185" t="s">
        <v>428</v>
      </c>
      <c r="AN505" s="185"/>
      <c r="AO505" s="185"/>
      <c r="AP505" s="180"/>
      <c r="AQ505" s="180" t="s">
        <v>234</v>
      </c>
      <c r="AR505" s="173"/>
      <c r="AS505" s="173"/>
      <c r="AT505" s="174"/>
      <c r="AU505" s="138" t="s">
        <v>134</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998"/>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415</v>
      </c>
      <c r="AJ510" s="185"/>
      <c r="AK510" s="185"/>
      <c r="AL510" s="180"/>
      <c r="AM510" s="185" t="s">
        <v>428</v>
      </c>
      <c r="AN510" s="185"/>
      <c r="AO510" s="185"/>
      <c r="AP510" s="180"/>
      <c r="AQ510" s="180" t="s">
        <v>234</v>
      </c>
      <c r="AR510" s="173"/>
      <c r="AS510" s="173"/>
      <c r="AT510" s="174"/>
      <c r="AU510" s="138" t="s">
        <v>134</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998"/>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415</v>
      </c>
      <c r="AJ515" s="185"/>
      <c r="AK515" s="185"/>
      <c r="AL515" s="180"/>
      <c r="AM515" s="185" t="s">
        <v>428</v>
      </c>
      <c r="AN515" s="185"/>
      <c r="AO515" s="185"/>
      <c r="AP515" s="180"/>
      <c r="AQ515" s="180" t="s">
        <v>234</v>
      </c>
      <c r="AR515" s="173"/>
      <c r="AS515" s="173"/>
      <c r="AT515" s="174"/>
      <c r="AU515" s="138" t="s">
        <v>134</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998"/>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415</v>
      </c>
      <c r="AJ520" s="185"/>
      <c r="AK520" s="185"/>
      <c r="AL520" s="180"/>
      <c r="AM520" s="185" t="s">
        <v>428</v>
      </c>
      <c r="AN520" s="185"/>
      <c r="AO520" s="185"/>
      <c r="AP520" s="180"/>
      <c r="AQ520" s="180" t="s">
        <v>234</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998"/>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415</v>
      </c>
      <c r="AJ525" s="185"/>
      <c r="AK525" s="185"/>
      <c r="AL525" s="180"/>
      <c r="AM525" s="185" t="s">
        <v>428</v>
      </c>
      <c r="AN525" s="185"/>
      <c r="AO525" s="185"/>
      <c r="AP525" s="180"/>
      <c r="AQ525" s="180" t="s">
        <v>234</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998"/>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415</v>
      </c>
      <c r="AJ530" s="185"/>
      <c r="AK530" s="185"/>
      <c r="AL530" s="180"/>
      <c r="AM530" s="185" t="s">
        <v>428</v>
      </c>
      <c r="AN530" s="185"/>
      <c r="AO530" s="185"/>
      <c r="AP530" s="180"/>
      <c r="AQ530" s="180" t="s">
        <v>234</v>
      </c>
      <c r="AR530" s="173"/>
      <c r="AS530" s="173"/>
      <c r="AT530" s="174"/>
      <c r="AU530" s="138" t="s">
        <v>134</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998"/>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407</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415</v>
      </c>
      <c r="AJ539" s="185"/>
      <c r="AK539" s="185"/>
      <c r="AL539" s="180"/>
      <c r="AM539" s="185" t="s">
        <v>428</v>
      </c>
      <c r="AN539" s="185"/>
      <c r="AO539" s="185"/>
      <c r="AP539" s="180"/>
      <c r="AQ539" s="180" t="s">
        <v>234</v>
      </c>
      <c r="AR539" s="173"/>
      <c r="AS539" s="173"/>
      <c r="AT539" s="174"/>
      <c r="AU539" s="138" t="s">
        <v>134</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998"/>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415</v>
      </c>
      <c r="AJ544" s="185"/>
      <c r="AK544" s="185"/>
      <c r="AL544" s="180"/>
      <c r="AM544" s="185" t="s">
        <v>428</v>
      </c>
      <c r="AN544" s="185"/>
      <c r="AO544" s="185"/>
      <c r="AP544" s="180"/>
      <c r="AQ544" s="180" t="s">
        <v>234</v>
      </c>
      <c r="AR544" s="173"/>
      <c r="AS544" s="173"/>
      <c r="AT544" s="174"/>
      <c r="AU544" s="138" t="s">
        <v>134</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998"/>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415</v>
      </c>
      <c r="AJ549" s="185"/>
      <c r="AK549" s="185"/>
      <c r="AL549" s="180"/>
      <c r="AM549" s="185" t="s">
        <v>428</v>
      </c>
      <c r="AN549" s="185"/>
      <c r="AO549" s="185"/>
      <c r="AP549" s="180"/>
      <c r="AQ549" s="180" t="s">
        <v>234</v>
      </c>
      <c r="AR549" s="173"/>
      <c r="AS549" s="173"/>
      <c r="AT549" s="174"/>
      <c r="AU549" s="138" t="s">
        <v>134</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998"/>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415</v>
      </c>
      <c r="AJ554" s="185"/>
      <c r="AK554" s="185"/>
      <c r="AL554" s="180"/>
      <c r="AM554" s="185" t="s">
        <v>428</v>
      </c>
      <c r="AN554" s="185"/>
      <c r="AO554" s="185"/>
      <c r="AP554" s="180"/>
      <c r="AQ554" s="180" t="s">
        <v>234</v>
      </c>
      <c r="AR554" s="173"/>
      <c r="AS554" s="173"/>
      <c r="AT554" s="174"/>
      <c r="AU554" s="138" t="s">
        <v>134</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998"/>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415</v>
      </c>
      <c r="AJ559" s="185"/>
      <c r="AK559" s="185"/>
      <c r="AL559" s="180"/>
      <c r="AM559" s="185" t="s">
        <v>428</v>
      </c>
      <c r="AN559" s="185"/>
      <c r="AO559" s="185"/>
      <c r="AP559" s="180"/>
      <c r="AQ559" s="180" t="s">
        <v>234</v>
      </c>
      <c r="AR559" s="173"/>
      <c r="AS559" s="173"/>
      <c r="AT559" s="174"/>
      <c r="AU559" s="138" t="s">
        <v>134</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998"/>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415</v>
      </c>
      <c r="AJ564" s="185"/>
      <c r="AK564" s="185"/>
      <c r="AL564" s="180"/>
      <c r="AM564" s="185" t="s">
        <v>428</v>
      </c>
      <c r="AN564" s="185"/>
      <c r="AO564" s="185"/>
      <c r="AP564" s="180"/>
      <c r="AQ564" s="180" t="s">
        <v>234</v>
      </c>
      <c r="AR564" s="173"/>
      <c r="AS564" s="173"/>
      <c r="AT564" s="174"/>
      <c r="AU564" s="138" t="s">
        <v>134</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998"/>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415</v>
      </c>
      <c r="AJ569" s="185"/>
      <c r="AK569" s="185"/>
      <c r="AL569" s="180"/>
      <c r="AM569" s="185" t="s">
        <v>428</v>
      </c>
      <c r="AN569" s="185"/>
      <c r="AO569" s="185"/>
      <c r="AP569" s="180"/>
      <c r="AQ569" s="180" t="s">
        <v>234</v>
      </c>
      <c r="AR569" s="173"/>
      <c r="AS569" s="173"/>
      <c r="AT569" s="174"/>
      <c r="AU569" s="138" t="s">
        <v>134</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998"/>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415</v>
      </c>
      <c r="AJ574" s="185"/>
      <c r="AK574" s="185"/>
      <c r="AL574" s="180"/>
      <c r="AM574" s="185" t="s">
        <v>428</v>
      </c>
      <c r="AN574" s="185"/>
      <c r="AO574" s="185"/>
      <c r="AP574" s="180"/>
      <c r="AQ574" s="180" t="s">
        <v>234</v>
      </c>
      <c r="AR574" s="173"/>
      <c r="AS574" s="173"/>
      <c r="AT574" s="174"/>
      <c r="AU574" s="138" t="s">
        <v>134</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998"/>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415</v>
      </c>
      <c r="AJ579" s="185"/>
      <c r="AK579" s="185"/>
      <c r="AL579" s="180"/>
      <c r="AM579" s="185" t="s">
        <v>428</v>
      </c>
      <c r="AN579" s="185"/>
      <c r="AO579" s="185"/>
      <c r="AP579" s="180"/>
      <c r="AQ579" s="180" t="s">
        <v>234</v>
      </c>
      <c r="AR579" s="173"/>
      <c r="AS579" s="173"/>
      <c r="AT579" s="174"/>
      <c r="AU579" s="138" t="s">
        <v>134</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998"/>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415</v>
      </c>
      <c r="AJ584" s="185"/>
      <c r="AK584" s="185"/>
      <c r="AL584" s="180"/>
      <c r="AM584" s="185" t="s">
        <v>428</v>
      </c>
      <c r="AN584" s="185"/>
      <c r="AO584" s="185"/>
      <c r="AP584" s="180"/>
      <c r="AQ584" s="180" t="s">
        <v>234</v>
      </c>
      <c r="AR584" s="173"/>
      <c r="AS584" s="173"/>
      <c r="AT584" s="174"/>
      <c r="AU584" s="138" t="s">
        <v>134</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998"/>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406</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415</v>
      </c>
      <c r="AJ593" s="185"/>
      <c r="AK593" s="185"/>
      <c r="AL593" s="180"/>
      <c r="AM593" s="185" t="s">
        <v>428</v>
      </c>
      <c r="AN593" s="185"/>
      <c r="AO593" s="185"/>
      <c r="AP593" s="180"/>
      <c r="AQ593" s="180" t="s">
        <v>234</v>
      </c>
      <c r="AR593" s="173"/>
      <c r="AS593" s="173"/>
      <c r="AT593" s="174"/>
      <c r="AU593" s="138" t="s">
        <v>134</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998"/>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415</v>
      </c>
      <c r="AJ598" s="185"/>
      <c r="AK598" s="185"/>
      <c r="AL598" s="180"/>
      <c r="AM598" s="185" t="s">
        <v>428</v>
      </c>
      <c r="AN598" s="185"/>
      <c r="AO598" s="185"/>
      <c r="AP598" s="180"/>
      <c r="AQ598" s="180" t="s">
        <v>234</v>
      </c>
      <c r="AR598" s="173"/>
      <c r="AS598" s="173"/>
      <c r="AT598" s="174"/>
      <c r="AU598" s="138" t="s">
        <v>134</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998"/>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415</v>
      </c>
      <c r="AJ603" s="185"/>
      <c r="AK603" s="185"/>
      <c r="AL603" s="180"/>
      <c r="AM603" s="185" t="s">
        <v>428</v>
      </c>
      <c r="AN603" s="185"/>
      <c r="AO603" s="185"/>
      <c r="AP603" s="180"/>
      <c r="AQ603" s="180" t="s">
        <v>234</v>
      </c>
      <c r="AR603" s="173"/>
      <c r="AS603" s="173"/>
      <c r="AT603" s="174"/>
      <c r="AU603" s="138" t="s">
        <v>134</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998"/>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415</v>
      </c>
      <c r="AJ608" s="185"/>
      <c r="AK608" s="185"/>
      <c r="AL608" s="180"/>
      <c r="AM608" s="185" t="s">
        <v>428</v>
      </c>
      <c r="AN608" s="185"/>
      <c r="AO608" s="185"/>
      <c r="AP608" s="180"/>
      <c r="AQ608" s="180" t="s">
        <v>234</v>
      </c>
      <c r="AR608" s="173"/>
      <c r="AS608" s="173"/>
      <c r="AT608" s="174"/>
      <c r="AU608" s="138" t="s">
        <v>134</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998"/>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415</v>
      </c>
      <c r="AJ613" s="185"/>
      <c r="AK613" s="185"/>
      <c r="AL613" s="180"/>
      <c r="AM613" s="185" t="s">
        <v>428</v>
      </c>
      <c r="AN613" s="185"/>
      <c r="AO613" s="185"/>
      <c r="AP613" s="180"/>
      <c r="AQ613" s="180" t="s">
        <v>234</v>
      </c>
      <c r="AR613" s="173"/>
      <c r="AS613" s="173"/>
      <c r="AT613" s="174"/>
      <c r="AU613" s="138" t="s">
        <v>134</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998"/>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415</v>
      </c>
      <c r="AJ618" s="185"/>
      <c r="AK618" s="185"/>
      <c r="AL618" s="180"/>
      <c r="AM618" s="185" t="s">
        <v>428</v>
      </c>
      <c r="AN618" s="185"/>
      <c r="AO618" s="185"/>
      <c r="AP618" s="180"/>
      <c r="AQ618" s="180" t="s">
        <v>234</v>
      </c>
      <c r="AR618" s="173"/>
      <c r="AS618" s="173"/>
      <c r="AT618" s="174"/>
      <c r="AU618" s="138" t="s">
        <v>134</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998"/>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415</v>
      </c>
      <c r="AJ623" s="185"/>
      <c r="AK623" s="185"/>
      <c r="AL623" s="180"/>
      <c r="AM623" s="185" t="s">
        <v>428</v>
      </c>
      <c r="AN623" s="185"/>
      <c r="AO623" s="185"/>
      <c r="AP623" s="180"/>
      <c r="AQ623" s="180" t="s">
        <v>234</v>
      </c>
      <c r="AR623" s="173"/>
      <c r="AS623" s="173"/>
      <c r="AT623" s="174"/>
      <c r="AU623" s="138" t="s">
        <v>134</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998"/>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415</v>
      </c>
      <c r="AJ628" s="185"/>
      <c r="AK628" s="185"/>
      <c r="AL628" s="180"/>
      <c r="AM628" s="185" t="s">
        <v>428</v>
      </c>
      <c r="AN628" s="185"/>
      <c r="AO628" s="185"/>
      <c r="AP628" s="180"/>
      <c r="AQ628" s="180" t="s">
        <v>234</v>
      </c>
      <c r="AR628" s="173"/>
      <c r="AS628" s="173"/>
      <c r="AT628" s="174"/>
      <c r="AU628" s="138" t="s">
        <v>134</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998"/>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415</v>
      </c>
      <c r="AJ633" s="185"/>
      <c r="AK633" s="185"/>
      <c r="AL633" s="180"/>
      <c r="AM633" s="185" t="s">
        <v>428</v>
      </c>
      <c r="AN633" s="185"/>
      <c r="AO633" s="185"/>
      <c r="AP633" s="180"/>
      <c r="AQ633" s="180" t="s">
        <v>234</v>
      </c>
      <c r="AR633" s="173"/>
      <c r="AS633" s="173"/>
      <c r="AT633" s="174"/>
      <c r="AU633" s="138" t="s">
        <v>134</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998"/>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415</v>
      </c>
      <c r="AJ638" s="185"/>
      <c r="AK638" s="185"/>
      <c r="AL638" s="180"/>
      <c r="AM638" s="185" t="s">
        <v>428</v>
      </c>
      <c r="AN638" s="185"/>
      <c r="AO638" s="185"/>
      <c r="AP638" s="180"/>
      <c r="AQ638" s="180" t="s">
        <v>234</v>
      </c>
      <c r="AR638" s="173"/>
      <c r="AS638" s="173"/>
      <c r="AT638" s="174"/>
      <c r="AU638" s="138" t="s">
        <v>134</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998"/>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407</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415</v>
      </c>
      <c r="AJ647" s="185"/>
      <c r="AK647" s="185"/>
      <c r="AL647" s="180"/>
      <c r="AM647" s="185" t="s">
        <v>428</v>
      </c>
      <c r="AN647" s="185"/>
      <c r="AO647" s="185"/>
      <c r="AP647" s="180"/>
      <c r="AQ647" s="180" t="s">
        <v>234</v>
      </c>
      <c r="AR647" s="173"/>
      <c r="AS647" s="173"/>
      <c r="AT647" s="174"/>
      <c r="AU647" s="138" t="s">
        <v>134</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998"/>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415</v>
      </c>
      <c r="AJ652" s="185"/>
      <c r="AK652" s="185"/>
      <c r="AL652" s="180"/>
      <c r="AM652" s="185" t="s">
        <v>428</v>
      </c>
      <c r="AN652" s="185"/>
      <c r="AO652" s="185"/>
      <c r="AP652" s="180"/>
      <c r="AQ652" s="180" t="s">
        <v>234</v>
      </c>
      <c r="AR652" s="173"/>
      <c r="AS652" s="173"/>
      <c r="AT652" s="174"/>
      <c r="AU652" s="138" t="s">
        <v>134</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998"/>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415</v>
      </c>
      <c r="AJ657" s="185"/>
      <c r="AK657" s="185"/>
      <c r="AL657" s="180"/>
      <c r="AM657" s="185" t="s">
        <v>428</v>
      </c>
      <c r="AN657" s="185"/>
      <c r="AO657" s="185"/>
      <c r="AP657" s="180"/>
      <c r="AQ657" s="180" t="s">
        <v>234</v>
      </c>
      <c r="AR657" s="173"/>
      <c r="AS657" s="173"/>
      <c r="AT657" s="174"/>
      <c r="AU657" s="138" t="s">
        <v>134</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998"/>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415</v>
      </c>
      <c r="AJ662" s="185"/>
      <c r="AK662" s="185"/>
      <c r="AL662" s="180"/>
      <c r="AM662" s="185" t="s">
        <v>428</v>
      </c>
      <c r="AN662" s="185"/>
      <c r="AO662" s="185"/>
      <c r="AP662" s="180"/>
      <c r="AQ662" s="180" t="s">
        <v>234</v>
      </c>
      <c r="AR662" s="173"/>
      <c r="AS662" s="173"/>
      <c r="AT662" s="174"/>
      <c r="AU662" s="138" t="s">
        <v>134</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998"/>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415</v>
      </c>
      <c r="AJ667" s="185"/>
      <c r="AK667" s="185"/>
      <c r="AL667" s="180"/>
      <c r="AM667" s="185" t="s">
        <v>428</v>
      </c>
      <c r="AN667" s="185"/>
      <c r="AO667" s="185"/>
      <c r="AP667" s="180"/>
      <c r="AQ667" s="180" t="s">
        <v>234</v>
      </c>
      <c r="AR667" s="173"/>
      <c r="AS667" s="173"/>
      <c r="AT667" s="174"/>
      <c r="AU667" s="138" t="s">
        <v>134</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998"/>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415</v>
      </c>
      <c r="AJ672" s="185"/>
      <c r="AK672" s="185"/>
      <c r="AL672" s="180"/>
      <c r="AM672" s="185" t="s">
        <v>428</v>
      </c>
      <c r="AN672" s="185"/>
      <c r="AO672" s="185"/>
      <c r="AP672" s="180"/>
      <c r="AQ672" s="180" t="s">
        <v>234</v>
      </c>
      <c r="AR672" s="173"/>
      <c r="AS672" s="173"/>
      <c r="AT672" s="174"/>
      <c r="AU672" s="138" t="s">
        <v>134</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998"/>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415</v>
      </c>
      <c r="AJ677" s="185"/>
      <c r="AK677" s="185"/>
      <c r="AL677" s="180"/>
      <c r="AM677" s="185" t="s">
        <v>428</v>
      </c>
      <c r="AN677" s="185"/>
      <c r="AO677" s="185"/>
      <c r="AP677" s="180"/>
      <c r="AQ677" s="180" t="s">
        <v>234</v>
      </c>
      <c r="AR677" s="173"/>
      <c r="AS677" s="173"/>
      <c r="AT677" s="174"/>
      <c r="AU677" s="138" t="s">
        <v>134</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998"/>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415</v>
      </c>
      <c r="AJ682" s="185"/>
      <c r="AK682" s="185"/>
      <c r="AL682" s="180"/>
      <c r="AM682" s="185" t="s">
        <v>428</v>
      </c>
      <c r="AN682" s="185"/>
      <c r="AO682" s="185"/>
      <c r="AP682" s="180"/>
      <c r="AQ682" s="180" t="s">
        <v>234</v>
      </c>
      <c r="AR682" s="173"/>
      <c r="AS682" s="173"/>
      <c r="AT682" s="174"/>
      <c r="AU682" s="138" t="s">
        <v>134</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998"/>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415</v>
      </c>
      <c r="AJ687" s="185"/>
      <c r="AK687" s="185"/>
      <c r="AL687" s="180"/>
      <c r="AM687" s="185" t="s">
        <v>428</v>
      </c>
      <c r="AN687" s="185"/>
      <c r="AO687" s="185"/>
      <c r="AP687" s="180"/>
      <c r="AQ687" s="180" t="s">
        <v>234</v>
      </c>
      <c r="AR687" s="173"/>
      <c r="AS687" s="173"/>
      <c r="AT687" s="174"/>
      <c r="AU687" s="138" t="s">
        <v>134</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998"/>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415</v>
      </c>
      <c r="AJ692" s="185"/>
      <c r="AK692" s="185"/>
      <c r="AL692" s="180"/>
      <c r="AM692" s="185" t="s">
        <v>428</v>
      </c>
      <c r="AN692" s="185"/>
      <c r="AO692" s="185"/>
      <c r="AP692" s="180"/>
      <c r="AQ692" s="180" t="s">
        <v>234</v>
      </c>
      <c r="AR692" s="173"/>
      <c r="AS692" s="173"/>
      <c r="AT692" s="174"/>
      <c r="AU692" s="138" t="s">
        <v>134</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998"/>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565</v>
      </c>
      <c r="AE702" s="900"/>
      <c r="AF702" s="900"/>
      <c r="AG702" s="889" t="s">
        <v>579</v>
      </c>
      <c r="AH702" s="890"/>
      <c r="AI702" s="890"/>
      <c r="AJ702" s="890"/>
      <c r="AK702" s="890"/>
      <c r="AL702" s="890"/>
      <c r="AM702" s="890"/>
      <c r="AN702" s="890"/>
      <c r="AO702" s="890"/>
      <c r="AP702" s="890"/>
      <c r="AQ702" s="890"/>
      <c r="AR702" s="890"/>
      <c r="AS702" s="890"/>
      <c r="AT702" s="890"/>
      <c r="AU702" s="890"/>
      <c r="AV702" s="890"/>
      <c r="AW702" s="890"/>
      <c r="AX702" s="891"/>
    </row>
    <row r="703" spans="1:50" ht="5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565</v>
      </c>
      <c r="AE703" s="159"/>
      <c r="AF703" s="159"/>
      <c r="AG703" s="668" t="s">
        <v>580</v>
      </c>
      <c r="AH703" s="669"/>
      <c r="AI703" s="669"/>
      <c r="AJ703" s="669"/>
      <c r="AK703" s="669"/>
      <c r="AL703" s="669"/>
      <c r="AM703" s="669"/>
      <c r="AN703" s="669"/>
      <c r="AO703" s="669"/>
      <c r="AP703" s="669"/>
      <c r="AQ703" s="669"/>
      <c r="AR703" s="669"/>
      <c r="AS703" s="669"/>
      <c r="AT703" s="669"/>
      <c r="AU703" s="669"/>
      <c r="AV703" s="669"/>
      <c r="AW703" s="669"/>
      <c r="AX703" s="670"/>
    </row>
    <row r="704" spans="1:50" ht="5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565</v>
      </c>
      <c r="AE704" s="587"/>
      <c r="AF704" s="587"/>
      <c r="AG704" s="432" t="s">
        <v>581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565</v>
      </c>
      <c r="AE705" s="737"/>
      <c r="AF705" s="737"/>
      <c r="AG705" s="164" t="s">
        <v>618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577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577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578</v>
      </c>
      <c r="AE708" s="672"/>
      <c r="AF708" s="672"/>
      <c r="AG708" s="527" t="s">
        <v>619</v>
      </c>
      <c r="AH708" s="528"/>
      <c r="AI708" s="528"/>
      <c r="AJ708" s="528"/>
      <c r="AK708" s="528"/>
      <c r="AL708" s="528"/>
      <c r="AM708" s="528"/>
      <c r="AN708" s="528"/>
      <c r="AO708" s="528"/>
      <c r="AP708" s="528"/>
      <c r="AQ708" s="528"/>
      <c r="AR708" s="528"/>
      <c r="AS708" s="528"/>
      <c r="AT708" s="528"/>
      <c r="AU708" s="528"/>
      <c r="AV708" s="528"/>
      <c r="AW708" s="528"/>
      <c r="AX708" s="529"/>
    </row>
    <row r="709" spans="1:50" ht="51.7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565</v>
      </c>
      <c r="AE709" s="159"/>
      <c r="AF709" s="159"/>
      <c r="AG709" s="668" t="s">
        <v>582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578</v>
      </c>
      <c r="AE710" s="159"/>
      <c r="AF710" s="159"/>
      <c r="AG710" s="668" t="s">
        <v>619</v>
      </c>
      <c r="AH710" s="669"/>
      <c r="AI710" s="669"/>
      <c r="AJ710" s="669"/>
      <c r="AK710" s="669"/>
      <c r="AL710" s="669"/>
      <c r="AM710" s="669"/>
      <c r="AN710" s="669"/>
      <c r="AO710" s="669"/>
      <c r="AP710" s="669"/>
      <c r="AQ710" s="669"/>
      <c r="AR710" s="669"/>
      <c r="AS710" s="669"/>
      <c r="AT710" s="669"/>
      <c r="AU710" s="669"/>
      <c r="AV710" s="669"/>
      <c r="AW710" s="669"/>
      <c r="AX710" s="670"/>
    </row>
    <row r="711" spans="1:50" ht="51.7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565</v>
      </c>
      <c r="AE711" s="159"/>
      <c r="AF711" s="159"/>
      <c r="AG711" s="668" t="s">
        <v>583</v>
      </c>
      <c r="AH711" s="669"/>
      <c r="AI711" s="669"/>
      <c r="AJ711" s="669"/>
      <c r="AK711" s="669"/>
      <c r="AL711" s="669"/>
      <c r="AM711" s="669"/>
      <c r="AN711" s="669"/>
      <c r="AO711" s="669"/>
      <c r="AP711" s="669"/>
      <c r="AQ711" s="669"/>
      <c r="AR711" s="669"/>
      <c r="AS711" s="669"/>
      <c r="AT711" s="669"/>
      <c r="AU711" s="669"/>
      <c r="AV711" s="669"/>
      <c r="AW711" s="669"/>
      <c r="AX711" s="670"/>
    </row>
    <row r="712" spans="1:50" ht="51.75" customHeight="1" x14ac:dyDescent="0.15">
      <c r="A712" s="659"/>
      <c r="B712" s="660"/>
      <c r="C712" s="589" t="s">
        <v>347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565</v>
      </c>
      <c r="AE712" s="587"/>
      <c r="AF712" s="587"/>
      <c r="AG712" s="595" t="s">
        <v>617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578</v>
      </c>
      <c r="AE713" s="159"/>
      <c r="AF713" s="160"/>
      <c r="AG713" s="668" t="s">
        <v>619</v>
      </c>
      <c r="AH713" s="669"/>
      <c r="AI713" s="669"/>
      <c r="AJ713" s="669"/>
      <c r="AK713" s="669"/>
      <c r="AL713" s="669"/>
      <c r="AM713" s="669"/>
      <c r="AN713" s="669"/>
      <c r="AO713" s="669"/>
      <c r="AP713" s="669"/>
      <c r="AQ713" s="669"/>
      <c r="AR713" s="669"/>
      <c r="AS713" s="669"/>
      <c r="AT713" s="669"/>
      <c r="AU713" s="669"/>
      <c r="AV713" s="669"/>
      <c r="AW713" s="669"/>
      <c r="AX713" s="670"/>
    </row>
    <row r="714" spans="1:50" ht="40.5" customHeight="1" x14ac:dyDescent="0.15">
      <c r="A714" s="661"/>
      <c r="B714" s="662"/>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565</v>
      </c>
      <c r="AE714" s="593"/>
      <c r="AF714" s="594"/>
      <c r="AG714" s="693" t="s">
        <v>584</v>
      </c>
      <c r="AH714" s="694"/>
      <c r="AI714" s="694"/>
      <c r="AJ714" s="694"/>
      <c r="AK714" s="694"/>
      <c r="AL714" s="694"/>
      <c r="AM714" s="694"/>
      <c r="AN714" s="694"/>
      <c r="AO714" s="694"/>
      <c r="AP714" s="694"/>
      <c r="AQ714" s="694"/>
      <c r="AR714" s="694"/>
      <c r="AS714" s="694"/>
      <c r="AT714" s="694"/>
      <c r="AU714" s="694"/>
      <c r="AV714" s="694"/>
      <c r="AW714" s="694"/>
      <c r="AX714" s="695"/>
    </row>
    <row r="715" spans="1:50" ht="41.25"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565</v>
      </c>
      <c r="AE715" s="672"/>
      <c r="AF715" s="781"/>
      <c r="AG715" s="527" t="s">
        <v>609</v>
      </c>
      <c r="AH715" s="528"/>
      <c r="AI715" s="528"/>
      <c r="AJ715" s="528"/>
      <c r="AK715" s="528"/>
      <c r="AL715" s="528"/>
      <c r="AM715" s="528"/>
      <c r="AN715" s="528"/>
      <c r="AO715" s="528"/>
      <c r="AP715" s="528"/>
      <c r="AQ715" s="528"/>
      <c r="AR715" s="528"/>
      <c r="AS715" s="528"/>
      <c r="AT715" s="528"/>
      <c r="AU715" s="528"/>
      <c r="AV715" s="528"/>
      <c r="AW715" s="528"/>
      <c r="AX715" s="529"/>
    </row>
    <row r="716" spans="1:50" ht="7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578</v>
      </c>
      <c r="AE716" s="763"/>
      <c r="AF716" s="763"/>
      <c r="AG716" s="668" t="s">
        <v>585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565</v>
      </c>
      <c r="AE717" s="159"/>
      <c r="AF717" s="159"/>
      <c r="AG717" s="668" t="s">
        <v>586</v>
      </c>
      <c r="AH717" s="669"/>
      <c r="AI717" s="669"/>
      <c r="AJ717" s="669"/>
      <c r="AK717" s="669"/>
      <c r="AL717" s="669"/>
      <c r="AM717" s="669"/>
      <c r="AN717" s="669"/>
      <c r="AO717" s="669"/>
      <c r="AP717" s="669"/>
      <c r="AQ717" s="669"/>
      <c r="AR717" s="669"/>
      <c r="AS717" s="669"/>
      <c r="AT717" s="669"/>
      <c r="AU717" s="669"/>
      <c r="AV717" s="669"/>
      <c r="AW717" s="669"/>
      <c r="AX717" s="670"/>
    </row>
    <row r="718" spans="1:50" ht="60"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565</v>
      </c>
      <c r="AE718" s="159"/>
      <c r="AF718" s="159"/>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578</v>
      </c>
      <c r="AE719" s="672"/>
      <c r="AF719" s="672"/>
      <c r="AG719" s="164" t="s">
        <v>587</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39" t="s">
        <v>340</v>
      </c>
      <c r="D720" s="937"/>
      <c r="E720" s="937"/>
      <c r="F720" s="940"/>
      <c r="G720" s="936" t="s">
        <v>341</v>
      </c>
      <c r="H720" s="937"/>
      <c r="I720" s="937"/>
      <c r="J720" s="937"/>
      <c r="K720" s="937"/>
      <c r="L720" s="937"/>
      <c r="M720" s="937"/>
      <c r="N720" s="936" t="s">
        <v>344</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1"/>
      <c r="D721" s="922"/>
      <c r="E721" s="922"/>
      <c r="F721" s="923"/>
      <c r="G721" s="941"/>
      <c r="H721" s="942"/>
      <c r="I721" s="82" t="str">
        <f>IF(OR(G721="　", G721=""), "", "-")</f>
        <v/>
      </c>
      <c r="J721" s="920"/>
      <c r="K721" s="920"/>
      <c r="L721" s="82" t="str">
        <f>IF(M721="","","-")</f>
        <v/>
      </c>
      <c r="M721" s="83"/>
      <c r="N721" s="917" t="s">
        <v>587</v>
      </c>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1"/>
      <c r="D722" s="922"/>
      <c r="E722" s="922"/>
      <c r="F722" s="923"/>
      <c r="G722" s="941"/>
      <c r="H722" s="942"/>
      <c r="I722" s="82" t="str">
        <f t="shared" ref="I722:I725" si="4">IF(OR(G722="　", G722=""), "", "-")</f>
        <v/>
      </c>
      <c r="J722" s="920"/>
      <c r="K722" s="920"/>
      <c r="L722" s="82" t="str">
        <f t="shared" ref="L722:L725" si="5">IF(M722="","","-")</f>
        <v/>
      </c>
      <c r="M722" s="83"/>
      <c r="N722" s="917" t="s">
        <v>587</v>
      </c>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1"/>
      <c r="D723" s="922"/>
      <c r="E723" s="922"/>
      <c r="F723" s="923"/>
      <c r="G723" s="941"/>
      <c r="H723" s="942"/>
      <c r="I723" s="82" t="str">
        <f t="shared" si="4"/>
        <v/>
      </c>
      <c r="J723" s="920"/>
      <c r="K723" s="920"/>
      <c r="L723" s="82" t="str">
        <f t="shared" si="5"/>
        <v/>
      </c>
      <c r="M723" s="83"/>
      <c r="N723" s="917" t="s">
        <v>587</v>
      </c>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1"/>
      <c r="D724" s="922"/>
      <c r="E724" s="922"/>
      <c r="F724" s="923"/>
      <c r="G724" s="941"/>
      <c r="H724" s="942"/>
      <c r="I724" s="82" t="str">
        <f t="shared" si="4"/>
        <v/>
      </c>
      <c r="J724" s="920"/>
      <c r="K724" s="920"/>
      <c r="L724" s="82" t="str">
        <f t="shared" si="5"/>
        <v/>
      </c>
      <c r="M724" s="83"/>
      <c r="N724" s="917" t="s">
        <v>587</v>
      </c>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4"/>
      <c r="D725" s="925"/>
      <c r="E725" s="925"/>
      <c r="F725" s="926"/>
      <c r="G725" s="963"/>
      <c r="H725" s="964"/>
      <c r="I725" s="84" t="str">
        <f t="shared" si="4"/>
        <v/>
      </c>
      <c r="J725" s="965"/>
      <c r="K725" s="965"/>
      <c r="L725" s="84" t="str">
        <f t="shared" si="5"/>
        <v/>
      </c>
      <c r="M725" s="85"/>
      <c r="N725" s="956" t="s">
        <v>587</v>
      </c>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588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587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620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56.25" customHeight="1" thickBot="1" x14ac:dyDescent="0.2">
      <c r="A731" s="619" t="s">
        <v>137</v>
      </c>
      <c r="B731" s="620"/>
      <c r="C731" s="620"/>
      <c r="D731" s="620"/>
      <c r="E731" s="621"/>
      <c r="F731" s="684" t="s">
        <v>621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t="s">
        <v>623</v>
      </c>
      <c r="B733" s="754"/>
      <c r="C733" s="754"/>
      <c r="D733" s="754"/>
      <c r="E733" s="755"/>
      <c r="F733" s="770" t="s">
        <v>624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619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405</v>
      </c>
      <c r="B737" s="101"/>
      <c r="C737" s="101"/>
      <c r="D737" s="102"/>
      <c r="E737" s="103" t="s">
        <v>619</v>
      </c>
      <c r="F737" s="103"/>
      <c r="G737" s="103"/>
      <c r="H737" s="103"/>
      <c r="I737" s="103"/>
      <c r="J737" s="103"/>
      <c r="K737" s="103"/>
      <c r="L737" s="103"/>
      <c r="M737" s="103"/>
      <c r="N737" s="109" t="s">
        <v>400</v>
      </c>
      <c r="O737" s="109"/>
      <c r="P737" s="109"/>
      <c r="Q737" s="109"/>
      <c r="R737" s="103" t="s">
        <v>619</v>
      </c>
      <c r="S737" s="103"/>
      <c r="T737" s="103"/>
      <c r="U737" s="103"/>
      <c r="V737" s="103"/>
      <c r="W737" s="103"/>
      <c r="X737" s="103"/>
      <c r="Y737" s="103"/>
      <c r="Z737" s="103"/>
      <c r="AA737" s="109" t="s">
        <v>399</v>
      </c>
      <c r="AB737" s="109"/>
      <c r="AC737" s="109"/>
      <c r="AD737" s="109"/>
      <c r="AE737" s="103" t="s">
        <v>619</v>
      </c>
      <c r="AF737" s="103"/>
      <c r="AG737" s="103"/>
      <c r="AH737" s="103"/>
      <c r="AI737" s="103"/>
      <c r="AJ737" s="103"/>
      <c r="AK737" s="103"/>
      <c r="AL737" s="103"/>
      <c r="AM737" s="103"/>
      <c r="AN737" s="109" t="s">
        <v>398</v>
      </c>
      <c r="AO737" s="109"/>
      <c r="AP737" s="109"/>
      <c r="AQ737" s="109"/>
      <c r="AR737" s="110" t="s">
        <v>619</v>
      </c>
      <c r="AS737" s="111"/>
      <c r="AT737" s="111"/>
      <c r="AU737" s="111"/>
      <c r="AV737" s="111"/>
      <c r="AW737" s="111"/>
      <c r="AX737" s="112"/>
      <c r="AY737" s="88"/>
      <c r="AZ737" s="88"/>
    </row>
    <row r="738" spans="1:52" ht="24.75" customHeight="1" x14ac:dyDescent="0.15">
      <c r="A738" s="100" t="s">
        <v>397</v>
      </c>
      <c r="B738" s="101"/>
      <c r="C738" s="101"/>
      <c r="D738" s="102"/>
      <c r="E738" s="103" t="s">
        <v>619</v>
      </c>
      <c r="F738" s="103"/>
      <c r="G738" s="103"/>
      <c r="H738" s="103"/>
      <c r="I738" s="103"/>
      <c r="J738" s="103"/>
      <c r="K738" s="103"/>
      <c r="L738" s="103"/>
      <c r="M738" s="103"/>
      <c r="N738" s="109" t="s">
        <v>396</v>
      </c>
      <c r="O738" s="109"/>
      <c r="P738" s="109"/>
      <c r="Q738" s="109"/>
      <c r="R738" s="103" t="s">
        <v>619</v>
      </c>
      <c r="S738" s="103"/>
      <c r="T738" s="103"/>
      <c r="U738" s="103"/>
      <c r="V738" s="103"/>
      <c r="W738" s="103"/>
      <c r="X738" s="103"/>
      <c r="Y738" s="103"/>
      <c r="Z738" s="103"/>
      <c r="AA738" s="109" t="s">
        <v>395</v>
      </c>
      <c r="AB738" s="109"/>
      <c r="AC738" s="109"/>
      <c r="AD738" s="109"/>
      <c r="AE738" s="103" t="s">
        <v>575</v>
      </c>
      <c r="AF738" s="103"/>
      <c r="AG738" s="103"/>
      <c r="AH738" s="103"/>
      <c r="AI738" s="103"/>
      <c r="AJ738" s="103"/>
      <c r="AK738" s="103"/>
      <c r="AL738" s="103"/>
      <c r="AM738" s="103"/>
      <c r="AN738" s="109" t="s">
        <v>394</v>
      </c>
      <c r="AO738" s="109"/>
      <c r="AP738" s="109"/>
      <c r="AQ738" s="109"/>
      <c r="AR738" s="110" t="s">
        <v>638</v>
      </c>
      <c r="AS738" s="111"/>
      <c r="AT738" s="111"/>
      <c r="AU738" s="111"/>
      <c r="AV738" s="111"/>
      <c r="AW738" s="111"/>
      <c r="AX738" s="112"/>
    </row>
    <row r="739" spans="1:52" ht="24.75" customHeight="1" x14ac:dyDescent="0.15">
      <c r="A739" s="100" t="s">
        <v>393</v>
      </c>
      <c r="B739" s="101"/>
      <c r="C739" s="101"/>
      <c r="D739" s="102"/>
      <c r="E739" s="103" t="s">
        <v>639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559</v>
      </c>
      <c r="F740" s="125"/>
      <c r="G740" s="125"/>
      <c r="H740" s="92" t="str">
        <f>IF(E740="", "", "(")</f>
        <v>(</v>
      </c>
      <c r="I740" s="125" t="s">
        <v>343</v>
      </c>
      <c r="J740" s="125"/>
      <c r="K740" s="92" t="str">
        <f>IF(OR(I740="　", I740=""), "", "-")</f>
        <v/>
      </c>
      <c r="L740" s="126">
        <v>428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2.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2.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2.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2.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2.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2.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2.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2.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2.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2.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2.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2.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2.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2.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2.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2.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2.5"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2.5"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2.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2.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2.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2.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20.75" customHeight="1" thickBo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2.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2.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2.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2.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2.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2.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388</v>
      </c>
      <c r="B780" s="765"/>
      <c r="C780" s="765"/>
      <c r="D780" s="765"/>
      <c r="E780" s="765"/>
      <c r="F780" s="766"/>
      <c r="G780" s="443" t="s">
        <v>589</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590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592</v>
      </c>
      <c r="H782" s="454"/>
      <c r="I782" s="454"/>
      <c r="J782" s="454"/>
      <c r="K782" s="455"/>
      <c r="L782" s="456" t="s">
        <v>595</v>
      </c>
      <c r="M782" s="457"/>
      <c r="N782" s="457"/>
      <c r="O782" s="457"/>
      <c r="P782" s="457"/>
      <c r="Q782" s="457"/>
      <c r="R782" s="457"/>
      <c r="S782" s="457"/>
      <c r="T782" s="457"/>
      <c r="U782" s="457"/>
      <c r="V782" s="457"/>
      <c r="W782" s="457"/>
      <c r="X782" s="458"/>
      <c r="Y782" s="459">
        <v>16</v>
      </c>
      <c r="Z782" s="460"/>
      <c r="AA782" s="460"/>
      <c r="AB782" s="558"/>
      <c r="AC782" s="453" t="s">
        <v>599</v>
      </c>
      <c r="AD782" s="454"/>
      <c r="AE782" s="454"/>
      <c r="AF782" s="454"/>
      <c r="AG782" s="455"/>
      <c r="AH782" s="456" t="s">
        <v>602</v>
      </c>
      <c r="AI782" s="457"/>
      <c r="AJ782" s="457"/>
      <c r="AK782" s="457"/>
      <c r="AL782" s="457"/>
      <c r="AM782" s="457"/>
      <c r="AN782" s="457"/>
      <c r="AO782" s="457"/>
      <c r="AP782" s="457"/>
      <c r="AQ782" s="457"/>
      <c r="AR782" s="457"/>
      <c r="AS782" s="457"/>
      <c r="AT782" s="458"/>
      <c r="AU782" s="459">
        <v>21</v>
      </c>
      <c r="AV782" s="460"/>
      <c r="AW782" s="460"/>
      <c r="AX782" s="461"/>
    </row>
    <row r="783" spans="1:50" ht="24.75" customHeight="1" x14ac:dyDescent="0.15">
      <c r="A783" s="557"/>
      <c r="B783" s="767"/>
      <c r="C783" s="767"/>
      <c r="D783" s="767"/>
      <c r="E783" s="767"/>
      <c r="F783" s="768"/>
      <c r="G783" s="352" t="s">
        <v>593</v>
      </c>
      <c r="H783" s="353"/>
      <c r="I783" s="353"/>
      <c r="J783" s="353"/>
      <c r="K783" s="354"/>
      <c r="L783" s="405" t="s">
        <v>596</v>
      </c>
      <c r="M783" s="406"/>
      <c r="N783" s="406"/>
      <c r="O783" s="406"/>
      <c r="P783" s="406"/>
      <c r="Q783" s="406"/>
      <c r="R783" s="406"/>
      <c r="S783" s="406"/>
      <c r="T783" s="406"/>
      <c r="U783" s="406"/>
      <c r="V783" s="406"/>
      <c r="W783" s="406"/>
      <c r="X783" s="407"/>
      <c r="Y783" s="402">
        <v>3</v>
      </c>
      <c r="Z783" s="403"/>
      <c r="AA783" s="403"/>
      <c r="AB783" s="409"/>
      <c r="AC783" s="352" t="s">
        <v>600</v>
      </c>
      <c r="AD783" s="353"/>
      <c r="AE783" s="353"/>
      <c r="AF783" s="353"/>
      <c r="AG783" s="354"/>
      <c r="AH783" s="405" t="s">
        <v>603</v>
      </c>
      <c r="AI783" s="406"/>
      <c r="AJ783" s="406"/>
      <c r="AK783" s="406"/>
      <c r="AL783" s="406"/>
      <c r="AM783" s="406"/>
      <c r="AN783" s="406"/>
      <c r="AO783" s="406"/>
      <c r="AP783" s="406"/>
      <c r="AQ783" s="406"/>
      <c r="AR783" s="406"/>
      <c r="AS783" s="406"/>
      <c r="AT783" s="407"/>
      <c r="AU783" s="402">
        <v>19</v>
      </c>
      <c r="AV783" s="403"/>
      <c r="AW783" s="403"/>
      <c r="AX783" s="404"/>
    </row>
    <row r="784" spans="1:50" ht="24.75" customHeight="1" x14ac:dyDescent="0.15">
      <c r="A784" s="557"/>
      <c r="B784" s="767"/>
      <c r="C784" s="767"/>
      <c r="D784" s="767"/>
      <c r="E784" s="767"/>
      <c r="F784" s="768"/>
      <c r="G784" s="352" t="s">
        <v>594</v>
      </c>
      <c r="H784" s="353"/>
      <c r="I784" s="353"/>
      <c r="J784" s="353"/>
      <c r="K784" s="354"/>
      <c r="L784" s="405" t="s">
        <v>594</v>
      </c>
      <c r="M784" s="406"/>
      <c r="N784" s="406"/>
      <c r="O784" s="406"/>
      <c r="P784" s="406"/>
      <c r="Q784" s="406"/>
      <c r="R784" s="406"/>
      <c r="S784" s="406"/>
      <c r="T784" s="406"/>
      <c r="U784" s="406"/>
      <c r="V784" s="406"/>
      <c r="W784" s="406"/>
      <c r="X784" s="407"/>
      <c r="Y784" s="402">
        <v>2</v>
      </c>
      <c r="Z784" s="403"/>
      <c r="AA784" s="403"/>
      <c r="AB784" s="409"/>
      <c r="AC784" s="352" t="s">
        <v>601</v>
      </c>
      <c r="AD784" s="353"/>
      <c r="AE784" s="353"/>
      <c r="AF784" s="353"/>
      <c r="AG784" s="354"/>
      <c r="AH784" s="405" t="s">
        <v>601</v>
      </c>
      <c r="AI784" s="406"/>
      <c r="AJ784" s="406"/>
      <c r="AK784" s="406"/>
      <c r="AL784" s="406"/>
      <c r="AM784" s="406"/>
      <c r="AN784" s="406"/>
      <c r="AO784" s="406"/>
      <c r="AP784" s="406"/>
      <c r="AQ784" s="406"/>
      <c r="AR784" s="406"/>
      <c r="AS784" s="406"/>
      <c r="AT784" s="407"/>
      <c r="AU784" s="402">
        <v>4</v>
      </c>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21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44</v>
      </c>
      <c r="AV792" s="419"/>
      <c r="AW792" s="419"/>
      <c r="AX792" s="421"/>
    </row>
    <row r="793" spans="1:50" ht="24.75" customHeight="1" x14ac:dyDescent="0.15">
      <c r="A793" s="557"/>
      <c r="B793" s="767"/>
      <c r="C793" s="767"/>
      <c r="D793" s="767"/>
      <c r="E793" s="767"/>
      <c r="F793" s="768"/>
      <c r="G793" s="443" t="s">
        <v>591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640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610</v>
      </c>
      <c r="H795" s="454"/>
      <c r="I795" s="454"/>
      <c r="J795" s="454"/>
      <c r="K795" s="455"/>
      <c r="L795" s="456" t="s">
        <v>595</v>
      </c>
      <c r="M795" s="457"/>
      <c r="N795" s="457"/>
      <c r="O795" s="457"/>
      <c r="P795" s="457"/>
      <c r="Q795" s="457"/>
      <c r="R795" s="457"/>
      <c r="S795" s="457"/>
      <c r="T795" s="457"/>
      <c r="U795" s="457"/>
      <c r="V795" s="457"/>
      <c r="W795" s="457"/>
      <c r="X795" s="458"/>
      <c r="Y795" s="459">
        <v>22</v>
      </c>
      <c r="Z795" s="460"/>
      <c r="AA795" s="460"/>
      <c r="AB795" s="558"/>
      <c r="AC795" s="453" t="s">
        <v>632</v>
      </c>
      <c r="AD795" s="454"/>
      <c r="AE795" s="454"/>
      <c r="AF795" s="454"/>
      <c r="AG795" s="455"/>
      <c r="AH795" s="456" t="s">
        <v>633</v>
      </c>
      <c r="AI795" s="457"/>
      <c r="AJ795" s="457"/>
      <c r="AK795" s="457"/>
      <c r="AL795" s="457"/>
      <c r="AM795" s="457"/>
      <c r="AN795" s="457"/>
      <c r="AO795" s="457"/>
      <c r="AP795" s="457"/>
      <c r="AQ795" s="457"/>
      <c r="AR795" s="457"/>
      <c r="AS795" s="457"/>
      <c r="AT795" s="458"/>
      <c r="AU795" s="459">
        <v>12</v>
      </c>
      <c r="AV795" s="460"/>
      <c r="AW795" s="460"/>
      <c r="AX795" s="461"/>
    </row>
    <row r="796" spans="1:50" ht="24.75" customHeight="1" x14ac:dyDescent="0.15">
      <c r="A796" s="557"/>
      <c r="B796" s="767"/>
      <c r="C796" s="767"/>
      <c r="D796" s="767"/>
      <c r="E796" s="767"/>
      <c r="F796" s="768"/>
      <c r="G796" s="352" t="s">
        <v>611</v>
      </c>
      <c r="H796" s="353"/>
      <c r="I796" s="353"/>
      <c r="J796" s="353"/>
      <c r="K796" s="354"/>
      <c r="L796" s="405" t="s">
        <v>613</v>
      </c>
      <c r="M796" s="406"/>
      <c r="N796" s="406"/>
      <c r="O796" s="406"/>
      <c r="P796" s="406"/>
      <c r="Q796" s="406"/>
      <c r="R796" s="406"/>
      <c r="S796" s="406"/>
      <c r="T796" s="406"/>
      <c r="U796" s="406"/>
      <c r="V796" s="406"/>
      <c r="W796" s="406"/>
      <c r="X796" s="407"/>
      <c r="Y796" s="402">
        <v>18</v>
      </c>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7"/>
      <c r="B797" s="767"/>
      <c r="C797" s="767"/>
      <c r="D797" s="767"/>
      <c r="E797" s="767"/>
      <c r="F797" s="768"/>
      <c r="G797" s="352" t="s">
        <v>612</v>
      </c>
      <c r="H797" s="353"/>
      <c r="I797" s="353"/>
      <c r="J797" s="353"/>
      <c r="K797" s="354"/>
      <c r="L797" s="405" t="s">
        <v>612</v>
      </c>
      <c r="M797" s="406"/>
      <c r="N797" s="406"/>
      <c r="O797" s="406"/>
      <c r="P797" s="406"/>
      <c r="Q797" s="406"/>
      <c r="R797" s="406"/>
      <c r="S797" s="406"/>
      <c r="T797" s="406"/>
      <c r="U797" s="406"/>
      <c r="V797" s="406"/>
      <c r="W797" s="406"/>
      <c r="X797" s="407"/>
      <c r="Y797" s="402">
        <v>4</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44</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12</v>
      </c>
      <c r="AV805" s="419"/>
      <c r="AW805" s="419"/>
      <c r="AX805" s="421"/>
    </row>
    <row r="806" spans="1:50" ht="24.75" hidden="1" customHeight="1" x14ac:dyDescent="0.15">
      <c r="A806" s="557"/>
      <c r="B806" s="767"/>
      <c r="C806" s="767"/>
      <c r="D806" s="767"/>
      <c r="E806" s="767"/>
      <c r="F806" s="768"/>
      <c r="G806" s="443" t="s">
        <v>320</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268</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345</v>
      </c>
      <c r="AM832" s="960"/>
      <c r="AN832" s="96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299</v>
      </c>
      <c r="K837" s="109"/>
      <c r="L837" s="109"/>
      <c r="M837" s="109"/>
      <c r="N837" s="109"/>
      <c r="O837" s="109"/>
      <c r="P837" s="351" t="s">
        <v>246</v>
      </c>
      <c r="Q837" s="351"/>
      <c r="R837" s="351"/>
      <c r="S837" s="351"/>
      <c r="T837" s="351"/>
      <c r="U837" s="351"/>
      <c r="V837" s="351"/>
      <c r="W837" s="351"/>
      <c r="X837" s="351"/>
      <c r="Y837" s="348" t="s">
        <v>297</v>
      </c>
      <c r="Z837" s="349"/>
      <c r="AA837" s="349"/>
      <c r="AB837" s="349"/>
      <c r="AC837" s="281" t="s">
        <v>339</v>
      </c>
      <c r="AD837" s="281"/>
      <c r="AE837" s="281"/>
      <c r="AF837" s="281"/>
      <c r="AG837" s="281"/>
      <c r="AH837" s="348" t="s">
        <v>369</v>
      </c>
      <c r="AI837" s="350"/>
      <c r="AJ837" s="350"/>
      <c r="AK837" s="350"/>
      <c r="AL837" s="350" t="s">
        <v>21</v>
      </c>
      <c r="AM837" s="350"/>
      <c r="AN837" s="350"/>
      <c r="AO837" s="430"/>
      <c r="AP837" s="431" t="s">
        <v>300</v>
      </c>
      <c r="AQ837" s="431"/>
      <c r="AR837" s="431"/>
      <c r="AS837" s="431"/>
      <c r="AT837" s="431"/>
      <c r="AU837" s="431"/>
      <c r="AV837" s="431"/>
      <c r="AW837" s="431"/>
      <c r="AX837" s="431"/>
    </row>
    <row r="838" spans="1:50" ht="44.25" customHeight="1" x14ac:dyDescent="0.15">
      <c r="A838" s="408">
        <v>1</v>
      </c>
      <c r="B838" s="408">
        <v>1</v>
      </c>
      <c r="C838" s="427" t="s">
        <v>597</v>
      </c>
      <c r="D838" s="422"/>
      <c r="E838" s="422"/>
      <c r="F838" s="422"/>
      <c r="G838" s="422"/>
      <c r="H838" s="422"/>
      <c r="I838" s="422"/>
      <c r="J838" s="423">
        <v>7010401022916</v>
      </c>
      <c r="K838" s="424"/>
      <c r="L838" s="424"/>
      <c r="M838" s="424"/>
      <c r="N838" s="424"/>
      <c r="O838" s="424"/>
      <c r="P838" s="429" t="s">
        <v>598</v>
      </c>
      <c r="Q838" s="321"/>
      <c r="R838" s="321"/>
      <c r="S838" s="321"/>
      <c r="T838" s="321"/>
      <c r="U838" s="321"/>
      <c r="V838" s="321"/>
      <c r="W838" s="321"/>
      <c r="X838" s="321"/>
      <c r="Y838" s="322">
        <v>21</v>
      </c>
      <c r="Z838" s="323"/>
      <c r="AA838" s="323"/>
      <c r="AB838" s="324"/>
      <c r="AC838" s="332" t="s">
        <v>375</v>
      </c>
      <c r="AD838" s="428"/>
      <c r="AE838" s="428"/>
      <c r="AF838" s="428"/>
      <c r="AG838" s="428"/>
      <c r="AH838" s="425">
        <v>1</v>
      </c>
      <c r="AI838" s="426"/>
      <c r="AJ838" s="426"/>
      <c r="AK838" s="426"/>
      <c r="AL838" s="329" t="s">
        <v>587</v>
      </c>
      <c r="AM838" s="330"/>
      <c r="AN838" s="330"/>
      <c r="AO838" s="331"/>
      <c r="AP838" s="325" t="s">
        <v>587</v>
      </c>
      <c r="AQ838" s="325"/>
      <c r="AR838" s="325"/>
      <c r="AS838" s="325"/>
      <c r="AT838" s="325"/>
      <c r="AU838" s="325"/>
      <c r="AV838" s="325"/>
      <c r="AW838" s="325"/>
      <c r="AX838" s="325"/>
    </row>
    <row r="839" spans="1:50" ht="1.5"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1.5" hidden="1" customHeight="1" x14ac:dyDescent="0.15">
      <c r="A840" s="408">
        <v>3</v>
      </c>
      <c r="B840" s="408">
        <v>1</v>
      </c>
      <c r="C840" s="427"/>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1.5" hidden="1" customHeight="1" x14ac:dyDescent="0.15">
      <c r="A841" s="408">
        <v>4</v>
      </c>
      <c r="B841" s="408">
        <v>1</v>
      </c>
      <c r="C841" s="427"/>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1.5"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1.5"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1.5"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1.5"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1.5"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1.5"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1.5"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1.5"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1.5"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1.5"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1.5"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1.5"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1.5"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1.5"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1.5"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1.5"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1.5"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1.5"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1.5"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1.5"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1.5"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1.5"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1.5"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1.5"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1.5"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15"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299</v>
      </c>
      <c r="K870" s="109"/>
      <c r="L870" s="109"/>
      <c r="M870" s="109"/>
      <c r="N870" s="109"/>
      <c r="O870" s="109"/>
      <c r="P870" s="351" t="s">
        <v>246</v>
      </c>
      <c r="Q870" s="351"/>
      <c r="R870" s="351"/>
      <c r="S870" s="351"/>
      <c r="T870" s="351"/>
      <c r="U870" s="351"/>
      <c r="V870" s="351"/>
      <c r="W870" s="351"/>
      <c r="X870" s="351"/>
      <c r="Y870" s="348" t="s">
        <v>297</v>
      </c>
      <c r="Z870" s="349"/>
      <c r="AA870" s="349"/>
      <c r="AB870" s="349"/>
      <c r="AC870" s="281" t="s">
        <v>339</v>
      </c>
      <c r="AD870" s="281"/>
      <c r="AE870" s="281"/>
      <c r="AF870" s="281"/>
      <c r="AG870" s="281"/>
      <c r="AH870" s="348" t="s">
        <v>369</v>
      </c>
      <c r="AI870" s="350"/>
      <c r="AJ870" s="350"/>
      <c r="AK870" s="350"/>
      <c r="AL870" s="350" t="s">
        <v>21</v>
      </c>
      <c r="AM870" s="350"/>
      <c r="AN870" s="350"/>
      <c r="AO870" s="430"/>
      <c r="AP870" s="431" t="s">
        <v>300</v>
      </c>
      <c r="AQ870" s="431"/>
      <c r="AR870" s="431"/>
      <c r="AS870" s="431"/>
      <c r="AT870" s="431"/>
      <c r="AU870" s="431"/>
      <c r="AV870" s="431"/>
      <c r="AW870" s="431"/>
      <c r="AX870" s="431"/>
    </row>
    <row r="871" spans="1:50" ht="63" customHeight="1" x14ac:dyDescent="0.15">
      <c r="A871" s="408">
        <v>1</v>
      </c>
      <c r="B871" s="408">
        <v>1</v>
      </c>
      <c r="C871" s="427" t="s">
        <v>604</v>
      </c>
      <c r="D871" s="422"/>
      <c r="E871" s="422"/>
      <c r="F871" s="422"/>
      <c r="G871" s="422"/>
      <c r="H871" s="422"/>
      <c r="I871" s="422"/>
      <c r="J871" s="423">
        <v>7010001008844</v>
      </c>
      <c r="K871" s="424"/>
      <c r="L871" s="424"/>
      <c r="M871" s="424"/>
      <c r="N871" s="424"/>
      <c r="O871" s="424"/>
      <c r="P871" s="429" t="s">
        <v>605</v>
      </c>
      <c r="Q871" s="321"/>
      <c r="R871" s="321"/>
      <c r="S871" s="321"/>
      <c r="T871" s="321"/>
      <c r="U871" s="321"/>
      <c r="V871" s="321"/>
      <c r="W871" s="321"/>
      <c r="X871" s="321"/>
      <c r="Y871" s="322">
        <v>44</v>
      </c>
      <c r="Z871" s="323"/>
      <c r="AA871" s="323"/>
      <c r="AB871" s="324"/>
      <c r="AC871" s="332" t="s">
        <v>375</v>
      </c>
      <c r="AD871" s="428"/>
      <c r="AE871" s="428"/>
      <c r="AF871" s="428"/>
      <c r="AG871" s="428"/>
      <c r="AH871" s="425">
        <v>3</v>
      </c>
      <c r="AI871" s="426"/>
      <c r="AJ871" s="426"/>
      <c r="AK871" s="426"/>
      <c r="AL871" s="329" t="s">
        <v>607</v>
      </c>
      <c r="AM871" s="330"/>
      <c r="AN871" s="330"/>
      <c r="AO871" s="331"/>
      <c r="AP871" s="325" t="s">
        <v>606</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7"/>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7"/>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299</v>
      </c>
      <c r="K903" s="109"/>
      <c r="L903" s="109"/>
      <c r="M903" s="109"/>
      <c r="N903" s="109"/>
      <c r="O903" s="109"/>
      <c r="P903" s="351" t="s">
        <v>246</v>
      </c>
      <c r="Q903" s="351"/>
      <c r="R903" s="351"/>
      <c r="S903" s="351"/>
      <c r="T903" s="351"/>
      <c r="U903" s="351"/>
      <c r="V903" s="351"/>
      <c r="W903" s="351"/>
      <c r="X903" s="351"/>
      <c r="Y903" s="348" t="s">
        <v>297</v>
      </c>
      <c r="Z903" s="349"/>
      <c r="AA903" s="349"/>
      <c r="AB903" s="349"/>
      <c r="AC903" s="281" t="s">
        <v>339</v>
      </c>
      <c r="AD903" s="281"/>
      <c r="AE903" s="281"/>
      <c r="AF903" s="281"/>
      <c r="AG903" s="281"/>
      <c r="AH903" s="348" t="s">
        <v>369</v>
      </c>
      <c r="AI903" s="350"/>
      <c r="AJ903" s="350"/>
      <c r="AK903" s="350"/>
      <c r="AL903" s="350" t="s">
        <v>21</v>
      </c>
      <c r="AM903" s="350"/>
      <c r="AN903" s="350"/>
      <c r="AO903" s="430"/>
      <c r="AP903" s="431" t="s">
        <v>300</v>
      </c>
      <c r="AQ903" s="431"/>
      <c r="AR903" s="431"/>
      <c r="AS903" s="431"/>
      <c r="AT903" s="431"/>
      <c r="AU903" s="431"/>
      <c r="AV903" s="431"/>
      <c r="AW903" s="431"/>
      <c r="AX903" s="431"/>
    </row>
    <row r="904" spans="1:50" ht="43.5" customHeight="1" x14ac:dyDescent="0.15">
      <c r="A904" s="408">
        <v>1</v>
      </c>
      <c r="B904" s="408">
        <v>1</v>
      </c>
      <c r="C904" s="427" t="s">
        <v>614</v>
      </c>
      <c r="D904" s="422"/>
      <c r="E904" s="422"/>
      <c r="F904" s="422"/>
      <c r="G904" s="422"/>
      <c r="H904" s="422"/>
      <c r="I904" s="422"/>
      <c r="J904" s="423">
        <v>7010401052137</v>
      </c>
      <c r="K904" s="424"/>
      <c r="L904" s="424"/>
      <c r="M904" s="424"/>
      <c r="N904" s="424"/>
      <c r="O904" s="424"/>
      <c r="P904" s="429" t="s">
        <v>615</v>
      </c>
      <c r="Q904" s="321"/>
      <c r="R904" s="321"/>
      <c r="S904" s="321"/>
      <c r="T904" s="321"/>
      <c r="U904" s="321"/>
      <c r="V904" s="321"/>
      <c r="W904" s="321"/>
      <c r="X904" s="321"/>
      <c r="Y904" s="322">
        <v>44</v>
      </c>
      <c r="Z904" s="323"/>
      <c r="AA904" s="323"/>
      <c r="AB904" s="324"/>
      <c r="AC904" s="332" t="s">
        <v>381</v>
      </c>
      <c r="AD904" s="428"/>
      <c r="AE904" s="428"/>
      <c r="AF904" s="428"/>
      <c r="AG904" s="428"/>
      <c r="AH904" s="425">
        <v>1</v>
      </c>
      <c r="AI904" s="426"/>
      <c r="AJ904" s="426"/>
      <c r="AK904" s="426"/>
      <c r="AL904" s="329" t="s">
        <v>616</v>
      </c>
      <c r="AM904" s="330"/>
      <c r="AN904" s="330"/>
      <c r="AO904" s="331"/>
      <c r="AP904" s="325" t="s">
        <v>616</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7"/>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7"/>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1.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299</v>
      </c>
      <c r="K936" s="109"/>
      <c r="L936" s="109"/>
      <c r="M936" s="109"/>
      <c r="N936" s="109"/>
      <c r="O936" s="109"/>
      <c r="P936" s="351" t="s">
        <v>246</v>
      </c>
      <c r="Q936" s="351"/>
      <c r="R936" s="351"/>
      <c r="S936" s="351"/>
      <c r="T936" s="351"/>
      <c r="U936" s="351"/>
      <c r="V936" s="351"/>
      <c r="W936" s="351"/>
      <c r="X936" s="351"/>
      <c r="Y936" s="348" t="s">
        <v>297</v>
      </c>
      <c r="Z936" s="349"/>
      <c r="AA936" s="349"/>
      <c r="AB936" s="349"/>
      <c r="AC936" s="281" t="s">
        <v>339</v>
      </c>
      <c r="AD936" s="281"/>
      <c r="AE936" s="281"/>
      <c r="AF936" s="281"/>
      <c r="AG936" s="281"/>
      <c r="AH936" s="348" t="s">
        <v>369</v>
      </c>
      <c r="AI936" s="350"/>
      <c r="AJ936" s="350"/>
      <c r="AK936" s="350"/>
      <c r="AL936" s="350" t="s">
        <v>21</v>
      </c>
      <c r="AM936" s="350"/>
      <c r="AN936" s="350"/>
      <c r="AO936" s="430"/>
      <c r="AP936" s="431" t="s">
        <v>300</v>
      </c>
      <c r="AQ936" s="431"/>
      <c r="AR936" s="431"/>
      <c r="AS936" s="431"/>
      <c r="AT936" s="431"/>
      <c r="AU936" s="431"/>
      <c r="AV936" s="431"/>
      <c r="AW936" s="431"/>
      <c r="AX936" s="431"/>
    </row>
    <row r="937" spans="1:50" ht="59.25" customHeight="1" x14ac:dyDescent="0.15">
      <c r="A937" s="408">
        <v>1</v>
      </c>
      <c r="B937" s="408">
        <v>1</v>
      </c>
      <c r="C937" s="427" t="s">
        <v>628</v>
      </c>
      <c r="D937" s="422"/>
      <c r="E937" s="422"/>
      <c r="F937" s="422"/>
      <c r="G937" s="422"/>
      <c r="H937" s="422"/>
      <c r="I937" s="422"/>
      <c r="J937" s="423" t="s">
        <v>560</v>
      </c>
      <c r="K937" s="424"/>
      <c r="L937" s="424"/>
      <c r="M937" s="424"/>
      <c r="N937" s="424"/>
      <c r="O937" s="424"/>
      <c r="P937" s="429" t="s">
        <v>634</v>
      </c>
      <c r="Q937" s="321"/>
      <c r="R937" s="321"/>
      <c r="S937" s="321"/>
      <c r="T937" s="321"/>
      <c r="U937" s="321"/>
      <c r="V937" s="321"/>
      <c r="W937" s="321"/>
      <c r="X937" s="321"/>
      <c r="Y937" s="322">
        <v>12</v>
      </c>
      <c r="Z937" s="323"/>
      <c r="AA937" s="323"/>
      <c r="AB937" s="324"/>
      <c r="AC937" s="332" t="s">
        <v>381</v>
      </c>
      <c r="AD937" s="428"/>
      <c r="AE937" s="428"/>
      <c r="AF937" s="428"/>
      <c r="AG937" s="428"/>
      <c r="AH937" s="425" t="s">
        <v>630</v>
      </c>
      <c r="AI937" s="426"/>
      <c r="AJ937" s="426"/>
      <c r="AK937" s="426"/>
      <c r="AL937" s="329" t="s">
        <v>630</v>
      </c>
      <c r="AM937" s="330"/>
      <c r="AN937" s="330"/>
      <c r="AO937" s="331"/>
      <c r="AP937" s="325" t="s">
        <v>631</v>
      </c>
      <c r="AQ937" s="325"/>
      <c r="AR937" s="325"/>
      <c r="AS937" s="325"/>
      <c r="AT937" s="325"/>
      <c r="AU937" s="325"/>
      <c r="AV937" s="325"/>
      <c r="AW937" s="325"/>
      <c r="AX937" s="325"/>
    </row>
    <row r="938" spans="1:50" ht="58.5" customHeight="1" x14ac:dyDescent="0.15">
      <c r="A938" s="408">
        <v>2</v>
      </c>
      <c r="B938" s="408">
        <v>1</v>
      </c>
      <c r="C938" s="427" t="s">
        <v>636</v>
      </c>
      <c r="D938" s="422"/>
      <c r="E938" s="422"/>
      <c r="F938" s="422"/>
      <c r="G938" s="422"/>
      <c r="H938" s="422"/>
      <c r="I938" s="422"/>
      <c r="J938" s="423">
        <v>9020001027874</v>
      </c>
      <c r="K938" s="424"/>
      <c r="L938" s="424"/>
      <c r="M938" s="424"/>
      <c r="N938" s="424"/>
      <c r="O938" s="424"/>
      <c r="P938" s="429" t="s">
        <v>635</v>
      </c>
      <c r="Q938" s="321"/>
      <c r="R938" s="321"/>
      <c r="S938" s="321"/>
      <c r="T938" s="321"/>
      <c r="U938" s="321"/>
      <c r="V938" s="321"/>
      <c r="W938" s="321"/>
      <c r="X938" s="321"/>
      <c r="Y938" s="322">
        <v>3</v>
      </c>
      <c r="Z938" s="323"/>
      <c r="AA938" s="323"/>
      <c r="AB938" s="324"/>
      <c r="AC938" s="332" t="s">
        <v>381</v>
      </c>
      <c r="AD938" s="332"/>
      <c r="AE938" s="332"/>
      <c r="AF938" s="332"/>
      <c r="AG938" s="332"/>
      <c r="AH938" s="425" t="s">
        <v>630</v>
      </c>
      <c r="AI938" s="426"/>
      <c r="AJ938" s="426"/>
      <c r="AK938" s="426"/>
      <c r="AL938" s="329" t="s">
        <v>630</v>
      </c>
      <c r="AM938" s="330"/>
      <c r="AN938" s="330"/>
      <c r="AO938" s="331"/>
      <c r="AP938" s="325" t="s">
        <v>631</v>
      </c>
      <c r="AQ938" s="325"/>
      <c r="AR938" s="325"/>
      <c r="AS938" s="325"/>
      <c r="AT938" s="325"/>
      <c r="AU938" s="325"/>
      <c r="AV938" s="325"/>
      <c r="AW938" s="325"/>
      <c r="AX938" s="325"/>
    </row>
    <row r="939" spans="1:50" ht="59.25" hidden="1" customHeight="1" x14ac:dyDescent="0.15">
      <c r="A939" s="408">
        <v>3</v>
      </c>
      <c r="B939" s="408">
        <v>1</v>
      </c>
      <c r="C939" s="427"/>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idden="1" x14ac:dyDescent="0.15">
      <c r="A940" s="408">
        <v>4</v>
      </c>
      <c r="B940" s="408">
        <v>1</v>
      </c>
      <c r="C940" s="427"/>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idden="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idden="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idden="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idden="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idden="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idden="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idden="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idden="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idden="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idden="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idden="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idden="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idden="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idden="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idden="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idden="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idden="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idden="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idden="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idden="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idden="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idden="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idden="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idden="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idden="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50"/>
      <c r="B969" s="350"/>
      <c r="C969" s="350" t="s">
        <v>26</v>
      </c>
      <c r="D969" s="350"/>
      <c r="E969" s="350"/>
      <c r="F969" s="350"/>
      <c r="G969" s="350"/>
      <c r="H969" s="350"/>
      <c r="I969" s="350"/>
      <c r="J969" s="281" t="s">
        <v>299</v>
      </c>
      <c r="K969" s="109"/>
      <c r="L969" s="109"/>
      <c r="M969" s="109"/>
      <c r="N969" s="109"/>
      <c r="O969" s="109"/>
      <c r="P969" s="351" t="s">
        <v>246</v>
      </c>
      <c r="Q969" s="351"/>
      <c r="R969" s="351"/>
      <c r="S969" s="351"/>
      <c r="T969" s="351"/>
      <c r="U969" s="351"/>
      <c r="V969" s="351"/>
      <c r="W969" s="351"/>
      <c r="X969" s="351"/>
      <c r="Y969" s="348" t="s">
        <v>297</v>
      </c>
      <c r="Z969" s="349"/>
      <c r="AA969" s="349"/>
      <c r="AB969" s="349"/>
      <c r="AC969" s="281" t="s">
        <v>339</v>
      </c>
      <c r="AD969" s="281"/>
      <c r="AE969" s="281"/>
      <c r="AF969" s="281"/>
      <c r="AG969" s="281"/>
      <c r="AH969" s="348" t="s">
        <v>369</v>
      </c>
      <c r="AI969" s="350"/>
      <c r="AJ969" s="350"/>
      <c r="AK969" s="350"/>
      <c r="AL969" s="350" t="s">
        <v>21</v>
      </c>
      <c r="AM969" s="350"/>
      <c r="AN969" s="350"/>
      <c r="AO969" s="430"/>
      <c r="AP969" s="431" t="s">
        <v>300</v>
      </c>
      <c r="AQ969" s="431"/>
      <c r="AR969" s="431"/>
      <c r="AS969" s="431"/>
      <c r="AT969" s="431"/>
      <c r="AU969" s="431"/>
      <c r="AV969" s="431"/>
      <c r="AW969" s="431"/>
      <c r="AX969" s="431"/>
    </row>
    <row r="970" spans="1:50" hidden="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8"/>
      <c r="AE970" s="428"/>
      <c r="AF970" s="428"/>
      <c r="AG970" s="428"/>
      <c r="AH970" s="425"/>
      <c r="AI970" s="426"/>
      <c r="AJ970" s="426"/>
      <c r="AK970" s="426"/>
      <c r="AL970" s="329"/>
      <c r="AM970" s="330"/>
      <c r="AN970" s="330"/>
      <c r="AO970" s="331"/>
      <c r="AP970" s="325"/>
      <c r="AQ970" s="325"/>
      <c r="AR970" s="325"/>
      <c r="AS970" s="325"/>
      <c r="AT970" s="325"/>
      <c r="AU970" s="325"/>
      <c r="AV970" s="325"/>
      <c r="AW970" s="325"/>
      <c r="AX970" s="325"/>
    </row>
    <row r="971" spans="1:50" hidden="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idden="1" x14ac:dyDescent="0.15">
      <c r="A972" s="408">
        <v>3</v>
      </c>
      <c r="B972" s="408">
        <v>1</v>
      </c>
      <c r="C972" s="427"/>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idden="1" x14ac:dyDescent="0.15">
      <c r="A973" s="408">
        <v>4</v>
      </c>
      <c r="B973" s="408">
        <v>1</v>
      </c>
      <c r="C973" s="427"/>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idden="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idden="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idden="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idden="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idden="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idden="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idden="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idden="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idden="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idden="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idden="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idden="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idden="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idden="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idden="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idden="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idden="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idden="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idden="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idden="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idden="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idden="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idden="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idden="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idden="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50"/>
      <c r="B1002" s="350"/>
      <c r="C1002" s="350" t="s">
        <v>26</v>
      </c>
      <c r="D1002" s="350"/>
      <c r="E1002" s="350"/>
      <c r="F1002" s="350"/>
      <c r="G1002" s="350"/>
      <c r="H1002" s="350"/>
      <c r="I1002" s="350"/>
      <c r="J1002" s="281" t="s">
        <v>299</v>
      </c>
      <c r="K1002" s="109"/>
      <c r="L1002" s="109"/>
      <c r="M1002" s="109"/>
      <c r="N1002" s="109"/>
      <c r="O1002" s="109"/>
      <c r="P1002" s="351" t="s">
        <v>246</v>
      </c>
      <c r="Q1002" s="351"/>
      <c r="R1002" s="351"/>
      <c r="S1002" s="351"/>
      <c r="T1002" s="351"/>
      <c r="U1002" s="351"/>
      <c r="V1002" s="351"/>
      <c r="W1002" s="351"/>
      <c r="X1002" s="351"/>
      <c r="Y1002" s="348" t="s">
        <v>297</v>
      </c>
      <c r="Z1002" s="349"/>
      <c r="AA1002" s="349"/>
      <c r="AB1002" s="349"/>
      <c r="AC1002" s="281" t="s">
        <v>339</v>
      </c>
      <c r="AD1002" s="281"/>
      <c r="AE1002" s="281"/>
      <c r="AF1002" s="281"/>
      <c r="AG1002" s="281"/>
      <c r="AH1002" s="348" t="s">
        <v>369</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idden="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8"/>
      <c r="AE1003" s="428"/>
      <c r="AF1003" s="428"/>
      <c r="AG1003" s="428"/>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idden="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idden="1" x14ac:dyDescent="0.15">
      <c r="A1005" s="408">
        <v>3</v>
      </c>
      <c r="B1005" s="408">
        <v>1</v>
      </c>
      <c r="C1005" s="427"/>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idden="1" x14ac:dyDescent="0.15">
      <c r="A1006" s="408">
        <v>4</v>
      </c>
      <c r="B1006" s="408">
        <v>1</v>
      </c>
      <c r="C1006" s="427"/>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idden="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idden="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idden="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idden="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idden="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idden="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idden="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idden="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idden="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idden="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idden="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idden="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idden="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idden="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idden="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idden="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idden="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idden="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idden="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idden="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idden="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idden="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idden="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idden="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idden="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25"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299</v>
      </c>
      <c r="K1035" s="109"/>
      <c r="L1035" s="109"/>
      <c r="M1035" s="109"/>
      <c r="N1035" s="109"/>
      <c r="O1035" s="109"/>
      <c r="P1035" s="351" t="s">
        <v>246</v>
      </c>
      <c r="Q1035" s="351"/>
      <c r="R1035" s="351"/>
      <c r="S1035" s="351"/>
      <c r="T1035" s="351"/>
      <c r="U1035" s="351"/>
      <c r="V1035" s="351"/>
      <c r="W1035" s="351"/>
      <c r="X1035" s="351"/>
      <c r="Y1035" s="348" t="s">
        <v>297</v>
      </c>
      <c r="Z1035" s="349"/>
      <c r="AA1035" s="349"/>
      <c r="AB1035" s="349"/>
      <c r="AC1035" s="281" t="s">
        <v>339</v>
      </c>
      <c r="AD1035" s="281"/>
      <c r="AE1035" s="281"/>
      <c r="AF1035" s="281"/>
      <c r="AG1035" s="281"/>
      <c r="AH1035" s="348" t="s">
        <v>369</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t="44.25" hidden="1" customHeight="1" x14ac:dyDescent="0.15">
      <c r="A1036" s="408">
        <v>1</v>
      </c>
      <c r="B1036" s="408">
        <v>1</v>
      </c>
      <c r="C1036" s="427" t="s">
        <v>628</v>
      </c>
      <c r="D1036" s="422"/>
      <c r="E1036" s="422"/>
      <c r="F1036" s="422"/>
      <c r="G1036" s="422"/>
      <c r="H1036" s="422"/>
      <c r="I1036" s="422"/>
      <c r="J1036" s="423" t="s">
        <v>630</v>
      </c>
      <c r="K1036" s="424"/>
      <c r="L1036" s="424"/>
      <c r="M1036" s="424"/>
      <c r="N1036" s="424"/>
      <c r="O1036" s="424"/>
      <c r="P1036" s="321"/>
      <c r="Q1036" s="321"/>
      <c r="R1036" s="321"/>
      <c r="S1036" s="321"/>
      <c r="T1036" s="321"/>
      <c r="U1036" s="321"/>
      <c r="V1036" s="321"/>
      <c r="W1036" s="321"/>
      <c r="X1036" s="321"/>
      <c r="Y1036" s="322">
        <v>12</v>
      </c>
      <c r="Z1036" s="323"/>
      <c r="AA1036" s="323"/>
      <c r="AB1036" s="324"/>
      <c r="AC1036" s="332" t="s">
        <v>381</v>
      </c>
      <c r="AD1036" s="428"/>
      <c r="AE1036" s="428"/>
      <c r="AF1036" s="428"/>
      <c r="AG1036" s="428"/>
      <c r="AH1036" s="425" t="s">
        <v>630</v>
      </c>
      <c r="AI1036" s="426"/>
      <c r="AJ1036" s="426"/>
      <c r="AK1036" s="426"/>
      <c r="AL1036" s="329" t="s">
        <v>630</v>
      </c>
      <c r="AM1036" s="330"/>
      <c r="AN1036" s="330"/>
      <c r="AO1036" s="331"/>
      <c r="AP1036" s="325" t="s">
        <v>631</v>
      </c>
      <c r="AQ1036" s="325"/>
      <c r="AR1036" s="325"/>
      <c r="AS1036" s="325"/>
      <c r="AT1036" s="325"/>
      <c r="AU1036" s="325"/>
      <c r="AV1036" s="325"/>
      <c r="AW1036" s="325"/>
      <c r="AX1036" s="325"/>
    </row>
    <row r="1037" spans="1:50" ht="44.25" hidden="1" customHeight="1" x14ac:dyDescent="0.15">
      <c r="A1037" s="408">
        <v>2</v>
      </c>
      <c r="B1037" s="408">
        <v>1</v>
      </c>
      <c r="C1037" s="427" t="s">
        <v>629</v>
      </c>
      <c r="D1037" s="422"/>
      <c r="E1037" s="422"/>
      <c r="F1037" s="422"/>
      <c r="G1037" s="422"/>
      <c r="H1037" s="422"/>
      <c r="I1037" s="422"/>
      <c r="J1037" s="423">
        <v>9020001027874</v>
      </c>
      <c r="K1037" s="424"/>
      <c r="L1037" s="424"/>
      <c r="M1037" s="424"/>
      <c r="N1037" s="424"/>
      <c r="O1037" s="424"/>
      <c r="P1037" s="321"/>
      <c r="Q1037" s="321"/>
      <c r="R1037" s="321"/>
      <c r="S1037" s="321"/>
      <c r="T1037" s="321"/>
      <c r="U1037" s="321"/>
      <c r="V1037" s="321"/>
      <c r="W1037" s="321"/>
      <c r="X1037" s="321"/>
      <c r="Y1037" s="322">
        <v>3</v>
      </c>
      <c r="Z1037" s="323"/>
      <c r="AA1037" s="323"/>
      <c r="AB1037" s="324"/>
      <c r="AC1037" s="332" t="s">
        <v>381</v>
      </c>
      <c r="AD1037" s="332"/>
      <c r="AE1037" s="332"/>
      <c r="AF1037" s="332"/>
      <c r="AG1037" s="332"/>
      <c r="AH1037" s="425" t="s">
        <v>630</v>
      </c>
      <c r="AI1037" s="426"/>
      <c r="AJ1037" s="426"/>
      <c r="AK1037" s="426"/>
      <c r="AL1037" s="329" t="s">
        <v>630</v>
      </c>
      <c r="AM1037" s="330"/>
      <c r="AN1037" s="330"/>
      <c r="AO1037" s="331"/>
      <c r="AP1037" s="325" t="s">
        <v>631</v>
      </c>
      <c r="AQ1037" s="325"/>
      <c r="AR1037" s="325"/>
      <c r="AS1037" s="325"/>
      <c r="AT1037" s="325"/>
      <c r="AU1037" s="325"/>
      <c r="AV1037" s="325"/>
      <c r="AW1037" s="325"/>
      <c r="AX1037" s="325"/>
    </row>
    <row r="1038" spans="1:50" hidden="1" x14ac:dyDescent="0.15">
      <c r="A1038" s="408">
        <v>3</v>
      </c>
      <c r="B1038" s="408">
        <v>1</v>
      </c>
      <c r="C1038" s="427"/>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idden="1" x14ac:dyDescent="0.15">
      <c r="A1039" s="408">
        <v>4</v>
      </c>
      <c r="B1039" s="408">
        <v>1</v>
      </c>
      <c r="C1039" s="427"/>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idden="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idden="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idden="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idden="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idden="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idden="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idden="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idden="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idden="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idden="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idden="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idden="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idden="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idden="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idden="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idden="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idden="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idden="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idden="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idden="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idden="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idden="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idden="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idden="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idden="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0"/>
      <c r="B1068" s="350"/>
      <c r="C1068" s="350" t="s">
        <v>26</v>
      </c>
      <c r="D1068" s="350"/>
      <c r="E1068" s="350"/>
      <c r="F1068" s="350"/>
      <c r="G1068" s="350"/>
      <c r="H1068" s="350"/>
      <c r="I1068" s="350"/>
      <c r="J1068" s="281" t="s">
        <v>299</v>
      </c>
      <c r="K1068" s="109"/>
      <c r="L1068" s="109"/>
      <c r="M1068" s="109"/>
      <c r="N1068" s="109"/>
      <c r="O1068" s="109"/>
      <c r="P1068" s="351" t="s">
        <v>246</v>
      </c>
      <c r="Q1068" s="351"/>
      <c r="R1068" s="351"/>
      <c r="S1068" s="351"/>
      <c r="T1068" s="351"/>
      <c r="U1068" s="351"/>
      <c r="V1068" s="351"/>
      <c r="W1068" s="351"/>
      <c r="X1068" s="351"/>
      <c r="Y1068" s="348" t="s">
        <v>297</v>
      </c>
      <c r="Z1068" s="349"/>
      <c r="AA1068" s="349"/>
      <c r="AB1068" s="349"/>
      <c r="AC1068" s="281" t="s">
        <v>339</v>
      </c>
      <c r="AD1068" s="281"/>
      <c r="AE1068" s="281"/>
      <c r="AF1068" s="281"/>
      <c r="AG1068" s="281"/>
      <c r="AH1068" s="348" t="s">
        <v>369</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idden="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8"/>
      <c r="AE1069" s="428"/>
      <c r="AF1069" s="428"/>
      <c r="AG1069" s="428"/>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idden="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idden="1" x14ac:dyDescent="0.15">
      <c r="A1071" s="408">
        <v>3</v>
      </c>
      <c r="B1071" s="408">
        <v>1</v>
      </c>
      <c r="C1071" s="427"/>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idden="1" x14ac:dyDescent="0.15">
      <c r="A1072" s="408">
        <v>4</v>
      </c>
      <c r="B1072" s="408">
        <v>1</v>
      </c>
      <c r="C1072" s="427"/>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idden="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idden="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idden="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idden="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idden="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idden="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idden="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idden="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idden="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idden="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idden="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idden="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idden="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idden="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idden="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idden="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idden="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idden="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idden="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idden="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idden="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idden="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idden="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idden="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idden="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idden="1" x14ac:dyDescent="0.15">
      <c r="A1099" s="892" t="s">
        <v>330</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345</v>
      </c>
      <c r="AM1099" s="962"/>
      <c r="AN1099" s="962"/>
      <c r="AO1099" s="79"/>
      <c r="AP1099" s="68"/>
      <c r="AQ1099" s="68"/>
      <c r="AR1099" s="68"/>
      <c r="AS1099" s="68"/>
      <c r="AT1099" s="68"/>
      <c r="AU1099" s="68"/>
      <c r="AV1099" s="68"/>
      <c r="AW1099" s="68"/>
      <c r="AX1099" s="69"/>
    </row>
    <row r="1100" spans="1:50" hidden="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25" hidden="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idden="1" x14ac:dyDescent="0.15">
      <c r="A1102" s="408"/>
      <c r="B1102" s="408"/>
      <c r="C1102" s="281" t="s">
        <v>265</v>
      </c>
      <c r="D1102" s="895"/>
      <c r="E1102" s="281" t="s">
        <v>264</v>
      </c>
      <c r="F1102" s="895"/>
      <c r="G1102" s="895"/>
      <c r="H1102" s="895"/>
      <c r="I1102" s="895"/>
      <c r="J1102" s="281" t="s">
        <v>299</v>
      </c>
      <c r="K1102" s="281"/>
      <c r="L1102" s="281"/>
      <c r="M1102" s="281"/>
      <c r="N1102" s="281"/>
      <c r="O1102" s="281"/>
      <c r="P1102" s="348" t="s">
        <v>27</v>
      </c>
      <c r="Q1102" s="348"/>
      <c r="R1102" s="348"/>
      <c r="S1102" s="348"/>
      <c r="T1102" s="348"/>
      <c r="U1102" s="348"/>
      <c r="V1102" s="348"/>
      <c r="W1102" s="348"/>
      <c r="X1102" s="348"/>
      <c r="Y1102" s="281" t="s">
        <v>301</v>
      </c>
      <c r="Z1102" s="895"/>
      <c r="AA1102" s="895"/>
      <c r="AB1102" s="895"/>
      <c r="AC1102" s="281" t="s">
        <v>247</v>
      </c>
      <c r="AD1102" s="281"/>
      <c r="AE1102" s="281"/>
      <c r="AF1102" s="281"/>
      <c r="AG1102" s="281"/>
      <c r="AH1102" s="348" t="s">
        <v>260</v>
      </c>
      <c r="AI1102" s="349"/>
      <c r="AJ1102" s="349"/>
      <c r="AK1102" s="349"/>
      <c r="AL1102" s="349" t="s">
        <v>21</v>
      </c>
      <c r="AM1102" s="349"/>
      <c r="AN1102" s="349"/>
      <c r="AO1102" s="898"/>
      <c r="AP1102" s="431" t="s">
        <v>331</v>
      </c>
      <c r="AQ1102" s="431"/>
      <c r="AR1102" s="431"/>
      <c r="AS1102" s="431"/>
      <c r="AT1102" s="431"/>
      <c r="AU1102" s="431"/>
      <c r="AV1102" s="431"/>
      <c r="AW1102" s="431"/>
      <c r="AX1102" s="431"/>
    </row>
    <row r="1103" spans="1:50" hidden="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idden="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idden="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idden="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idden="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idden="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idden="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idden="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idden="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idden="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idden="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idden="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idden="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idden="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idden="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idden="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idden="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idden="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idden="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idden="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idden="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idden="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41.25"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49.5"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3.75"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9.25"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42"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9.75"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3">
    <cfRule type="expression" dxfId="2791" priority="13881">
      <formula>IF(RIGHT(TEXT(Y783,"0.#"),1)=".",FALSE,TRUE)</formula>
    </cfRule>
    <cfRule type="expression" dxfId="2790" priority="13882">
      <formula>IF(RIGHT(TEXT(Y783,"0.#"),1)=".",TRUE,FALSE)</formula>
    </cfRule>
  </conditionalFormatting>
  <conditionalFormatting sqref="Y792">
    <cfRule type="expression" dxfId="2789" priority="13877">
      <formula>IF(RIGHT(TEXT(Y792,"0.#"),1)=".",FALSE,TRUE)</formula>
    </cfRule>
    <cfRule type="expression" dxfId="2788" priority="13878">
      <formula>IF(RIGHT(TEXT(Y792,"0.#"),1)=".",TRUE,FALSE)</formula>
    </cfRule>
  </conditionalFormatting>
  <conditionalFormatting sqref="Y823:Y830 Y821 Y810:Y817 Y808 Y797:Y804 Y795">
    <cfRule type="expression" dxfId="2787" priority="13659">
      <formula>IF(RIGHT(TEXT(Y795,"0.#"),1)=".",FALSE,TRUE)</formula>
    </cfRule>
    <cfRule type="expression" dxfId="2786" priority="13660">
      <formula>IF(RIGHT(TEXT(Y795,"0.#"),1)=".",TRUE,FALSE)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4:Y791 Y782">
    <cfRule type="expression" dxfId="2779" priority="13683">
      <formula>IF(RIGHT(TEXT(Y782,"0.#"),1)=".",FALSE,TRUE)</formula>
    </cfRule>
    <cfRule type="expression" dxfId="2778" priority="13684">
      <formula>IF(RIGHT(TEXT(Y782,"0.#"),1)=".",TRUE,FALSE)</formula>
    </cfRule>
  </conditionalFormatting>
  <conditionalFormatting sqref="AU783">
    <cfRule type="expression" dxfId="2777" priority="13681">
      <formula>IF(RIGHT(TEXT(AU783,"0.#"),1)=".",FALSE,TRUE)</formula>
    </cfRule>
    <cfRule type="expression" dxfId="2776" priority="13682">
      <formula>IF(RIGHT(TEXT(AU783,"0.#"),1)=".",TRUE,FALSE)</formula>
    </cfRule>
  </conditionalFormatting>
  <conditionalFormatting sqref="AU792">
    <cfRule type="expression" dxfId="2775" priority="13679">
      <formula>IF(RIGHT(TEXT(AU792,"0.#"),1)=".",FALSE,TRUE)</formula>
    </cfRule>
    <cfRule type="expression" dxfId="2774" priority="13680">
      <formula>IF(RIGHT(TEXT(AU792,"0.#"),1)=".",TRUE,FALSE)</formula>
    </cfRule>
  </conditionalFormatting>
  <conditionalFormatting sqref="AU784:AU791 AU782">
    <cfRule type="expression" dxfId="2773" priority="13677">
      <formula>IF(RIGHT(TEXT(AU782,"0.#"),1)=".",FALSE,TRUE)</formula>
    </cfRule>
    <cfRule type="expression" dxfId="2772" priority="13678">
      <formula>IF(RIGHT(TEXT(AU782,"0.#"),1)=".",TRUE,FALSE)</formula>
    </cfRule>
  </conditionalFormatting>
  <conditionalFormatting sqref="Y822 Y809 Y796">
    <cfRule type="expression" dxfId="2771" priority="13663">
      <formula>IF(RIGHT(TEXT(Y796,"0.#"),1)=".",FALSE,TRUE)</formula>
    </cfRule>
    <cfRule type="expression" dxfId="2770" priority="13664">
      <formula>IF(RIGHT(TEXT(Y796,"0.#"),1)=".",TRUE,FALSE)</formula>
    </cfRule>
  </conditionalFormatting>
  <conditionalFormatting sqref="Y831 Y818 Y805">
    <cfRule type="expression" dxfId="2769" priority="13661">
      <formula>IF(RIGHT(TEXT(Y805,"0.#"),1)=".",FALSE,TRUE)</formula>
    </cfRule>
    <cfRule type="expression" dxfId="2768" priority="13662">
      <formula>IF(RIGHT(TEXT(Y805,"0.#"),1)=".",TRUE,FALSE)</formula>
    </cfRule>
  </conditionalFormatting>
  <conditionalFormatting sqref="AU822 AU809 AU796">
    <cfRule type="expression" dxfId="2767" priority="13657">
      <formula>IF(RIGHT(TEXT(AU796,"0.#"),1)=".",FALSE,TRUE)</formula>
    </cfRule>
    <cfRule type="expression" dxfId="2766" priority="13658">
      <formula>IF(RIGHT(TEXT(AU796,"0.#"),1)=".",TRUE,FALSE)</formula>
    </cfRule>
  </conditionalFormatting>
  <conditionalFormatting sqref="AU831 AU818 AU805">
    <cfRule type="expression" dxfId="2765" priority="13655">
      <formula>IF(RIGHT(TEXT(AU805,"0.#"),1)=".",FALSE,TRUE)</formula>
    </cfRule>
    <cfRule type="expression" dxfId="2764" priority="13656">
      <formula>IF(RIGHT(TEXT(AU805,"0.#"),1)=".",TRUE,FALSE)</formula>
    </cfRule>
  </conditionalFormatting>
  <conditionalFormatting sqref="AU823:AU830 AU821 AU810:AU817 AU808 AU797:AU804 AU795">
    <cfRule type="expression" dxfId="2763" priority="13653">
      <formula>IF(RIGHT(TEXT(AU795,"0.#"),1)=".",FALSE,TRUE)</formula>
    </cfRule>
    <cfRule type="expression" dxfId="2762" priority="13654">
      <formula>IF(RIGHT(TEXT(AU795,"0.#"),1)=".",TRUE,FALSE)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40:AO867">
    <cfRule type="expression" dxfId="2497" priority="6631">
      <formula>IF(AND(AL840&gt;=0, RIGHT(TEXT(AL840,"0.#"),1)&lt;&gt;"."),TRUE,FALSE)</formula>
    </cfRule>
    <cfRule type="expression" dxfId="2496" priority="6632">
      <formula>IF(AND(AL840&gt;=0, RIGHT(TEXT(AL840,"0.#"),1)="."),TRUE,FALSE)</formula>
    </cfRule>
    <cfRule type="expression" dxfId="2495" priority="6633">
      <formula>IF(AND(AL840&lt;0, RIGHT(TEXT(AL840,"0.#"),1)&lt;&gt;"."),TRUE,FALSE)</formula>
    </cfRule>
    <cfRule type="expression" dxfId="2494" priority="6634">
      <formula>IF(AND(AL840&lt;0, RIGHT(TEXT(AL840,"0.#"),1)="."),TRUE,FALSE)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40:Y867">
    <cfRule type="expression" dxfId="2423" priority="2959">
      <formula>IF(RIGHT(TEXT(Y840,"0.#"),1)=".",FALSE,TRUE)</formula>
    </cfRule>
    <cfRule type="expression" dxfId="2422" priority="2960">
      <formula>IF(RIGHT(TEXT(Y840,"0.#"),1)=".",TRUE,FALSE)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03:AO1132">
    <cfRule type="expression" dxfId="2393" priority="2865">
      <formula>IF(AND(AL1103&gt;=0, RIGHT(TEXT(AL1103,"0.#"),1)&lt;&gt;"."),TRUE,FALSE)</formula>
    </cfRule>
    <cfRule type="expression" dxfId="2392" priority="2866">
      <formula>IF(AND(AL1103&gt;=0, RIGHT(TEXT(AL1103,"0.#"),1)="."),TRUE,FALSE)</formula>
    </cfRule>
    <cfRule type="expression" dxfId="2391" priority="2867">
      <formula>IF(AND(AL1103&lt;0, RIGHT(TEXT(AL1103,"0.#"),1)&lt;&gt;"."),TRUE,FALSE)</formula>
    </cfRule>
    <cfRule type="expression" dxfId="2390" priority="2868">
      <formula>IF(AND(AL1103&lt;0, RIGHT(TEXT(AL1103,"0.#"),1)="."),TRUE,FALSE)</formula>
    </cfRule>
  </conditionalFormatting>
  <conditionalFormatting sqref="Y1103:Y1132">
    <cfRule type="expression" dxfId="2389" priority="2863">
      <formula>IF(RIGHT(TEXT(Y1103,"0.#"),1)=".",FALSE,TRUE)</formula>
    </cfRule>
    <cfRule type="expression" dxfId="2388" priority="2864">
      <formula>IF(RIGHT(TEXT(Y1103,"0.#"),1)=".",TRUE,FALSE)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38:AO839">
    <cfRule type="expression" dxfId="2379" priority="2817">
      <formula>IF(AND(AL838&gt;=0, RIGHT(TEXT(AL838,"0.#"),1)&lt;&gt;"."),TRUE,FALSE)</formula>
    </cfRule>
    <cfRule type="expression" dxfId="2378" priority="2818">
      <formula>IF(AND(AL838&gt;=0, RIGHT(TEXT(AL838,"0.#"),1)="."),TRUE,FALSE)</formula>
    </cfRule>
    <cfRule type="expression" dxfId="2377" priority="2819">
      <formula>IF(AND(AL838&lt;0, RIGHT(TEXT(AL838,"0.#"),1)&lt;&gt;"."),TRUE,FALSE)</formula>
    </cfRule>
    <cfRule type="expression" dxfId="2376" priority="2820">
      <formula>IF(AND(AL838&lt;0, RIGHT(TEXT(AL838,"0.#"),1)="."),TRUE,FALSE)</formula>
    </cfRule>
  </conditionalFormatting>
  <conditionalFormatting sqref="Y838:Y839">
    <cfRule type="expression" dxfId="2375" priority="2815">
      <formula>IF(RIGHT(TEXT(Y838,"0.#"),1)=".",FALSE,TRUE)</formula>
    </cfRule>
    <cfRule type="expression" dxfId="2374" priority="2816">
      <formula>IF(RIGHT(TEXT(Y838,"0.#"),1)=".",TRUE,FALSE)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73:Y900">
    <cfRule type="expression" dxfId="2057" priority="2075">
      <formula>IF(RIGHT(TEXT(Y873,"0.#"),1)=".",FALSE,TRUE)</formula>
    </cfRule>
    <cfRule type="expression" dxfId="2056" priority="2076">
      <formula>IF(RIGHT(TEXT(Y873,"0.#"),1)=".",TRUE,FALSE)</formula>
    </cfRule>
  </conditionalFormatting>
  <conditionalFormatting sqref="Y871:Y872">
    <cfRule type="expression" dxfId="2055" priority="2069">
      <formula>IF(RIGHT(TEXT(Y871,"0.#"),1)=".",FALSE,TRUE)</formula>
    </cfRule>
    <cfRule type="expression" dxfId="2054" priority="2070">
      <formula>IF(RIGHT(TEXT(Y871,"0.#"),1)=".",TRUE,FALSE)</formula>
    </cfRule>
  </conditionalFormatting>
  <conditionalFormatting sqref="Y906:Y933">
    <cfRule type="expression" dxfId="2053" priority="2063">
      <formula>IF(RIGHT(TEXT(Y906,"0.#"),1)=".",FALSE,TRUE)</formula>
    </cfRule>
    <cfRule type="expression" dxfId="2052" priority="2064">
      <formula>IF(RIGHT(TEXT(Y906,"0.#"),1)=".",TRUE,FALSE)</formula>
    </cfRule>
  </conditionalFormatting>
  <conditionalFormatting sqref="Y904:Y905">
    <cfRule type="expression" dxfId="2051" priority="2057">
      <formula>IF(RIGHT(TEXT(Y904,"0.#"),1)=".",FALSE,TRUE)</formula>
    </cfRule>
    <cfRule type="expression" dxfId="2050" priority="2058">
      <formula>IF(RIGHT(TEXT(Y904,"0.#"),1)=".",TRUE,FALSE)</formula>
    </cfRule>
  </conditionalFormatting>
  <conditionalFormatting sqref="Y939:Y966">
    <cfRule type="expression" dxfId="2049" priority="2051">
      <formula>IF(RIGHT(TEXT(Y939,"0.#"),1)=".",FALSE,TRUE)</formula>
    </cfRule>
    <cfRule type="expression" dxfId="2048" priority="2052">
      <formula>IF(RIGHT(TEXT(Y939,"0.#"),1)=".",TRUE,FALSE)</formula>
    </cfRule>
  </conditionalFormatting>
  <conditionalFormatting sqref="Y972:Y999">
    <cfRule type="expression" dxfId="2047" priority="2039">
      <formula>IF(RIGHT(TEXT(Y972,"0.#"),1)=".",FALSE,TRUE)</formula>
    </cfRule>
    <cfRule type="expression" dxfId="2046" priority="2040">
      <formula>IF(RIGHT(TEXT(Y972,"0.#"),1)=".",TRUE,FALSE)</formula>
    </cfRule>
  </conditionalFormatting>
  <conditionalFormatting sqref="Y970:Y971">
    <cfRule type="expression" dxfId="2045" priority="2033">
      <formula>IF(RIGHT(TEXT(Y970,"0.#"),1)=".",FALSE,TRUE)</formula>
    </cfRule>
    <cfRule type="expression" dxfId="2044" priority="2034">
      <formula>IF(RIGHT(TEXT(Y970,"0.#"),1)=".",TRUE,FALSE)</formula>
    </cfRule>
  </conditionalFormatting>
  <conditionalFormatting sqref="Y1005:Y1032">
    <cfRule type="expression" dxfId="2043" priority="2027">
      <formula>IF(RIGHT(TEXT(Y1005,"0.#"),1)=".",FALSE,TRUE)</formula>
    </cfRule>
    <cfRule type="expression" dxfId="2042" priority="2028">
      <formula>IF(RIGHT(TEXT(Y1005,"0.#"),1)=".",TRUE,FALSE)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73:AO900">
    <cfRule type="expression" dxfId="1961" priority="2077">
      <formula>IF(AND(AL873&gt;=0, RIGHT(TEXT(AL873,"0.#"),1)&lt;&gt;"."),TRUE,FALSE)</formula>
    </cfRule>
    <cfRule type="expression" dxfId="1960" priority="2078">
      <formula>IF(AND(AL873&gt;=0, RIGHT(TEXT(AL873,"0.#"),1)="."),TRUE,FALSE)</formula>
    </cfRule>
    <cfRule type="expression" dxfId="1959" priority="2079">
      <formula>IF(AND(AL873&lt;0, RIGHT(TEXT(AL873,"0.#"),1)&lt;&gt;"."),TRUE,FALSE)</formula>
    </cfRule>
    <cfRule type="expression" dxfId="1958" priority="2080">
      <formula>IF(AND(AL873&lt;0, RIGHT(TEXT(AL873,"0.#"),1)="."),TRUE,FALSE)</formula>
    </cfRule>
  </conditionalFormatting>
  <conditionalFormatting sqref="AL871:AO872">
    <cfRule type="expression" dxfId="1957" priority="2071">
      <formula>IF(AND(AL871&gt;=0, RIGHT(TEXT(AL871,"0.#"),1)&lt;&gt;"."),TRUE,FALSE)</formula>
    </cfRule>
    <cfRule type="expression" dxfId="1956" priority="2072">
      <formula>IF(AND(AL871&gt;=0, RIGHT(TEXT(AL871,"0.#"),1)="."),TRUE,FALSE)</formula>
    </cfRule>
    <cfRule type="expression" dxfId="1955" priority="2073">
      <formula>IF(AND(AL871&lt;0, RIGHT(TEXT(AL871,"0.#"),1)&lt;&gt;"."),TRUE,FALSE)</formula>
    </cfRule>
    <cfRule type="expression" dxfId="1954" priority="2074">
      <formula>IF(AND(AL871&lt;0, RIGHT(TEXT(AL871,"0.#"),1)="."),TRUE,FALSE)</formula>
    </cfRule>
  </conditionalFormatting>
  <conditionalFormatting sqref="AL906:AO933">
    <cfRule type="expression" dxfId="1953" priority="2065">
      <formula>IF(AND(AL906&gt;=0, RIGHT(TEXT(AL906,"0.#"),1)&lt;&gt;"."),TRUE,FALSE)</formula>
    </cfRule>
    <cfRule type="expression" dxfId="1952" priority="2066">
      <formula>IF(AND(AL906&gt;=0, RIGHT(TEXT(AL906,"0.#"),1)="."),TRUE,FALSE)</formula>
    </cfRule>
    <cfRule type="expression" dxfId="1951" priority="2067">
      <formula>IF(AND(AL906&lt;0, RIGHT(TEXT(AL906,"0.#"),1)&lt;&gt;"."),TRUE,FALSE)</formula>
    </cfRule>
    <cfRule type="expression" dxfId="1950" priority="2068">
      <formula>IF(AND(AL906&lt;0, RIGHT(TEXT(AL906,"0.#"),1)="."),TRUE,FALSE)</formula>
    </cfRule>
  </conditionalFormatting>
  <conditionalFormatting sqref="AL904:AO905">
    <cfRule type="expression" dxfId="1949" priority="2059">
      <formula>IF(AND(AL904&gt;=0, RIGHT(TEXT(AL904,"0.#"),1)&lt;&gt;"."),TRUE,FALSE)</formula>
    </cfRule>
    <cfRule type="expression" dxfId="1948" priority="2060">
      <formula>IF(AND(AL904&gt;=0, RIGHT(TEXT(AL904,"0.#"),1)="."),TRUE,FALSE)</formula>
    </cfRule>
    <cfRule type="expression" dxfId="1947" priority="2061">
      <formula>IF(AND(AL904&lt;0, RIGHT(TEXT(AL904,"0.#"),1)&lt;&gt;"."),TRUE,FALSE)</formula>
    </cfRule>
    <cfRule type="expression" dxfId="1946" priority="2062">
      <formula>IF(AND(AL904&lt;0, RIGHT(TEXT(AL904,"0.#"),1)="."),TRUE,FALSE)</formula>
    </cfRule>
  </conditionalFormatting>
  <conditionalFormatting sqref="AL939:AO966">
    <cfRule type="expression" dxfId="1945" priority="2053">
      <formula>IF(AND(AL939&gt;=0, RIGHT(TEXT(AL939,"0.#"),1)&lt;&gt;"."),TRUE,FALSE)</formula>
    </cfRule>
    <cfRule type="expression" dxfId="1944" priority="2054">
      <formula>IF(AND(AL939&gt;=0, RIGHT(TEXT(AL939,"0.#"),1)="."),TRUE,FALSE)</formula>
    </cfRule>
    <cfRule type="expression" dxfId="1943" priority="2055">
      <formula>IF(AND(AL939&lt;0, RIGHT(TEXT(AL939,"0.#"),1)&lt;&gt;"."),TRUE,FALSE)</formula>
    </cfRule>
    <cfRule type="expression" dxfId="1942" priority="2056">
      <formula>IF(AND(AL939&lt;0, RIGHT(TEXT(AL939,"0.#"),1)="."),TRUE,FALSE)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937:Y938">
    <cfRule type="expression" dxfId="705" priority="5">
      <formula>IF(RIGHT(TEXT(Y937,"0.#"),1)=".",FALSE,TRUE)</formula>
    </cfRule>
    <cfRule type="expression" dxfId="704" priority="6">
      <formula>IF(RIGHT(TEXT(Y937,"0.#"),1)=".",TRUE,FALSE)</formula>
    </cfRule>
  </conditionalFormatting>
  <conditionalFormatting sqref="AL937:AO938">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29" max="49" man="1"/>
    <brk id="699" max="49" man="1"/>
    <brk id="727" max="49" man="1"/>
    <brk id="779" max="49" man="1"/>
    <brk id="904"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420</v>
      </c>
      <c r="AB2" s="31"/>
      <c r="AC2" s="33" t="s">
        <v>135</v>
      </c>
      <c r="AD2" s="28"/>
      <c r="AE2" s="44" t="s">
        <v>176</v>
      </c>
      <c r="AF2" s="30"/>
      <c r="AG2" s="55" t="s">
        <v>374</v>
      </c>
      <c r="AI2" s="53" t="s">
        <v>410</v>
      </c>
      <c r="AK2" s="53" t="s">
        <v>262</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255</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257</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
      </c>
      <c r="K10" s="14" t="s">
        <v>332</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565</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313</v>
      </c>
      <c r="B20" s="15" t="s">
        <v>565</v>
      </c>
      <c r="C20" s="13" t="str">
        <f t="shared" si="9"/>
        <v>知的財産</v>
      </c>
      <c r="D20" s="13" t="str">
        <f t="shared" si="8"/>
        <v>知的財産</v>
      </c>
      <c r="F20" s="18" t="s">
        <v>312</v>
      </c>
      <c r="G20" s="17"/>
      <c r="H20" s="13" t="str">
        <f t="shared" si="1"/>
        <v/>
      </c>
      <c r="I20" s="13" t="str">
        <f t="shared" si="5"/>
        <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314</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知的財産</v>
      </c>
      <c r="F24" s="18" t="s">
        <v>413</v>
      </c>
      <c r="G24" s="17"/>
      <c r="H24" s="13" t="str">
        <f t="shared" si="1"/>
        <v/>
      </c>
      <c r="I24" s="13" t="str">
        <f t="shared" si="5"/>
        <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知的財産</v>
      </c>
      <c r="B27" s="13"/>
      <c r="F27" s="18" t="s">
        <v>132</v>
      </c>
      <c r="G27" s="17"/>
      <c r="H27" s="13" t="str">
        <f t="shared" si="1"/>
        <v/>
      </c>
      <c r="I27" s="13" t="str">
        <f t="shared" si="5"/>
        <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461</v>
      </c>
      <c r="Z28" s="30"/>
      <c r="AA28" s="32" t="s">
        <v>555</v>
      </c>
      <c r="AB28" s="31"/>
      <c r="AC28" s="31"/>
      <c r="AD28" s="31"/>
      <c r="AE28" s="31"/>
      <c r="AF28" s="30"/>
      <c r="AK28" s="53" t="s">
        <v>263</v>
      </c>
    </row>
    <row r="29" spans="1:37" ht="13.5" customHeight="1" x14ac:dyDescent="0.15">
      <c r="A29" s="13"/>
      <c r="B29" s="13"/>
      <c r="F29" s="18" t="s">
        <v>304</v>
      </c>
      <c r="G29" s="17"/>
      <c r="H29" s="13" t="str">
        <f t="shared" si="1"/>
        <v/>
      </c>
      <c r="I29" s="13" t="str">
        <f t="shared" si="5"/>
        <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306</v>
      </c>
      <c r="G31" s="17" t="s">
        <v>565</v>
      </c>
      <c r="H31" s="13" t="str">
        <f t="shared" si="1"/>
        <v>特許特別会計</v>
      </c>
      <c r="I31" s="13" t="str">
        <f t="shared" si="5"/>
        <v>特許特別会計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特許特別会計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特許特別会計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特許特別会計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特許特別会計</v>
      </c>
      <c r="K35" s="13"/>
      <c r="L35" s="13"/>
      <c r="O35" s="13"/>
      <c r="P35" s="13"/>
      <c r="Q35" s="19"/>
      <c r="T35" s="13"/>
      <c r="Y35" s="32" t="s">
        <v>468</v>
      </c>
      <c r="Z35" s="30"/>
      <c r="AC35" s="31"/>
      <c r="AF35" s="30"/>
      <c r="AK35" s="53" t="str">
        <f t="shared" si="7"/>
        <v>h</v>
      </c>
    </row>
    <row r="36" spans="1:37" ht="13.5" customHeight="1" x14ac:dyDescent="0.15">
      <c r="A36" s="13"/>
      <c r="B36" s="13"/>
      <c r="F36" s="18" t="s">
        <v>311</v>
      </c>
      <c r="G36" s="17"/>
      <c r="H36" s="13" t="str">
        <f t="shared" si="1"/>
        <v/>
      </c>
      <c r="I36" s="13" t="str">
        <f t="shared" si="5"/>
        <v>特許特別会計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特許特別会計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350</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7"/>
      <c r="Z2" s="416"/>
      <c r="AA2" s="417"/>
      <c r="AB2" s="1011" t="s">
        <v>11</v>
      </c>
      <c r="AC2" s="1012"/>
      <c r="AD2" s="1013"/>
      <c r="AE2" s="379" t="s">
        <v>394</v>
      </c>
      <c r="AF2" s="379"/>
      <c r="AG2" s="379"/>
      <c r="AH2" s="379"/>
      <c r="AI2" s="379" t="s">
        <v>392</v>
      </c>
      <c r="AJ2" s="379"/>
      <c r="AK2" s="379"/>
      <c r="AL2" s="379"/>
      <c r="AM2" s="379" t="s">
        <v>421</v>
      </c>
      <c r="AN2" s="379"/>
      <c r="AO2" s="379"/>
      <c r="AP2" s="372"/>
      <c r="AQ2" s="180" t="s">
        <v>234</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350</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7"/>
      <c r="Z9" s="416"/>
      <c r="AA9" s="417"/>
      <c r="AB9" s="1011" t="s">
        <v>11</v>
      </c>
      <c r="AC9" s="1012"/>
      <c r="AD9" s="1013"/>
      <c r="AE9" s="379" t="s">
        <v>394</v>
      </c>
      <c r="AF9" s="379"/>
      <c r="AG9" s="379"/>
      <c r="AH9" s="379"/>
      <c r="AI9" s="379" t="s">
        <v>392</v>
      </c>
      <c r="AJ9" s="379"/>
      <c r="AK9" s="379"/>
      <c r="AL9" s="379"/>
      <c r="AM9" s="379" t="s">
        <v>421</v>
      </c>
      <c r="AN9" s="379"/>
      <c r="AO9" s="379"/>
      <c r="AP9" s="372"/>
      <c r="AQ9" s="180" t="s">
        <v>234</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350</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7"/>
      <c r="Z16" s="416"/>
      <c r="AA16" s="417"/>
      <c r="AB16" s="1011" t="s">
        <v>11</v>
      </c>
      <c r="AC16" s="1012"/>
      <c r="AD16" s="1013"/>
      <c r="AE16" s="379" t="s">
        <v>394</v>
      </c>
      <c r="AF16" s="379"/>
      <c r="AG16" s="379"/>
      <c r="AH16" s="379"/>
      <c r="AI16" s="379" t="s">
        <v>392</v>
      </c>
      <c r="AJ16" s="379"/>
      <c r="AK16" s="379"/>
      <c r="AL16" s="379"/>
      <c r="AM16" s="379" t="s">
        <v>421</v>
      </c>
      <c r="AN16" s="379"/>
      <c r="AO16" s="379"/>
      <c r="AP16" s="372"/>
      <c r="AQ16" s="180" t="s">
        <v>234</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350</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7"/>
      <c r="Z23" s="416"/>
      <c r="AA23" s="417"/>
      <c r="AB23" s="1011" t="s">
        <v>11</v>
      </c>
      <c r="AC23" s="1012"/>
      <c r="AD23" s="1013"/>
      <c r="AE23" s="379" t="s">
        <v>394</v>
      </c>
      <c r="AF23" s="379"/>
      <c r="AG23" s="379"/>
      <c r="AH23" s="379"/>
      <c r="AI23" s="379" t="s">
        <v>392</v>
      </c>
      <c r="AJ23" s="379"/>
      <c r="AK23" s="379"/>
      <c r="AL23" s="379"/>
      <c r="AM23" s="379" t="s">
        <v>421</v>
      </c>
      <c r="AN23" s="379"/>
      <c r="AO23" s="379"/>
      <c r="AP23" s="372"/>
      <c r="AQ23" s="180" t="s">
        <v>234</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350</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7"/>
      <c r="Z30" s="416"/>
      <c r="AA30" s="417"/>
      <c r="AB30" s="1011" t="s">
        <v>11</v>
      </c>
      <c r="AC30" s="1012"/>
      <c r="AD30" s="1013"/>
      <c r="AE30" s="379" t="s">
        <v>394</v>
      </c>
      <c r="AF30" s="379"/>
      <c r="AG30" s="379"/>
      <c r="AH30" s="379"/>
      <c r="AI30" s="379" t="s">
        <v>392</v>
      </c>
      <c r="AJ30" s="379"/>
      <c r="AK30" s="379"/>
      <c r="AL30" s="379"/>
      <c r="AM30" s="379" t="s">
        <v>421</v>
      </c>
      <c r="AN30" s="379"/>
      <c r="AO30" s="379"/>
      <c r="AP30" s="372"/>
      <c r="AQ30" s="180" t="s">
        <v>234</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350</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7"/>
      <c r="Z37" s="416"/>
      <c r="AA37" s="417"/>
      <c r="AB37" s="1011" t="s">
        <v>11</v>
      </c>
      <c r="AC37" s="1012"/>
      <c r="AD37" s="1013"/>
      <c r="AE37" s="379" t="s">
        <v>394</v>
      </c>
      <c r="AF37" s="379"/>
      <c r="AG37" s="379"/>
      <c r="AH37" s="379"/>
      <c r="AI37" s="379" t="s">
        <v>392</v>
      </c>
      <c r="AJ37" s="379"/>
      <c r="AK37" s="379"/>
      <c r="AL37" s="379"/>
      <c r="AM37" s="379" t="s">
        <v>421</v>
      </c>
      <c r="AN37" s="379"/>
      <c r="AO37" s="379"/>
      <c r="AP37" s="372"/>
      <c r="AQ37" s="180" t="s">
        <v>234</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350</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7"/>
      <c r="Z44" s="416"/>
      <c r="AA44" s="417"/>
      <c r="AB44" s="1011" t="s">
        <v>11</v>
      </c>
      <c r="AC44" s="1012"/>
      <c r="AD44" s="1013"/>
      <c r="AE44" s="379" t="s">
        <v>394</v>
      </c>
      <c r="AF44" s="379"/>
      <c r="AG44" s="379"/>
      <c r="AH44" s="379"/>
      <c r="AI44" s="379" t="s">
        <v>392</v>
      </c>
      <c r="AJ44" s="379"/>
      <c r="AK44" s="379"/>
      <c r="AL44" s="379"/>
      <c r="AM44" s="379" t="s">
        <v>421</v>
      </c>
      <c r="AN44" s="379"/>
      <c r="AO44" s="379"/>
      <c r="AP44" s="372"/>
      <c r="AQ44" s="180" t="s">
        <v>234</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350</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7"/>
      <c r="Z51" s="416"/>
      <c r="AA51" s="417"/>
      <c r="AB51" s="372" t="s">
        <v>11</v>
      </c>
      <c r="AC51" s="1012"/>
      <c r="AD51" s="1013"/>
      <c r="AE51" s="379" t="s">
        <v>394</v>
      </c>
      <c r="AF51" s="379"/>
      <c r="AG51" s="379"/>
      <c r="AH51" s="379"/>
      <c r="AI51" s="379" t="s">
        <v>392</v>
      </c>
      <c r="AJ51" s="379"/>
      <c r="AK51" s="379"/>
      <c r="AL51" s="379"/>
      <c r="AM51" s="379" t="s">
        <v>421</v>
      </c>
      <c r="AN51" s="379"/>
      <c r="AO51" s="379"/>
      <c r="AP51" s="372"/>
      <c r="AQ51" s="180" t="s">
        <v>234</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350</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7"/>
      <c r="Z58" s="416"/>
      <c r="AA58" s="417"/>
      <c r="AB58" s="1011" t="s">
        <v>11</v>
      </c>
      <c r="AC58" s="1012"/>
      <c r="AD58" s="1013"/>
      <c r="AE58" s="379" t="s">
        <v>394</v>
      </c>
      <c r="AF58" s="379"/>
      <c r="AG58" s="379"/>
      <c r="AH58" s="379"/>
      <c r="AI58" s="379" t="s">
        <v>392</v>
      </c>
      <c r="AJ58" s="379"/>
      <c r="AK58" s="379"/>
      <c r="AL58" s="379"/>
      <c r="AM58" s="379" t="s">
        <v>421</v>
      </c>
      <c r="AN58" s="379"/>
      <c r="AO58" s="379"/>
      <c r="AP58" s="372"/>
      <c r="AQ58" s="180" t="s">
        <v>234</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350</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7"/>
      <c r="Z65" s="416"/>
      <c r="AA65" s="417"/>
      <c r="AB65" s="1011" t="s">
        <v>11</v>
      </c>
      <c r="AC65" s="1012"/>
      <c r="AD65" s="1013"/>
      <c r="AE65" s="379" t="s">
        <v>394</v>
      </c>
      <c r="AF65" s="379"/>
      <c r="AG65" s="379"/>
      <c r="AH65" s="379"/>
      <c r="AI65" s="379" t="s">
        <v>392</v>
      </c>
      <c r="AJ65" s="379"/>
      <c r="AK65" s="379"/>
      <c r="AL65" s="379"/>
      <c r="AM65" s="379" t="s">
        <v>421</v>
      </c>
      <c r="AN65" s="379"/>
      <c r="AO65" s="379"/>
      <c r="AP65" s="372"/>
      <c r="AQ65" s="180" t="s">
        <v>234</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260</v>
      </c>
      <c r="AI3" s="350"/>
      <c r="AJ3" s="350"/>
      <c r="AK3" s="350"/>
      <c r="AL3" s="350" t="s">
        <v>21</v>
      </c>
      <c r="AM3" s="350"/>
      <c r="AN3" s="350"/>
      <c r="AO3" s="430"/>
      <c r="AP3" s="431" t="s">
        <v>300</v>
      </c>
      <c r="AQ3" s="431"/>
      <c r="AR3" s="431"/>
      <c r="AS3" s="431"/>
      <c r="AT3" s="431"/>
      <c r="AU3" s="431"/>
      <c r="AV3" s="431"/>
      <c r="AW3" s="431"/>
      <c r="AX3" s="431"/>
    </row>
    <row r="4" spans="1:50" ht="26.25" customHeight="1" x14ac:dyDescent="0.15">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260</v>
      </c>
      <c r="AI36" s="350"/>
      <c r="AJ36" s="350"/>
      <c r="AK36" s="350"/>
      <c r="AL36" s="350" t="s">
        <v>21</v>
      </c>
      <c r="AM36" s="350"/>
      <c r="AN36" s="350"/>
      <c r="AO36" s="430"/>
      <c r="AP36" s="431" t="s">
        <v>300</v>
      </c>
      <c r="AQ36" s="431"/>
      <c r="AR36" s="431"/>
      <c r="AS36" s="431"/>
      <c r="AT36" s="431"/>
      <c r="AU36" s="431"/>
      <c r="AV36" s="431"/>
      <c r="AW36" s="431"/>
      <c r="AX36" s="431"/>
    </row>
    <row r="37" spans="1:50" ht="26.25" customHeight="1" x14ac:dyDescent="0.15">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260</v>
      </c>
      <c r="AI69" s="350"/>
      <c r="AJ69" s="350"/>
      <c r="AK69" s="350"/>
      <c r="AL69" s="350" t="s">
        <v>21</v>
      </c>
      <c r="AM69" s="350"/>
      <c r="AN69" s="350"/>
      <c r="AO69" s="430"/>
      <c r="AP69" s="431" t="s">
        <v>300</v>
      </c>
      <c r="AQ69" s="431"/>
      <c r="AR69" s="431"/>
      <c r="AS69" s="431"/>
      <c r="AT69" s="431"/>
      <c r="AU69" s="431"/>
      <c r="AV69" s="431"/>
      <c r="AW69" s="431"/>
      <c r="AX69" s="431"/>
    </row>
    <row r="70" spans="1:50" ht="26.25" customHeight="1" x14ac:dyDescent="0.15">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260</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260</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260</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260</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260</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260</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260</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260</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260</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260</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260</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260</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260</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260</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260</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260</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260</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260</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260</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260</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260</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260</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260</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260</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260</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260</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260</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260</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260</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260</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260</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260</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260</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260</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260</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260</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260</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12ED88C-803B-4E16-AE0C-7D7C8F46C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2651FE-C0A8-4D08-8BB2-F4F74D8F337B}">
  <ds:schemaRefs>
    <ds:schemaRef ds:uri="http://schemas.microsoft.com/sharepoint/v3/contenttype/forms"/>
  </ds:schemaRefs>
</ds:datastoreItem>
</file>

<file path=customXml/itemProps3.xml><?xml version="1.0" encoding="utf-8"?>
<ds:datastoreItem xmlns:ds="http://schemas.openxmlformats.org/officeDocument/2006/customXml" ds:itemID="{33ECD45F-A94D-4DF7-B314-5DE2B411381D}">
  <ds:schemaRefs>
    <ds:schemaRef ds:uri="http://purl.org/dc/elements/1.1/"/>
    <ds:schemaRef ds:uri="http://www.w3.org/XML/1998/namespace"/>
    <ds:schemaRef ds:uri="http://purl.org/dc/terms/"/>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FBA1376E-82DB-4D6C-B33A-D646C061799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Hiroshi Maruoka</cp:lastModifiedBy>
  <cp:lastPrinted>2020-10-06T07:13:22Z</cp:lastPrinted>
  <dcterms:created xsi:type="dcterms:W3CDTF">2012-03-13T00:50:25Z</dcterms:created>
  <dcterms:modified xsi:type="dcterms:W3CDTF">2020-11-19T03:30:10Z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