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政策ナレッジマネジメント\05予算執行ＤＢ\臨時フォルダ\レビューシート（各局最終確認版）\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<sst xmlns="http://schemas.openxmlformats.org/spreadsheetml/2006/main" count="2824" uniqueCount="615">
  <si>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</si>
  <si>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</si>
  <si>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</si>
  <si>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</si>
  <si>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</si>
  <si>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</si>
  <si>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</si>
  <si>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</si>
  <si>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</si>
  <si>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</si>
  <si>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</si>
  <si>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</si>
  <si>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</si>
  <si>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</si>
  <si>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</si>
  <si>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</si>
  <si>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</si>
  <si>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</si>
  <si>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</si>
  <si>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</si>
  <si>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</si>
  <si>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</si>
  <si>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</si>
  <si>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</si>
  <si>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</si>
  <si>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</si>
  <si>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</si>
  <si>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</si>
  <si>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</si>
  <si>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</si>
  <si>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</si>
  <si>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</si>
  <si>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</si>
  <si>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</si>
  <si>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</si>
  <si>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</si>
  <si>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</si>
  <si>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</si>
  <si>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</si>
  <si>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</si>
  <si>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</si>
  <si>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</si>
  <si>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</si>
  <si>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</si>
  <si>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</si>
  <si>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</si>
  <si>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</si>
  <si>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</si>
  <si>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</si>
  <si>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</si>
  <si>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</si>
  <si>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</si>
  <si>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</si>
  <si>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</si>
  <si>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</si>
  <si>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</si>
  <si>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</si>
  <si>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</si>
  <si>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</si>
  <si>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</si>
  <si>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</si>
  <si>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</si>
  <si>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</si>
  <si>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</si>
  <si>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</si>
  <si>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</si>
  <si>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</si>
  <si>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</si>
  <si>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</si>
  <si>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</si>
  <si>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</si>
  <si>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</si>
  <si>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</si>
  <si>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</si>
  <si>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</si>
  <si>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</si>
  <si>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</si>
  <si>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</si>
  <si>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</si>
  <si>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</si>
  <si>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</si>
  <si>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</si>
  <si>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</si>
  <si>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</si>
  <si>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</si>
  <si>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</si>
  <si>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</si>
  <si>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</si>
  <si>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</si>
  <si>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</si>
  <si>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</si>
  <si>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</si>
  <si>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</si>
  <si>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</si>
  <si>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</si>
  <si>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</si>
  <si>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</si>
  <si>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</si>
  <si>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</si>
  <si>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</si>
  <si>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</si>
  <si>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</si>
  <si>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</si>
  <si>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</si>
  <si>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</si>
  <si>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</si>
  <si>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</si>
  <si>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</si>
  <si>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</si>
  <si>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</si>
  <si>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</si>
  <si>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</si>
  <si>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</si>
  <si>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</si>
  <si>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</si>
  <si>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</si>
  <si>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</si>
  <si>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</si>
  <si>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</si>
  <si>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</si>
  <si>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</si>
  <si>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</si>
  <si>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</si>
  <si>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</si>
  <si>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</si>
  <si>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</si>
  <si>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</si>
  <si>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</si>
  <si>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</si>
  <si>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</si>
  <si>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</si>
  <si>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</si>
  <si>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</si>
  <si>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</si>
  <si>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</si>
  <si>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</si>
  <si>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</si>
  <si>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</si>
  <si>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</si>
  <si>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</si>
  <si>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</si>
  <si>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</si>
  <si>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</si>
  <si>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</si>
  <si>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</si>
  <si>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</si>
  <si>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</si>
  <si>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</si>
  <si>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</si>
  <si>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</si>
  <si>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</si>
  <si>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</si>
  <si>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</si>
  <si>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</si>
  <si>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</si>
  <si>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</si>
  <si>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</si>
  <si>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</si>
  <si>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</si>
  <si>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</si>
  <si>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</si>
  <si>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</si>
  <si>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</si>
  <si>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</si>
  <si>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</si>
  <si>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</si>
  <si>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</si>
  <si>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</si>
  <si>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</si>
  <si>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</si>
  <si>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</si>
  <si>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</si>
  <si>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</si>
  <si>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</si>
  <si>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</si>
  <si>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</si>
  <si>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</si>
  <si>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</si>
  <si>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</si>
  <si>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</si>
  <si>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</si>
  <si>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</si>
  <si>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</si>
  <si>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</si>
  <si>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</si>
  <si>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</si>
  <si>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</si>
  <si>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</si>
  <si>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</si>
  <si>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</si>
  <si>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</si>
  <si>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</si>
  <si>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</si>
  <si>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</si>
  <si>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</si>
  <si>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</si>
  <si>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</si>
  <si>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</si>
  <si>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</si>
  <si>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</si>
  <si>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</si>
  <si>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</si>
  <si>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</si>
  <si>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</si>
  <si>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</si>
  <si>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</si>
  <si>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</si>
  <si>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</si>
  <si>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</si>
  <si>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</si>
  <si>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</si>
  <si>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</si>
  <si>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</si>
  <si>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</si>
  <si>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</si>
  <si>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</si>
  <si>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</si>
  <si>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</si>
  <si>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</si>
  <si>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</si>
  <si>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</si>
  <si>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</si>
  <si>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</si>
  <si>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</si>
  <si>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</si>
  <si>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</si>
  <si>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</si>
  <si>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</si>
  <si>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</si>
  <si>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</si>
  <si>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</si>
  <si>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</si>
  <si>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</si>
  <si>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</si>
  <si>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</si>
  <si>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</si>
  <si>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</si>
  <si>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</si>
  <si>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</si>
  <si>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</si>
  <si>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</si>
  <si>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</si>
  <si>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</si>
  <si>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</si>
  <si>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</si>
  <si>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</si>
  <si>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</si>
  <si>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</si>
  <si>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</si>
  <si>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</si>
  <si>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</si>
  <si>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</si>
  <si>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</si>
  <si>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</si>
  <si>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</si>
  <si>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</si>
  <si>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</si>
  <si>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</si>
  <si>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</si>
  <si>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</si>
  <si>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</si>
  <si>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</si>
  <si>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</si>
  <si>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</si>
  <si>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</si>
  <si>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</si>
  <si>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</si>
  <si>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</si>
  <si>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</si>
  <si>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</si>
  <si>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</si>
  <si>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</si>
  <si>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</si>
  <si>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</si>
  <si>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</si>
  <si>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</si>
  <si>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</si>
  <si>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</si>
  <si>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</si>
  <si>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</si>
  <si>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</si>
  <si>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</si>
  <si>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</si>
  <si>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</si>
  <si>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</si>
  <si>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</si>
  <si>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</si>
  <si>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</si>
  <si>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</si>
  <si>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</si>
  <si>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</si>
  <si>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</si>
  <si>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</si>
  <si>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</si>
  <si>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</si>
  <si>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</si>
  <si>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</si>
  <si>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</si>
  <si>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</si>
  <si>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</si>
  <si>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</si>
  <si>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</si>
  <si>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</si>
  <si>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</si>
  <si>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</si>
  <si>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</si>
  <si>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</si>
  <si>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</si>
  <si>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</si>
  <si>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</si>
  <si>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</si>
  <si>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</si>
  <si>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</si>
  <si>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</si>
  <si>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</si>
  <si>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</si>
  <si>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</si>
  <si>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</si>
  <si>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</si>
  <si>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</si>
  <si>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</si>
  <si>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</si>
  <si>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</si>
  <si>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</si>
  <si>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</si>
  <si>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</si>
  <si>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</si>
  <si>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</si>
  <si>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</si>
  <si>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</si>
  <si>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</si>
  <si>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</si>
  <si>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</si>
  <si>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</si>
  <si>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</si>
  <si>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</si>
  <si>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</si>
  <si>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</si>
  <si>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</si>
  <si>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</si>
  <si>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</si>
  <si>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</si>
  <si>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</si>
  <si>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</si>
  <si>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</si>
  <si>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</si>
  <si>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</si>
  <si>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</si>
  <si>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</si>
  <si>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</si>
  <si>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</si>
  <si>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</si>
  <si>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</si>
  <si>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</si>
  <si>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</si>
  <si>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</si>
  <si>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</si>
  <si>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</si>
  <si>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</si>
  <si>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</si>
  <si>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</si>
  <si>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</si>
  <si>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</si>
  <si>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</si>
  <si>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</si>
  <si>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</si>
  <si>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</si>
  <si>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</si>
  <si>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</si>
  <si>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</si>
  <si>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</si>
  <si>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</si>
  <si>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</si>
  <si>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</si>
  <si>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</si>
  <si>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</si>
  <si>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</si>
  <si>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</si>
  <si>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</si>
  <si>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</si>
  <si>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</si>
  <si>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</si>
  <si>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</si>
  <si>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</si>
  <si>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</si>
  <si>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</si>
  <si>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</si>
  <si>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</si>
  <si>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</si>
  <si>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</si>
  <si>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</si>
  <si>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</si>
  <si>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</si>
  <si>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</si>
  <si>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</si>
  <si>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</si>
  <si>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</si>
  <si>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</si>
  <si>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</si>
  <si>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</si>
  <si>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</si>
  <si>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</si>
  <si>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</si>
  <si>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</si>
  <si>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</si>
  <si>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</si>
  <si>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</si>
  <si>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</si>
  <si>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</si>
  <si>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</si>
  <si>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</si>
  <si>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</si>
  <si>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</si>
  <si>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</si>
  <si>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</si>
  <si>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</si>
  <si>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</si>
  <si>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</si>
  <si>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</si>
  <si>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</si>
  <si>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</si>
  <si>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</si>
  <si>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</si>
  <si>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</si>
  <si>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</si>
  <si>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</si>
  <si>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</si>
  <si>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</si>
  <si>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</si>
  <si>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</si>
  <si>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</si>
  <si>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</si>
  <si>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</si>
  <si>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</si>
  <si>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</si>
  <si>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</si>
  <si>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</si>
  <si>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</si>
  <si>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</si>
  <si>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</si>
  <si>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</si>
  <si>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</si>
  <si>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</si>
  <si>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</si>
  <si>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</si>
  <si>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</si>
  <si>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</si>
  <si>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</si>
  <si>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</si>
  <si>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</si>
  <si>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</si>
  <si>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</si>
  <si>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</si>
  <si>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</si>
  <si>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</si>
  <si>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</si>
  <si>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</si>
  <si>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</si>
  <si>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</si>
  <si>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</si>
  <si>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</si>
  <si>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</si>
  <si>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</si>
  <si>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</si>
  <si>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</si>
  <si>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</si>
  <si>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</si>
  <si>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</si>
  <si>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</si>
  <si>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</si>
  <si>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</si>
  <si>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</si>
  <si>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</si>
  <si>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</si>
  <si>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</si>
  <si>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</si>
  <si>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</si>
  <si>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</si>
  <si>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</si>
  <si>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</si>
  <si>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</si>
  <si>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</si>
  <si>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</si>
  <si>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</si>
  <si>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</si>
  <si>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</si>
  <si>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</si>
  <si>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</si>
  <si>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</si>
  <si>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</si>
  <si>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</si>
  <si>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</si>
  <si>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</si>
  <si>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</si>
  <si>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</si>
  <si>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</si>
  <si>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</si>
  <si>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</si>
  <si>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</si>
  <si>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</si>
  <si>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</si>
  <si>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</si>
  <si>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</si>
  <si>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</si>
  <si>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</si>
  <si>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</si>
  <si>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</si>
  <si>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</si>
  <si>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</si>
  <si>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</si>
  <si>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</si>
  <si>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</si>
  <si>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</si>
  <si>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</si>
  <si>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</si>
  <si>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</si>
  <si>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</si>
  <si>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</si>
  <si>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</si>
  <si>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</si>
  <si>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</si>
  <si>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</si>
  <si>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</si>
  <si>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</si>
  <si>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</si>
  <si>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</si>
  <si>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</si>
  <si>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</si>
  <si>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</si>
  <si>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</si>
  <si>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</si>
  <si>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</si>
  <si>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</si>
  <si>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</si>
  <si>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</si>
  <si>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</si>
  <si>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</si>
  <si>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</si>
  <si>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</si>
  <si>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</si>
  <si>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</si>
  <si>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</si>
  <si>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</si>
  <si>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</si>
  <si>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</si>
  <si>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</si>
  <si>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</si>
  <si>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</si>
  <si>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</si>
  <si>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</si>
  <si>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</si>
  <si>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</si>
  <si>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</si>
  <si>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</si>
  <si>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</si>
  <si>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</si>
  <si>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</si>
  <si>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</si>
  <si>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</si>
  <si>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</si>
  <si>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</si>
  <si>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</si>
  <si>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</si>
  <si>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中堅・中小企業輸出ビジネスモデル調査・実証事業</t>
    <phoneticPr fontId="5"/>
  </si>
  <si>
    <t>貿易振興課</t>
    <phoneticPr fontId="5"/>
  </si>
  <si>
    <t>○</t>
  </si>
  <si>
    <t>中堅・中小企業が自ら海外で販路開拓するにあたっては、販売先の確保等の様々な課題があるうえ、EC市場の拡大など中堅・中小企業を取り巻く環境の変化への対応が求められている。このような課題に対応する民間事業者間の連携による新たな輸出ビジネスモデルの構築を支援することで、中堅・中小企業の海外展開が自律的に拡大する仕組みの構築を目指す。</t>
    <phoneticPr fontId="5"/>
  </si>
  <si>
    <t>中堅・中小企業等の輸出額及び現地法人売上高の合計額</t>
    <phoneticPr fontId="5"/>
  </si>
  <si>
    <t>輸出額及び現地法人売上高</t>
    <phoneticPr fontId="5"/>
  </si>
  <si>
    <t>兆円</t>
    <rPh sb="0" eb="2">
      <t>チョウエン</t>
    </rPh>
    <phoneticPr fontId="5"/>
  </si>
  <si>
    <t>-</t>
    <phoneticPr fontId="5"/>
  </si>
  <si>
    <t>中小企業海外市場開拓支援事業費補助金</t>
    <phoneticPr fontId="5"/>
  </si>
  <si>
    <t>中小企業海外市場開拓支援事業委託費</t>
    <phoneticPr fontId="5"/>
  </si>
  <si>
    <t>民間事業者による中堅・中小事業者がひ益する新たな輸出ビジネスモデルの構築に向け、有望な事例を公募し、ECサイト構築費、プロモーション経費、商談会経費等について支援する。また調査事業を通じて多様なビジネスモデルの検討、輸出戦略の形成・横展開を行う。</t>
    <phoneticPr fontId="5"/>
  </si>
  <si>
    <t>-</t>
    <phoneticPr fontId="5"/>
  </si>
  <si>
    <t>支援案件数</t>
    <phoneticPr fontId="5"/>
  </si>
  <si>
    <t>調査実施件数</t>
    <phoneticPr fontId="5"/>
  </si>
  <si>
    <t>件</t>
    <rPh sb="0" eb="1">
      <t>ケン</t>
    </rPh>
    <phoneticPr fontId="5"/>
  </si>
  <si>
    <t>-</t>
    <phoneticPr fontId="5"/>
  </si>
  <si>
    <t>件</t>
    <rPh sb="0" eb="1">
      <t>ケン</t>
    </rPh>
    <phoneticPr fontId="5"/>
  </si>
  <si>
    <t>-</t>
    <phoneticPr fontId="5"/>
  </si>
  <si>
    <t>交付決定額／支援案件数　　　　　　</t>
    <phoneticPr fontId="5"/>
  </si>
  <si>
    <t>調査実施額／調査実施件数　</t>
    <phoneticPr fontId="5"/>
  </si>
  <si>
    <t>百万円</t>
    <phoneticPr fontId="5"/>
  </si>
  <si>
    <t>百万円/件数</t>
    <phoneticPr fontId="5"/>
  </si>
  <si>
    <t>百万円/件数</t>
    <phoneticPr fontId="5"/>
  </si>
  <si>
    <t>４．対外経済</t>
    <phoneticPr fontId="5"/>
  </si>
  <si>
    <t>２．海外市場開拓支援・対内投資</t>
    <phoneticPr fontId="5"/>
  </si>
  <si>
    <t>中堅・中小企業等の輸出額及び現地法人売上高の合計額 （兆円）</t>
    <phoneticPr fontId="5"/>
  </si>
  <si>
    <t>-</t>
    <phoneticPr fontId="5"/>
  </si>
  <si>
    <t>民間事業者による中堅・中小事業者がひ益する新たな輸出ビジネスモデルを構築することで、輸出額及び現地法人売上高を拡大する。</t>
    <phoneticPr fontId="5"/>
  </si>
  <si>
    <t>中堅・中小企業の海外への事業展開は、地域経済の活性化につながるものである。</t>
    <phoneticPr fontId="5"/>
  </si>
  <si>
    <t>中堅・中小企業の海外展開支援は、日本貿易振興機構の担う役割として位置づけられている（第五期中期目標）。</t>
    <phoneticPr fontId="5"/>
  </si>
  <si>
    <t>無</t>
  </si>
  <si>
    <t>同種の調査事業に必要な経費の一般的な価格と似た金額となっているため、妥当であるといえる。</t>
    <phoneticPr fontId="5"/>
  </si>
  <si>
    <t>‐</t>
  </si>
  <si>
    <t>輸出額：経済産業省「経済産業省企業活動基本調査」、現地法人売上高：経済産業省「海外事業活動基本調査」</t>
    <phoneticPr fontId="5"/>
  </si>
  <si>
    <t>-</t>
  </si>
  <si>
    <t>-</t>
    <phoneticPr fontId="5"/>
  </si>
  <si>
    <t>-</t>
    <phoneticPr fontId="5"/>
  </si>
  <si>
    <t>調査事業については、総合評価落札方式によって２社から委託先が決定したものである。また補助事業については、日本貿易振興機構を名宛てとし、同機構による間接補助で行うもの。</t>
    <rPh sb="52" eb="54">
      <t>ニホン</t>
    </rPh>
    <rPh sb="54" eb="56">
      <t>ボウエキ</t>
    </rPh>
    <rPh sb="56" eb="58">
      <t>シンコウ</t>
    </rPh>
    <rPh sb="58" eb="60">
      <t>キコウ</t>
    </rPh>
    <rPh sb="61" eb="63">
      <t>ナア</t>
    </rPh>
    <rPh sb="67" eb="68">
      <t>ドウ</t>
    </rPh>
    <rPh sb="68" eb="70">
      <t>キコウ</t>
    </rPh>
    <rPh sb="73" eb="75">
      <t>カンセツ</t>
    </rPh>
    <rPh sb="75" eb="77">
      <t>ホジョ</t>
    </rPh>
    <rPh sb="78" eb="79">
      <t>オコナ</t>
    </rPh>
    <phoneticPr fontId="5"/>
  </si>
  <si>
    <t>外注費等を支出する場合には、相見積もりを実施するなど低コストで実施するための手法を採用している。</t>
    <rPh sb="0" eb="2">
      <t>ガイチュウ</t>
    </rPh>
    <rPh sb="2" eb="3">
      <t>ヒ</t>
    </rPh>
    <rPh sb="3" eb="4">
      <t>ナド</t>
    </rPh>
    <rPh sb="5" eb="7">
      <t>シシュツ</t>
    </rPh>
    <rPh sb="9" eb="11">
      <t>バアイ</t>
    </rPh>
    <rPh sb="14" eb="17">
      <t>アイミツ</t>
    </rPh>
    <rPh sb="20" eb="22">
      <t>ジッシ</t>
    </rPh>
    <rPh sb="26" eb="27">
      <t>テイ</t>
    </rPh>
    <rPh sb="31" eb="33">
      <t>ジッシ</t>
    </rPh>
    <rPh sb="38" eb="40">
      <t>シュホウ</t>
    </rPh>
    <rPh sb="41" eb="43">
      <t>サイヨウ</t>
    </rPh>
    <phoneticPr fontId="5"/>
  </si>
  <si>
    <t>補助事業については、日本貿易振興機構が間接補助を行うものであり、その支出は業務管理費として合理的なものである。</t>
    <rPh sb="34" eb="36">
      <t>シシュツ</t>
    </rPh>
    <rPh sb="37" eb="39">
      <t>ギョウム</t>
    </rPh>
    <rPh sb="39" eb="41">
      <t>カンリ</t>
    </rPh>
    <rPh sb="41" eb="42">
      <t>ヒ</t>
    </rPh>
    <rPh sb="45" eb="48">
      <t>ゴウリテキ</t>
    </rPh>
    <phoneticPr fontId="5"/>
  </si>
  <si>
    <t>間接補助先に対する補助については補助率が適用される。</t>
    <rPh sb="0" eb="2">
      <t>カンセツ</t>
    </rPh>
    <rPh sb="2" eb="4">
      <t>ホジョ</t>
    </rPh>
    <rPh sb="4" eb="5">
      <t>サキ</t>
    </rPh>
    <rPh sb="6" eb="7">
      <t>タイ</t>
    </rPh>
    <rPh sb="9" eb="11">
      <t>ホジョ</t>
    </rPh>
    <rPh sb="16" eb="19">
      <t>ホジョリツ</t>
    </rPh>
    <rPh sb="20" eb="22">
      <t>テキヨウ</t>
    </rPh>
    <phoneticPr fontId="5"/>
  </si>
  <si>
    <t>契約の段階で事業目的に即した真に必要な支出であることを確認している。</t>
    <rPh sb="27" eb="29">
      <t>カクニン</t>
    </rPh>
    <phoneticPr fontId="5"/>
  </si>
  <si>
    <t>48　／　2</t>
    <phoneticPr fontId="5"/>
  </si>
  <si>
    <t>参事官　野添 剛司</t>
    <rPh sb="0" eb="3">
      <t>サンジカン</t>
    </rPh>
    <rPh sb="4" eb="6">
      <t>ノゾエ</t>
    </rPh>
    <rPh sb="7" eb="9">
      <t>ツヨシ</t>
    </rPh>
    <phoneticPr fontId="5"/>
  </si>
  <si>
    <t>-</t>
    <phoneticPr fontId="5"/>
  </si>
  <si>
    <t>中堅・中小企業の海外展開支援は、「成長戦略フォローアップ」で取り上げられているテーマであることから優先度の高い事業である。</t>
    <rPh sb="17" eb="19">
      <t>セイチョウ</t>
    </rPh>
    <rPh sb="19" eb="21">
      <t>センリャク</t>
    </rPh>
    <phoneticPr fontId="5"/>
  </si>
  <si>
    <t>貿易経済協力局</t>
    <phoneticPr fontId="5"/>
  </si>
  <si>
    <t>-</t>
    <phoneticPr fontId="5"/>
  </si>
  <si>
    <t>成長戦略フォローアップ（令和2年7月17日閣議決定）</t>
    <phoneticPr fontId="5"/>
  </si>
  <si>
    <t>240　／　8</t>
    <phoneticPr fontId="5"/>
  </si>
  <si>
    <t>事業目的を達成するため、事業の効率性に常に留意し、必要に応じて事業内容の見直しを実施すること。</t>
    <phoneticPr fontId="5"/>
  </si>
  <si>
    <t>支援件数及び調査件数を増やすため増額
「新型コロナウイルス対策関連要望額」75百万円</t>
    <rPh sb="0" eb="2">
      <t>シエン</t>
    </rPh>
    <rPh sb="2" eb="4">
      <t>ケンスウ</t>
    </rPh>
    <rPh sb="4" eb="5">
      <t>オヨ</t>
    </rPh>
    <rPh sb="6" eb="8">
      <t>チョウサ</t>
    </rPh>
    <rPh sb="8" eb="10">
      <t>ケンスウ</t>
    </rPh>
    <rPh sb="11" eb="12">
      <t>フ</t>
    </rPh>
    <rPh sb="16" eb="18">
      <t>ゾウガク</t>
    </rPh>
    <rPh sb="39" eb="40">
      <t>ヒャク</t>
    </rPh>
    <rPh sb="40" eb="42">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</si>
</sst>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38"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158750</xdr:colOff>
      <xdr:row>741</xdr:row>
      <xdr:rowOff>0</xdr:rowOff>
    </xdr:from>
    <xdr:to>
      <xdr:col>34</xdr:col>
      <xdr:colOff>81884</xdr:colOff>
      <xdr:row>743</xdr:row>
      <xdr:rowOff>107950</xdr:rowOff>
    </xdr:to>
    <xdr:sp macro="" textlink="">
      <xdr:nvSpPr>
        <xdr:cNvPr id="17" name="正方形/長方形 16"/>
        <xdr:cNvSpPr/>
      </xdr:nvSpPr>
      <xdr:spPr>
        <a:xfrm>
          <a:off x="3409950" y="37007800"/>
          <a:ext cx="3580734" cy="8191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288</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142875</xdr:colOff>
      <xdr:row>743</xdr:row>
      <xdr:rowOff>95250</xdr:rowOff>
    </xdr:from>
    <xdr:to>
      <xdr:col>25</xdr:col>
      <xdr:colOff>142875</xdr:colOff>
      <xdr:row>744</xdr:row>
      <xdr:rowOff>92075</xdr:rowOff>
    </xdr:to>
    <xdr:cxnSp macro="">
      <xdr:nvCxnSpPr>
        <xdr:cNvPr id="18" name="直線コネクタ 17"/>
        <xdr:cNvCxnSpPr/>
      </xdr:nvCxnSpPr>
      <xdr:spPr>
        <a:xfrm>
          <a:off x="5222875" y="37814250"/>
          <a:ext cx="0" cy="352425"/>
        </a:xfrm>
        <a:prstGeom prst="line">
          <a:avLst/>
        </a:prstGeom>
        <a:noFill/>
        <a:ln w="28575" cap="flat" cmpd="sng" algn="ctr">
          <a:solidFill>
            <a:sysClr val="windowText" lastClr="000000">
              <a:shade val="95000"/>
              <a:satMod val="105000"/>
            </a:sysClr>
          </a:solidFill>
          <a:prstDash val="solid"/>
        </a:ln>
        <a:effectLst/>
      </xdr:spPr>
    </xdr:cxnSp>
    <xdr:clientData/>
  </xdr:twoCellAnchor>
  <xdr:twoCellAnchor>
    <xdr:from>
      <xdr:col>16</xdr:col>
      <xdr:colOff>139700</xdr:colOff>
      <xdr:row>744</xdr:row>
      <xdr:rowOff>111125</xdr:rowOff>
    </xdr:from>
    <xdr:to>
      <xdr:col>45</xdr:col>
      <xdr:colOff>152400</xdr:colOff>
      <xdr:row>744</xdr:row>
      <xdr:rowOff>111125</xdr:rowOff>
    </xdr:to>
    <xdr:cxnSp macro="">
      <xdr:nvCxnSpPr>
        <xdr:cNvPr id="19" name="直線コネクタ 18"/>
        <xdr:cNvCxnSpPr/>
      </xdr:nvCxnSpPr>
      <xdr:spPr>
        <a:xfrm>
          <a:off x="3390900" y="38185725"/>
          <a:ext cx="5905500" cy="0"/>
        </a:xfrm>
        <a:prstGeom prst="line">
          <a:avLst/>
        </a:prstGeom>
        <a:noFill/>
        <a:ln w="28575" cap="flat" cmpd="sng" algn="ctr">
          <a:solidFill>
            <a:sysClr val="windowText" lastClr="000000">
              <a:shade val="95000"/>
              <a:satMod val="105000"/>
            </a:sysClr>
          </a:solidFill>
          <a:prstDash val="solid"/>
        </a:ln>
        <a:effectLst/>
      </xdr:spPr>
    </xdr:cxnSp>
    <xdr:clientData/>
  </xdr:twoCellAnchor>
  <xdr:twoCellAnchor>
    <xdr:from>
      <xdr:col>16</xdr:col>
      <xdr:colOff>152400</xdr:colOff>
      <xdr:row>744</xdr:row>
      <xdr:rowOff>98425</xdr:rowOff>
    </xdr:from>
    <xdr:to>
      <xdr:col>16</xdr:col>
      <xdr:colOff>152400</xdr:colOff>
      <xdr:row>746</xdr:row>
      <xdr:rowOff>78459</xdr:rowOff>
    </xdr:to>
    <xdr:cxnSp macro="">
      <xdr:nvCxnSpPr>
        <xdr:cNvPr id="20" name="直線矢印コネクタ 19"/>
        <xdr:cNvCxnSpPr/>
      </xdr:nvCxnSpPr>
      <xdr:spPr>
        <a:xfrm>
          <a:off x="3403600" y="38173025"/>
          <a:ext cx="0" cy="691234"/>
        </a:xfrm>
        <a:prstGeom prst="straightConnector1">
          <a:avLst/>
        </a:prstGeom>
        <a:noFill/>
        <a:ln w="28575" cap="flat" cmpd="sng" algn="ctr">
          <a:solidFill>
            <a:sysClr val="windowText" lastClr="000000">
              <a:shade val="95000"/>
              <a:satMod val="105000"/>
            </a:sysClr>
          </a:solidFill>
          <a:prstDash val="solid"/>
          <a:tailEnd type="arrow"/>
        </a:ln>
        <a:effectLst/>
      </xdr:spPr>
    </xdr:cxnSp>
    <xdr:clientData/>
  </xdr:twoCellAnchor>
  <xdr:twoCellAnchor>
    <xdr:from>
      <xdr:col>32</xdr:col>
      <xdr:colOff>171450</xdr:colOff>
      <xdr:row>744</xdr:row>
      <xdr:rowOff>104775</xdr:rowOff>
    </xdr:from>
    <xdr:to>
      <xdr:col>32</xdr:col>
      <xdr:colOff>171450</xdr:colOff>
      <xdr:row>746</xdr:row>
      <xdr:rowOff>84809</xdr:rowOff>
    </xdr:to>
    <xdr:cxnSp macro="">
      <xdr:nvCxnSpPr>
        <xdr:cNvPr id="21" name="直線矢印コネクタ 20"/>
        <xdr:cNvCxnSpPr/>
      </xdr:nvCxnSpPr>
      <xdr:spPr>
        <a:xfrm>
          <a:off x="6673850" y="38179375"/>
          <a:ext cx="0" cy="691234"/>
        </a:xfrm>
        <a:prstGeom prst="straightConnector1">
          <a:avLst/>
        </a:prstGeom>
        <a:noFill/>
        <a:ln w="28575" cap="flat" cmpd="sng" algn="ctr">
          <a:solidFill>
            <a:sysClr val="windowText" lastClr="000000">
              <a:shade val="95000"/>
              <a:satMod val="105000"/>
            </a:sysClr>
          </a:solidFill>
          <a:prstDash val="solid"/>
          <a:tailEnd type="arrow"/>
        </a:ln>
        <a:effectLst/>
      </xdr:spPr>
    </xdr:cxnSp>
    <xdr:clientData/>
  </xdr:twoCellAnchor>
  <xdr:twoCellAnchor>
    <xdr:from>
      <xdr:col>13</xdr:col>
      <xdr:colOff>88900</xdr:colOff>
      <xdr:row>746</xdr:row>
      <xdr:rowOff>85725</xdr:rowOff>
    </xdr:from>
    <xdr:to>
      <xdr:col>20</xdr:col>
      <xdr:colOff>32350</xdr:colOff>
      <xdr:row>747</xdr:row>
      <xdr:rowOff>39643</xdr:rowOff>
    </xdr:to>
    <xdr:sp macro="" textlink="">
      <xdr:nvSpPr>
        <xdr:cNvPr id="22" name="テキスト ボックス 21"/>
        <xdr:cNvSpPr txBox="1"/>
      </xdr:nvSpPr>
      <xdr:spPr>
        <a:xfrm>
          <a:off x="2730500" y="38871525"/>
          <a:ext cx="1365850" cy="3095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　助　定額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196850</xdr:colOff>
      <xdr:row>746</xdr:row>
      <xdr:rowOff>168275</xdr:rowOff>
    </xdr:from>
    <xdr:to>
      <xdr:col>35</xdr:col>
      <xdr:colOff>95165</xdr:colOff>
      <xdr:row>747</xdr:row>
      <xdr:rowOff>132389</xdr:rowOff>
    </xdr:to>
    <xdr:sp macro="" textlink="">
      <xdr:nvSpPr>
        <xdr:cNvPr id="23" name="テキスト ボックス 22"/>
        <xdr:cNvSpPr txBox="1"/>
      </xdr:nvSpPr>
      <xdr:spPr>
        <a:xfrm>
          <a:off x="6292850" y="38954075"/>
          <a:ext cx="914315" cy="31971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　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9</xdr:col>
      <xdr:colOff>63500</xdr:colOff>
      <xdr:row>747</xdr:row>
      <xdr:rowOff>139700</xdr:rowOff>
    </xdr:from>
    <xdr:to>
      <xdr:col>24</xdr:col>
      <xdr:colOff>186724</xdr:colOff>
      <xdr:row>750</xdr:row>
      <xdr:rowOff>277270</xdr:rowOff>
    </xdr:to>
    <xdr:sp macro="" textlink="">
      <xdr:nvSpPr>
        <xdr:cNvPr id="24" name="正方形/長方形 23"/>
        <xdr:cNvSpPr/>
      </xdr:nvSpPr>
      <xdr:spPr>
        <a:xfrm>
          <a:off x="1892300" y="39281100"/>
          <a:ext cx="3171224" cy="120437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日本貿易振興機構</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0</xdr:colOff>
      <xdr:row>747</xdr:row>
      <xdr:rowOff>152400</xdr:rowOff>
    </xdr:from>
    <xdr:to>
      <xdr:col>38</xdr:col>
      <xdr:colOff>25401</xdr:colOff>
      <xdr:row>750</xdr:row>
      <xdr:rowOff>289970</xdr:rowOff>
    </xdr:to>
    <xdr:sp macro="" textlink="">
      <xdr:nvSpPr>
        <xdr:cNvPr id="25" name="正方形/長方形 24"/>
        <xdr:cNvSpPr/>
      </xdr:nvSpPr>
      <xdr:spPr>
        <a:xfrm>
          <a:off x="5283200" y="39408100"/>
          <a:ext cx="2463801" cy="120437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38100</xdr:colOff>
      <xdr:row>757</xdr:row>
      <xdr:rowOff>165101</xdr:rowOff>
    </xdr:from>
    <xdr:to>
      <xdr:col>25</xdr:col>
      <xdr:colOff>37409</xdr:colOff>
      <xdr:row>759</xdr:row>
      <xdr:rowOff>25401</xdr:rowOff>
    </xdr:to>
    <xdr:sp macro="" textlink="">
      <xdr:nvSpPr>
        <xdr:cNvPr id="26" name="大かっこ 25"/>
        <xdr:cNvSpPr/>
      </xdr:nvSpPr>
      <xdr:spPr>
        <a:xfrm>
          <a:off x="1866900" y="42862501"/>
          <a:ext cx="3250509" cy="1206500"/>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民間事業者による中堅・中小事業者がひ益する新たな輸出ビジネスモデルの構築に向け、有望な事例を公募し、</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EC</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サイト構築費、プロモーション経費、商談会経費等について支援</a:t>
          </a:r>
        </a:p>
      </xdr:txBody>
    </xdr:sp>
    <xdr:clientData/>
  </xdr:twoCellAnchor>
  <xdr:twoCellAnchor>
    <xdr:from>
      <xdr:col>27</xdr:col>
      <xdr:colOff>12700</xdr:colOff>
      <xdr:row>751</xdr:row>
      <xdr:rowOff>76200</xdr:rowOff>
    </xdr:from>
    <xdr:to>
      <xdr:col>49</xdr:col>
      <xdr:colOff>381000</xdr:colOff>
      <xdr:row>753</xdr:row>
      <xdr:rowOff>38099</xdr:rowOff>
    </xdr:to>
    <xdr:sp macro="" textlink="">
      <xdr:nvSpPr>
        <xdr:cNvPr id="27" name="大かっこ 26"/>
        <xdr:cNvSpPr/>
      </xdr:nvSpPr>
      <xdr:spPr>
        <a:xfrm>
          <a:off x="5499100" y="40754300"/>
          <a:ext cx="4838700" cy="673099"/>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多様なビジネスモデルの検討、輸出戦略の形成・横展開を実施</a:t>
          </a:r>
        </a:p>
      </xdr:txBody>
    </xdr:sp>
    <xdr:clientData/>
  </xdr:twoCellAnchor>
  <xdr:twoCellAnchor>
    <xdr:from>
      <xdr:col>16</xdr:col>
      <xdr:colOff>133350</xdr:colOff>
      <xdr:row>750</xdr:row>
      <xdr:rowOff>260350</xdr:rowOff>
    </xdr:from>
    <xdr:to>
      <xdr:col>16</xdr:col>
      <xdr:colOff>133350</xdr:colOff>
      <xdr:row>752</xdr:row>
      <xdr:rowOff>237209</xdr:rowOff>
    </xdr:to>
    <xdr:cxnSp macro="">
      <xdr:nvCxnSpPr>
        <xdr:cNvPr id="28" name="直線矢印コネクタ 27"/>
        <xdr:cNvCxnSpPr/>
      </xdr:nvCxnSpPr>
      <xdr:spPr>
        <a:xfrm>
          <a:off x="3384550" y="40468550"/>
          <a:ext cx="0" cy="688059"/>
        </a:xfrm>
        <a:prstGeom prst="straightConnector1">
          <a:avLst/>
        </a:prstGeom>
        <a:noFill/>
        <a:ln w="28575" cap="flat" cmpd="sng" algn="ctr">
          <a:solidFill>
            <a:sysClr val="windowText" lastClr="000000">
              <a:shade val="95000"/>
              <a:satMod val="105000"/>
            </a:sysClr>
          </a:solidFill>
          <a:prstDash val="solid"/>
          <a:tailEnd type="arrow"/>
        </a:ln>
        <a:effectLst/>
      </xdr:spPr>
    </xdr:cxnSp>
    <xdr:clientData/>
  </xdr:twoCellAnchor>
  <xdr:twoCellAnchor>
    <xdr:from>
      <xdr:col>13</xdr:col>
      <xdr:colOff>50800</xdr:colOff>
      <xdr:row>752</xdr:row>
      <xdr:rowOff>234950</xdr:rowOff>
    </xdr:from>
    <xdr:to>
      <xdr:col>19</xdr:col>
      <xdr:colOff>197450</xdr:colOff>
      <xdr:row>753</xdr:row>
      <xdr:rowOff>192043</xdr:rowOff>
    </xdr:to>
    <xdr:sp macro="" textlink="">
      <xdr:nvSpPr>
        <xdr:cNvPr id="29" name="テキスト ボックス 28"/>
        <xdr:cNvSpPr txBox="1"/>
      </xdr:nvSpPr>
      <xdr:spPr>
        <a:xfrm>
          <a:off x="2692400" y="41154350"/>
          <a:ext cx="1365850" cy="31269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　助　定率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753</xdr:row>
      <xdr:rowOff>257175</xdr:rowOff>
    </xdr:from>
    <xdr:to>
      <xdr:col>24</xdr:col>
      <xdr:colOff>123224</xdr:colOff>
      <xdr:row>757</xdr:row>
      <xdr:rowOff>35970</xdr:rowOff>
    </xdr:to>
    <xdr:sp macro="" textlink="">
      <xdr:nvSpPr>
        <xdr:cNvPr id="30" name="正方形/長方形 29"/>
        <xdr:cNvSpPr/>
      </xdr:nvSpPr>
      <xdr:spPr>
        <a:xfrm>
          <a:off x="1828800" y="41532175"/>
          <a:ext cx="3171224" cy="120119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輸出関連事業者</a:t>
          </a:r>
        </a:p>
      </xdr:txBody>
    </xdr:sp>
    <xdr:clientData/>
  </xdr:twoCellAnchor>
  <xdr:twoCellAnchor>
    <xdr:from>
      <xdr:col>38</xdr:col>
      <xdr:colOff>177800</xdr:colOff>
      <xdr:row>747</xdr:row>
      <xdr:rowOff>165100</xdr:rowOff>
    </xdr:from>
    <xdr:to>
      <xdr:col>49</xdr:col>
      <xdr:colOff>469899</xdr:colOff>
      <xdr:row>750</xdr:row>
      <xdr:rowOff>302670</xdr:rowOff>
    </xdr:to>
    <xdr:sp macro="" textlink="">
      <xdr:nvSpPr>
        <xdr:cNvPr id="16" name="正方形/長方形 15"/>
        <xdr:cNvSpPr/>
      </xdr:nvSpPr>
      <xdr:spPr>
        <a:xfrm>
          <a:off x="7899400" y="39420800"/>
          <a:ext cx="2527299" cy="120437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171450</xdr:colOff>
      <xdr:row>746</xdr:row>
      <xdr:rowOff>117475</xdr:rowOff>
    </xdr:from>
    <xdr:to>
      <xdr:col>48</xdr:col>
      <xdr:colOff>69765</xdr:colOff>
      <xdr:row>747</xdr:row>
      <xdr:rowOff>81589</xdr:rowOff>
    </xdr:to>
    <xdr:sp macro="" textlink="">
      <xdr:nvSpPr>
        <xdr:cNvPr id="31" name="テキスト ボックス 30"/>
        <xdr:cNvSpPr txBox="1"/>
      </xdr:nvSpPr>
      <xdr:spPr>
        <a:xfrm>
          <a:off x="8909050" y="38903275"/>
          <a:ext cx="914315" cy="31971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　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45</xdr:col>
      <xdr:colOff>158750</xdr:colOff>
      <xdr:row>744</xdr:row>
      <xdr:rowOff>104775</xdr:rowOff>
    </xdr:from>
    <xdr:to>
      <xdr:col>45</xdr:col>
      <xdr:colOff>158750</xdr:colOff>
      <xdr:row>746</xdr:row>
      <xdr:rowOff>84809</xdr:rowOff>
    </xdr:to>
    <xdr:cxnSp macro="">
      <xdr:nvCxnSpPr>
        <xdr:cNvPr id="32" name="直線矢印コネクタ 31"/>
        <xdr:cNvCxnSpPr/>
      </xdr:nvCxnSpPr>
      <xdr:spPr>
        <a:xfrm>
          <a:off x="9302750" y="38179375"/>
          <a:ext cx="0" cy="691234"/>
        </a:xfrm>
        <a:prstGeom prst="straightConnector1">
          <a:avLst/>
        </a:prstGeom>
        <a:noFill/>
        <a:ln w="2857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425</v>
      </c>
      <c r="AP2" s="969"/>
      <c r="AQ2" s="969"/>
      <c r="AR2" s="78" t="str">
        <f>IF(OR(AO2="　", AO2=""), "", "-")</f>
        <v>-</v>
      </c>
      <c r="AS2" s="970">
        <v>13</v>
      </c>
      <c r="AT2" s="970"/>
      <c r="AU2" s="970"/>
      <c r="AV2" s="51" t="str">
        <f>IF(AW2="", "", "-")</f>
        <v/>
      </c>
      <c r="AW2" s="914"/>
      <c r="AX2" s="914"/>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609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531</v>
      </c>
      <c r="H5" s="843"/>
      <c r="I5" s="843"/>
      <c r="J5" s="843"/>
      <c r="K5" s="843"/>
      <c r="L5" s="843"/>
      <c r="M5" s="844" t="s">
        <v>66</v>
      </c>
      <c r="N5" s="845"/>
      <c r="O5" s="845"/>
      <c r="P5" s="845"/>
      <c r="Q5" s="845"/>
      <c r="R5" s="846"/>
      <c r="S5" s="847" t="s">
        <v>537</v>
      </c>
      <c r="T5" s="843"/>
      <c r="U5" s="843"/>
      <c r="V5" s="843"/>
      <c r="W5" s="843"/>
      <c r="X5" s="848"/>
      <c r="Y5" s="701" t="s">
        <v>3</v>
      </c>
      <c r="Z5" s="548"/>
      <c r="AA5" s="548"/>
      <c r="AB5" s="548"/>
      <c r="AC5" s="548"/>
      <c r="AD5" s="549"/>
      <c r="AE5" s="702" t="s">
        <v>564</v>
      </c>
      <c r="AF5" s="702"/>
      <c r="AG5" s="702"/>
      <c r="AH5" s="702"/>
      <c r="AI5" s="702"/>
      <c r="AJ5" s="702"/>
      <c r="AK5" s="702"/>
      <c r="AL5" s="702"/>
      <c r="AM5" s="702"/>
      <c r="AN5" s="702"/>
      <c r="AO5" s="702"/>
      <c r="AP5" s="703"/>
      <c r="AQ5" s="704" t="s">
        <v>606</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598</v>
      </c>
      <c r="H7" s="503"/>
      <c r="I7" s="503"/>
      <c r="J7" s="503"/>
      <c r="K7" s="503"/>
      <c r="L7" s="503"/>
      <c r="M7" s="503"/>
      <c r="N7" s="503"/>
      <c r="O7" s="503"/>
      <c r="P7" s="503"/>
      <c r="Q7" s="503"/>
      <c r="R7" s="503"/>
      <c r="S7" s="503"/>
      <c r="T7" s="503"/>
      <c r="U7" s="503"/>
      <c r="V7" s="503"/>
      <c r="W7" s="503"/>
      <c r="X7" s="504"/>
      <c r="Y7" s="925" t="s">
        <v>394</v>
      </c>
      <c r="Z7" s="447"/>
      <c r="AA7" s="447"/>
      <c r="AB7" s="447"/>
      <c r="AC7" s="447"/>
      <c r="AD7" s="926"/>
      <c r="AE7" s="915" t="s">
        <v>611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259</v>
      </c>
      <c r="B8" s="500"/>
      <c r="C8" s="500"/>
      <c r="D8" s="500"/>
      <c r="E8" s="500"/>
      <c r="F8" s="501"/>
      <c r="G8" s="937" t="str">
        <f>入力規則等!A27</f>
        <v>-</v>
      </c>
      <c r="H8" s="723"/>
      <c r="I8" s="723"/>
      <c r="J8" s="723"/>
      <c r="K8" s="723"/>
      <c r="L8" s="723"/>
      <c r="M8" s="723"/>
      <c r="N8" s="723"/>
      <c r="O8" s="723"/>
      <c r="P8" s="723"/>
      <c r="Q8" s="723"/>
      <c r="R8" s="723"/>
      <c r="S8" s="723"/>
      <c r="T8" s="723"/>
      <c r="U8" s="723"/>
      <c r="V8" s="723"/>
      <c r="W8" s="723"/>
      <c r="X8" s="938"/>
      <c r="Y8" s="849" t="s">
        <v>260</v>
      </c>
      <c r="Z8" s="850"/>
      <c r="AA8" s="850"/>
      <c r="AB8" s="850"/>
      <c r="AC8" s="850"/>
      <c r="AD8" s="851"/>
      <c r="AE8" s="722" t="str">
        <f>入力規則等!K13</f>
        <v>中小企業対策</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0" t="s">
        <v>24</v>
      </c>
      <c r="B12" s="981"/>
      <c r="C12" s="981"/>
      <c r="D12" s="981"/>
      <c r="E12" s="981"/>
      <c r="F12" s="982"/>
      <c r="G12" s="763"/>
      <c r="H12" s="764"/>
      <c r="I12" s="764"/>
      <c r="J12" s="764"/>
      <c r="K12" s="764"/>
      <c r="L12" s="764"/>
      <c r="M12" s="764"/>
      <c r="N12" s="764"/>
      <c r="O12" s="764"/>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t="s">
        <v>413</v>
      </c>
      <c r="Q13" s="660"/>
      <c r="R13" s="660"/>
      <c r="S13" s="660"/>
      <c r="T13" s="660"/>
      <c r="U13" s="660"/>
      <c r="V13" s="661"/>
      <c r="W13" s="659" t="s">
        <v>413</v>
      </c>
      <c r="X13" s="660"/>
      <c r="Y13" s="660"/>
      <c r="Z13" s="660"/>
      <c r="AA13" s="660"/>
      <c r="AB13" s="660"/>
      <c r="AC13" s="661"/>
      <c r="AD13" s="659" t="s">
        <v>413</v>
      </c>
      <c r="AE13" s="660"/>
      <c r="AF13" s="660"/>
      <c r="AG13" s="660"/>
      <c r="AH13" s="660"/>
      <c r="AI13" s="660"/>
      <c r="AJ13" s="661"/>
      <c r="AK13" s="659">
        <v>288</v>
      </c>
      <c r="AL13" s="660"/>
      <c r="AM13" s="660"/>
      <c r="AN13" s="660"/>
      <c r="AO13" s="660"/>
      <c r="AP13" s="660"/>
      <c r="AQ13" s="661"/>
      <c r="AR13" s="922">
        <v>303</v>
      </c>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59" t="s">
        <v>413</v>
      </c>
      <c r="Q14" s="660"/>
      <c r="R14" s="660"/>
      <c r="S14" s="660"/>
      <c r="T14" s="660"/>
      <c r="U14" s="660"/>
      <c r="V14" s="661"/>
      <c r="W14" s="659" t="s">
        <v>413</v>
      </c>
      <c r="X14" s="660"/>
      <c r="Y14" s="660"/>
      <c r="Z14" s="660"/>
      <c r="AA14" s="660"/>
      <c r="AB14" s="660"/>
      <c r="AC14" s="661"/>
      <c r="AD14" s="659" t="s">
        <v>413</v>
      </c>
      <c r="AE14" s="660"/>
      <c r="AF14" s="660"/>
      <c r="AG14" s="660"/>
      <c r="AH14" s="660"/>
      <c r="AI14" s="660"/>
      <c r="AJ14" s="661"/>
      <c r="AK14" s="659" t="s">
        <v>574</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t="s">
        <v>599</v>
      </c>
      <c r="Q15" s="660"/>
      <c r="R15" s="660"/>
      <c r="S15" s="660"/>
      <c r="T15" s="660"/>
      <c r="U15" s="660"/>
      <c r="V15" s="661"/>
      <c r="W15" s="659" t="s">
        <v>413</v>
      </c>
      <c r="X15" s="660"/>
      <c r="Y15" s="660"/>
      <c r="Z15" s="660"/>
      <c r="AA15" s="660"/>
      <c r="AB15" s="660"/>
      <c r="AC15" s="661"/>
      <c r="AD15" s="659" t="s">
        <v>413</v>
      </c>
      <c r="AE15" s="660"/>
      <c r="AF15" s="660"/>
      <c r="AG15" s="660"/>
      <c r="AH15" s="660"/>
      <c r="AI15" s="660"/>
      <c r="AJ15" s="661"/>
      <c r="AK15" s="659" t="s">
        <v>574</v>
      </c>
      <c r="AL15" s="660"/>
      <c r="AM15" s="660"/>
      <c r="AN15" s="660"/>
      <c r="AO15" s="660"/>
      <c r="AP15" s="660"/>
      <c r="AQ15" s="661"/>
      <c r="AR15" s="659" t="s">
        <v>597</v>
      </c>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t="s">
        <v>413</v>
      </c>
      <c r="Q16" s="660"/>
      <c r="R16" s="660"/>
      <c r="S16" s="660"/>
      <c r="T16" s="660"/>
      <c r="U16" s="660"/>
      <c r="V16" s="661"/>
      <c r="W16" s="659" t="s">
        <v>413</v>
      </c>
      <c r="X16" s="660"/>
      <c r="Y16" s="660"/>
      <c r="Z16" s="660"/>
      <c r="AA16" s="660"/>
      <c r="AB16" s="660"/>
      <c r="AC16" s="661"/>
      <c r="AD16" s="659" t="s">
        <v>413</v>
      </c>
      <c r="AE16" s="660"/>
      <c r="AF16" s="660"/>
      <c r="AG16" s="660"/>
      <c r="AH16" s="660"/>
      <c r="AI16" s="660"/>
      <c r="AJ16" s="661"/>
      <c r="AK16" s="659" t="s">
        <v>574</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413</v>
      </c>
      <c r="Q17" s="660"/>
      <c r="R17" s="660"/>
      <c r="S17" s="660"/>
      <c r="T17" s="660"/>
      <c r="U17" s="660"/>
      <c r="V17" s="661"/>
      <c r="W17" s="659" t="s">
        <v>413</v>
      </c>
      <c r="X17" s="660"/>
      <c r="Y17" s="660"/>
      <c r="Z17" s="660"/>
      <c r="AA17" s="660"/>
      <c r="AB17" s="660"/>
      <c r="AC17" s="661"/>
      <c r="AD17" s="659" t="s">
        <v>413</v>
      </c>
      <c r="AE17" s="660"/>
      <c r="AF17" s="660"/>
      <c r="AG17" s="660"/>
      <c r="AH17" s="660"/>
      <c r="AI17" s="660"/>
      <c r="AJ17" s="661"/>
      <c r="AK17" s="659" t="s">
        <v>574</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288</v>
      </c>
      <c r="AL18" s="882"/>
      <c r="AM18" s="882"/>
      <c r="AN18" s="882"/>
      <c r="AO18" s="882"/>
      <c r="AP18" s="882"/>
      <c r="AQ18" s="883"/>
      <c r="AR18" s="881">
        <f>SUM(AR13:AX17)</f>
        <v>303</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34.5" customHeight="1" x14ac:dyDescent="0.15">
      <c r="A23" s="953"/>
      <c r="B23" s="954"/>
      <c r="C23" s="954"/>
      <c r="D23" s="954"/>
      <c r="E23" s="954"/>
      <c r="F23" s="955"/>
      <c r="G23" s="989" t="s">
        <v>571</v>
      </c>
      <c r="H23" s="990"/>
      <c r="I23" s="990"/>
      <c r="J23" s="990"/>
      <c r="K23" s="990"/>
      <c r="L23" s="990"/>
      <c r="M23" s="990"/>
      <c r="N23" s="990"/>
      <c r="O23" s="991"/>
      <c r="P23" s="922">
        <v>240</v>
      </c>
      <c r="Q23" s="923"/>
      <c r="R23" s="923"/>
      <c r="S23" s="923"/>
      <c r="T23" s="923"/>
      <c r="U23" s="923"/>
      <c r="V23" s="940"/>
      <c r="W23" s="922">
        <v>255</v>
      </c>
      <c r="X23" s="923"/>
      <c r="Y23" s="923"/>
      <c r="Z23" s="923"/>
      <c r="AA23" s="923"/>
      <c r="AB23" s="923"/>
      <c r="AC23" s="940"/>
      <c r="AD23" s="960" t="s">
        <v>614</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34.5" customHeight="1" x14ac:dyDescent="0.15">
      <c r="A24" s="953"/>
      <c r="B24" s="954"/>
      <c r="C24" s="954"/>
      <c r="D24" s="954"/>
      <c r="E24" s="954"/>
      <c r="F24" s="955"/>
      <c r="G24" s="941" t="s">
        <v>572</v>
      </c>
      <c r="H24" s="942"/>
      <c r="I24" s="942"/>
      <c r="J24" s="942"/>
      <c r="K24" s="942"/>
      <c r="L24" s="942"/>
      <c r="M24" s="942"/>
      <c r="N24" s="942"/>
      <c r="O24" s="943"/>
      <c r="P24" s="659">
        <v>48</v>
      </c>
      <c r="Q24" s="660"/>
      <c r="R24" s="660"/>
      <c r="S24" s="660"/>
      <c r="T24" s="660"/>
      <c r="U24" s="660"/>
      <c r="V24" s="661"/>
      <c r="W24" s="659">
        <v>48</v>
      </c>
      <c r="X24" s="660"/>
      <c r="Y24" s="660"/>
      <c r="Z24" s="660"/>
      <c r="AA24" s="660"/>
      <c r="AB24" s="660"/>
      <c r="AC24" s="66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9"/>
      <c r="Q25" s="660"/>
      <c r="R25" s="660"/>
      <c r="S25" s="660"/>
      <c r="T25" s="660"/>
      <c r="U25" s="660"/>
      <c r="V25" s="661"/>
      <c r="W25" s="659"/>
      <c r="X25" s="660"/>
      <c r="Y25" s="660"/>
      <c r="Z25" s="660"/>
      <c r="AA25" s="660"/>
      <c r="AB25" s="660"/>
      <c r="AC25" s="66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9"/>
      <c r="Q26" s="660"/>
      <c r="R26" s="660"/>
      <c r="S26" s="660"/>
      <c r="T26" s="660"/>
      <c r="U26" s="660"/>
      <c r="V26" s="661"/>
      <c r="W26" s="659"/>
      <c r="X26" s="660"/>
      <c r="Y26" s="660"/>
      <c r="Z26" s="660"/>
      <c r="AA26" s="660"/>
      <c r="AB26" s="660"/>
      <c r="AC26" s="66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9"/>
      <c r="Q27" s="660"/>
      <c r="R27" s="660"/>
      <c r="S27" s="660"/>
      <c r="T27" s="660"/>
      <c r="U27" s="660"/>
      <c r="V27" s="661"/>
      <c r="W27" s="659"/>
      <c r="X27" s="660"/>
      <c r="Y27" s="660"/>
      <c r="Z27" s="660"/>
      <c r="AA27" s="660"/>
      <c r="AB27" s="660"/>
      <c r="AC27" s="66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1">
        <f>P29-SUM(P23:P27)</f>
        <v>0</v>
      </c>
      <c r="Q28" s="882"/>
      <c r="R28" s="882"/>
      <c r="S28" s="882"/>
      <c r="T28" s="882"/>
      <c r="U28" s="882"/>
      <c r="V28" s="883"/>
      <c r="W28" s="881">
        <f>W29-SUM(W23:W27)</f>
        <v>0</v>
      </c>
      <c r="X28" s="882"/>
      <c r="Y28" s="882"/>
      <c r="Z28" s="882"/>
      <c r="AA28" s="882"/>
      <c r="AB28" s="882"/>
      <c r="AC28" s="88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9">
        <f>AK13</f>
        <v>288</v>
      </c>
      <c r="Q29" s="660"/>
      <c r="R29" s="660"/>
      <c r="S29" s="660"/>
      <c r="T29" s="660"/>
      <c r="U29" s="660"/>
      <c r="V29" s="661"/>
      <c r="W29" s="971">
        <f>AR13</f>
        <v>303</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70" t="s">
        <v>235</v>
      </c>
      <c r="AR30" s="771"/>
      <c r="AS30" s="771"/>
      <c r="AT30" s="772"/>
      <c r="AU30" s="777" t="s">
        <v>134</v>
      </c>
      <c r="AV30" s="777"/>
      <c r="AW30" s="777"/>
      <c r="AX30" s="91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2"/>
      <c r="AR31" s="199"/>
      <c r="AS31" s="132" t="s">
        <v>236</v>
      </c>
      <c r="AT31" s="133"/>
      <c r="AU31" s="198">
        <v>6</v>
      </c>
      <c r="AV31" s="198"/>
      <c r="AW31" s="399" t="s">
        <v>181</v>
      </c>
      <c r="AX31" s="400"/>
    </row>
    <row r="32" spans="1:50" ht="23.25" customHeight="1" x14ac:dyDescent="0.15">
      <c r="A32" s="404"/>
      <c r="B32" s="402"/>
      <c r="C32" s="402"/>
      <c r="D32" s="402"/>
      <c r="E32" s="402"/>
      <c r="F32" s="403"/>
      <c r="G32" s="566" t="s">
        <v>567</v>
      </c>
      <c r="H32" s="567"/>
      <c r="I32" s="567"/>
      <c r="J32" s="567"/>
      <c r="K32" s="567"/>
      <c r="L32" s="567"/>
      <c r="M32" s="567"/>
      <c r="N32" s="567"/>
      <c r="O32" s="568"/>
      <c r="P32" s="104" t="s">
        <v>568</v>
      </c>
      <c r="Q32" s="104"/>
      <c r="R32" s="104"/>
      <c r="S32" s="104"/>
      <c r="T32" s="104"/>
      <c r="U32" s="104"/>
      <c r="V32" s="104"/>
      <c r="W32" s="104"/>
      <c r="X32" s="105"/>
      <c r="Y32" s="475" t="s">
        <v>12</v>
      </c>
      <c r="Z32" s="536"/>
      <c r="AA32" s="537"/>
      <c r="AB32" s="527" t="s">
        <v>569</v>
      </c>
      <c r="AC32" s="527"/>
      <c r="AD32" s="527"/>
      <c r="AE32" s="216">
        <v>23.4</v>
      </c>
      <c r="AF32" s="217"/>
      <c r="AG32" s="217"/>
      <c r="AH32" s="217"/>
      <c r="AI32" s="216">
        <v>23.7</v>
      </c>
      <c r="AJ32" s="217"/>
      <c r="AK32" s="217"/>
      <c r="AL32" s="217"/>
      <c r="AM32" s="216" t="s">
        <v>570</v>
      </c>
      <c r="AN32" s="217"/>
      <c r="AO32" s="217"/>
      <c r="AP32" s="217"/>
      <c r="AQ32" s="340" t="s">
        <v>610</v>
      </c>
      <c r="AR32" s="206"/>
      <c r="AS32" s="206"/>
      <c r="AT32" s="341"/>
      <c r="AU32" s="217" t="s">
        <v>574</v>
      </c>
      <c r="AV32" s="217"/>
      <c r="AW32" s="217"/>
      <c r="AX32" s="219"/>
    </row>
    <row r="33" spans="1:50" ht="23.25" customHeight="1" x14ac:dyDescent="0.15">
      <c r="A33" s="405"/>
      <c r="B33" s="406"/>
      <c r="C33" s="406"/>
      <c r="D33" s="406"/>
      <c r="E33" s="406"/>
      <c r="F33" s="407"/>
      <c r="G33" s="569"/>
      <c r="H33" s="570"/>
      <c r="I33" s="570"/>
      <c r="J33" s="570"/>
      <c r="K33" s="570"/>
      <c r="L33" s="570"/>
      <c r="M33" s="570"/>
      <c r="N33" s="570"/>
      <c r="O33" s="571"/>
      <c r="P33" s="107"/>
      <c r="Q33" s="107"/>
      <c r="R33" s="107"/>
      <c r="S33" s="107"/>
      <c r="T33" s="107"/>
      <c r="U33" s="107"/>
      <c r="V33" s="107"/>
      <c r="W33" s="107"/>
      <c r="X33" s="108"/>
      <c r="Y33" s="419" t="s">
        <v>54</v>
      </c>
      <c r="Z33" s="420"/>
      <c r="AA33" s="421"/>
      <c r="AB33" s="528" t="s">
        <v>569</v>
      </c>
      <c r="AC33" s="528"/>
      <c r="AD33" s="528"/>
      <c r="AE33" s="216">
        <v>21.8</v>
      </c>
      <c r="AF33" s="217"/>
      <c r="AG33" s="217"/>
      <c r="AH33" s="217"/>
      <c r="AI33" s="216">
        <v>23</v>
      </c>
      <c r="AJ33" s="217"/>
      <c r="AK33" s="217"/>
      <c r="AL33" s="217"/>
      <c r="AM33" s="216">
        <v>24.3</v>
      </c>
      <c r="AN33" s="217"/>
      <c r="AO33" s="217"/>
      <c r="AP33" s="217"/>
      <c r="AQ33" s="340" t="s">
        <v>610</v>
      </c>
      <c r="AR33" s="206"/>
      <c r="AS33" s="206"/>
      <c r="AT33" s="341"/>
      <c r="AU33" s="217" t="s">
        <v>574</v>
      </c>
      <c r="AV33" s="217"/>
      <c r="AW33" s="217"/>
      <c r="AX33" s="219"/>
    </row>
    <row r="34" spans="1:50" ht="23.25" customHeight="1" x14ac:dyDescent="0.15">
      <c r="A34" s="404"/>
      <c r="B34" s="402"/>
      <c r="C34" s="402"/>
      <c r="D34" s="402"/>
      <c r="E34" s="402"/>
      <c r="F34" s="403"/>
      <c r="G34" s="572"/>
      <c r="H34" s="573"/>
      <c r="I34" s="573"/>
      <c r="J34" s="573"/>
      <c r="K34" s="573"/>
      <c r="L34" s="573"/>
      <c r="M34" s="573"/>
      <c r="N34" s="573"/>
      <c r="O34" s="574"/>
      <c r="P34" s="110"/>
      <c r="Q34" s="110"/>
      <c r="R34" s="110"/>
      <c r="S34" s="110"/>
      <c r="T34" s="110"/>
      <c r="U34" s="110"/>
      <c r="V34" s="110"/>
      <c r="W34" s="110"/>
      <c r="X34" s="111"/>
      <c r="Y34" s="419" t="s">
        <v>13</v>
      </c>
      <c r="Z34" s="420"/>
      <c r="AA34" s="421"/>
      <c r="AB34" s="561" t="s">
        <v>182</v>
      </c>
      <c r="AC34" s="561"/>
      <c r="AD34" s="56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customHeight="1" x14ac:dyDescent="0.15">
      <c r="A35" s="224" t="s">
        <v>385</v>
      </c>
      <c r="B35" s="225"/>
      <c r="C35" s="225"/>
      <c r="D35" s="225"/>
      <c r="E35" s="225"/>
      <c r="F35" s="226"/>
      <c r="G35" s="230" t="s">
        <v>596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1.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3"/>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9" t="s">
        <v>181</v>
      </c>
      <c r="AX38" s="400"/>
    </row>
    <row r="39" spans="1:50" ht="23.25" hidden="1" customHeight="1" x14ac:dyDescent="0.15">
      <c r="A39" s="404"/>
      <c r="B39" s="402"/>
      <c r="C39" s="402"/>
      <c r="D39" s="402"/>
      <c r="E39" s="402"/>
      <c r="F39" s="403"/>
      <c r="G39" s="566"/>
      <c r="H39" s="567"/>
      <c r="I39" s="567"/>
      <c r="J39" s="567"/>
      <c r="K39" s="567"/>
      <c r="L39" s="567"/>
      <c r="M39" s="567"/>
      <c r="N39" s="567"/>
      <c r="O39" s="568"/>
      <c r="P39" s="104"/>
      <c r="Q39" s="104"/>
      <c r="R39" s="104"/>
      <c r="S39" s="104"/>
      <c r="T39" s="104"/>
      <c r="U39" s="104"/>
      <c r="V39" s="104"/>
      <c r="W39" s="104"/>
      <c r="X39" s="105"/>
      <c r="Y39" s="475" t="s">
        <v>12</v>
      </c>
      <c r="Z39" s="536"/>
      <c r="AA39" s="537"/>
      <c r="AB39" s="527"/>
      <c r="AC39" s="527"/>
      <c r="AD39" s="5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9"/>
      <c r="H40" s="570"/>
      <c r="I40" s="570"/>
      <c r="J40" s="570"/>
      <c r="K40" s="570"/>
      <c r="L40" s="570"/>
      <c r="M40" s="570"/>
      <c r="N40" s="570"/>
      <c r="O40" s="571"/>
      <c r="P40" s="107"/>
      <c r="Q40" s="107"/>
      <c r="R40" s="107"/>
      <c r="S40" s="107"/>
      <c r="T40" s="107"/>
      <c r="U40" s="107"/>
      <c r="V40" s="107"/>
      <c r="W40" s="107"/>
      <c r="X40" s="108"/>
      <c r="Y40" s="419" t="s">
        <v>54</v>
      </c>
      <c r="Z40" s="420"/>
      <c r="AA40" s="421"/>
      <c r="AB40" s="528"/>
      <c r="AC40" s="528"/>
      <c r="AD40" s="5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2"/>
      <c r="H41" s="573"/>
      <c r="I41" s="573"/>
      <c r="J41" s="573"/>
      <c r="K41" s="573"/>
      <c r="L41" s="573"/>
      <c r="M41" s="573"/>
      <c r="N41" s="573"/>
      <c r="O41" s="574"/>
      <c r="P41" s="110"/>
      <c r="Q41" s="110"/>
      <c r="R41" s="110"/>
      <c r="S41" s="110"/>
      <c r="T41" s="110"/>
      <c r="U41" s="110"/>
      <c r="V41" s="110"/>
      <c r="W41" s="110"/>
      <c r="X41" s="111"/>
      <c r="Y41" s="419" t="s">
        <v>13</v>
      </c>
      <c r="Z41" s="420"/>
      <c r="AA41" s="421"/>
      <c r="AB41" s="561" t="s">
        <v>182</v>
      </c>
      <c r="AC41" s="561"/>
      <c r="AD41" s="56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3"/>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9" t="s">
        <v>181</v>
      </c>
      <c r="AX45" s="400"/>
    </row>
    <row r="46" spans="1:50" ht="23.25" hidden="1" customHeight="1" x14ac:dyDescent="0.15">
      <c r="A46" s="404"/>
      <c r="B46" s="402"/>
      <c r="C46" s="402"/>
      <c r="D46" s="402"/>
      <c r="E46" s="402"/>
      <c r="F46" s="403"/>
      <c r="G46" s="566"/>
      <c r="H46" s="567"/>
      <c r="I46" s="567"/>
      <c r="J46" s="567"/>
      <c r="K46" s="567"/>
      <c r="L46" s="567"/>
      <c r="M46" s="567"/>
      <c r="N46" s="567"/>
      <c r="O46" s="568"/>
      <c r="P46" s="104"/>
      <c r="Q46" s="104"/>
      <c r="R46" s="104"/>
      <c r="S46" s="104"/>
      <c r="T46" s="104"/>
      <c r="U46" s="104"/>
      <c r="V46" s="104"/>
      <c r="W46" s="104"/>
      <c r="X46" s="105"/>
      <c r="Y46" s="475" t="s">
        <v>12</v>
      </c>
      <c r="Z46" s="536"/>
      <c r="AA46" s="537"/>
      <c r="AB46" s="527"/>
      <c r="AC46" s="527"/>
      <c r="AD46" s="5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9"/>
      <c r="H47" s="570"/>
      <c r="I47" s="570"/>
      <c r="J47" s="570"/>
      <c r="K47" s="570"/>
      <c r="L47" s="570"/>
      <c r="M47" s="570"/>
      <c r="N47" s="570"/>
      <c r="O47" s="571"/>
      <c r="P47" s="107"/>
      <c r="Q47" s="107"/>
      <c r="R47" s="107"/>
      <c r="S47" s="107"/>
      <c r="T47" s="107"/>
      <c r="U47" s="107"/>
      <c r="V47" s="107"/>
      <c r="W47" s="107"/>
      <c r="X47" s="108"/>
      <c r="Y47" s="419" t="s">
        <v>54</v>
      </c>
      <c r="Z47" s="420"/>
      <c r="AA47" s="421"/>
      <c r="AB47" s="528"/>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2"/>
      <c r="H48" s="573"/>
      <c r="I48" s="573"/>
      <c r="J48" s="573"/>
      <c r="K48" s="573"/>
      <c r="L48" s="573"/>
      <c r="M48" s="573"/>
      <c r="N48" s="573"/>
      <c r="O48" s="574"/>
      <c r="P48" s="110"/>
      <c r="Q48" s="110"/>
      <c r="R48" s="110"/>
      <c r="S48" s="110"/>
      <c r="T48" s="110"/>
      <c r="U48" s="110"/>
      <c r="V48" s="110"/>
      <c r="W48" s="110"/>
      <c r="X48" s="111"/>
      <c r="Y48" s="419" t="s">
        <v>13</v>
      </c>
      <c r="Z48" s="420"/>
      <c r="AA48" s="421"/>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27" t="s">
        <v>134</v>
      </c>
      <c r="AV51" s="927"/>
      <c r="AW51" s="927"/>
      <c r="AX51" s="92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9" t="s">
        <v>181</v>
      </c>
      <c r="AX52" s="400"/>
    </row>
    <row r="53" spans="1:50" ht="23.25" hidden="1" customHeight="1" x14ac:dyDescent="0.15">
      <c r="A53" s="404"/>
      <c r="B53" s="402"/>
      <c r="C53" s="402"/>
      <c r="D53" s="402"/>
      <c r="E53" s="402"/>
      <c r="F53" s="403"/>
      <c r="G53" s="566"/>
      <c r="H53" s="567"/>
      <c r="I53" s="567"/>
      <c r="J53" s="567"/>
      <c r="K53" s="567"/>
      <c r="L53" s="567"/>
      <c r="M53" s="567"/>
      <c r="N53" s="567"/>
      <c r="O53" s="568"/>
      <c r="P53" s="104"/>
      <c r="Q53" s="104"/>
      <c r="R53" s="104"/>
      <c r="S53" s="104"/>
      <c r="T53" s="104"/>
      <c r="U53" s="104"/>
      <c r="V53" s="104"/>
      <c r="W53" s="104"/>
      <c r="X53" s="105"/>
      <c r="Y53" s="475" t="s">
        <v>12</v>
      </c>
      <c r="Z53" s="536"/>
      <c r="AA53" s="537"/>
      <c r="AB53" s="527"/>
      <c r="AC53" s="527"/>
      <c r="AD53" s="5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9"/>
      <c r="H54" s="570"/>
      <c r="I54" s="570"/>
      <c r="J54" s="570"/>
      <c r="K54" s="570"/>
      <c r="L54" s="570"/>
      <c r="M54" s="570"/>
      <c r="N54" s="570"/>
      <c r="O54" s="571"/>
      <c r="P54" s="107"/>
      <c r="Q54" s="107"/>
      <c r="R54" s="107"/>
      <c r="S54" s="107"/>
      <c r="T54" s="107"/>
      <c r="U54" s="107"/>
      <c r="V54" s="107"/>
      <c r="W54" s="107"/>
      <c r="X54" s="108"/>
      <c r="Y54" s="419" t="s">
        <v>54</v>
      </c>
      <c r="Z54" s="420"/>
      <c r="AA54" s="421"/>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2"/>
      <c r="H55" s="573"/>
      <c r="I55" s="573"/>
      <c r="J55" s="573"/>
      <c r="K55" s="573"/>
      <c r="L55" s="573"/>
      <c r="M55" s="573"/>
      <c r="N55" s="573"/>
      <c r="O55" s="574"/>
      <c r="P55" s="110"/>
      <c r="Q55" s="110"/>
      <c r="R55" s="110"/>
      <c r="S55" s="110"/>
      <c r="T55" s="110"/>
      <c r="U55" s="110"/>
      <c r="V55" s="110"/>
      <c r="W55" s="110"/>
      <c r="X55" s="111"/>
      <c r="Y55" s="419" t="s">
        <v>13</v>
      </c>
      <c r="Z55" s="420"/>
      <c r="AA55" s="421"/>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27" t="s">
        <v>134</v>
      </c>
      <c r="AV58" s="927"/>
      <c r="AW58" s="927"/>
      <c r="AX58" s="92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9" t="s">
        <v>181</v>
      </c>
      <c r="AX59" s="400"/>
    </row>
    <row r="60" spans="1:50" ht="23.25" hidden="1" customHeight="1" x14ac:dyDescent="0.15">
      <c r="A60" s="404"/>
      <c r="B60" s="402"/>
      <c r="C60" s="402"/>
      <c r="D60" s="402"/>
      <c r="E60" s="402"/>
      <c r="F60" s="403"/>
      <c r="G60" s="566"/>
      <c r="H60" s="567"/>
      <c r="I60" s="567"/>
      <c r="J60" s="567"/>
      <c r="K60" s="567"/>
      <c r="L60" s="567"/>
      <c r="M60" s="567"/>
      <c r="N60" s="567"/>
      <c r="O60" s="568"/>
      <c r="P60" s="104"/>
      <c r="Q60" s="104"/>
      <c r="R60" s="104"/>
      <c r="S60" s="104"/>
      <c r="T60" s="104"/>
      <c r="U60" s="104"/>
      <c r="V60" s="104"/>
      <c r="W60" s="104"/>
      <c r="X60" s="105"/>
      <c r="Y60" s="475" t="s">
        <v>12</v>
      </c>
      <c r="Z60" s="536"/>
      <c r="AA60" s="537"/>
      <c r="AB60" s="527"/>
      <c r="AC60" s="527"/>
      <c r="AD60" s="5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9"/>
      <c r="H61" s="570"/>
      <c r="I61" s="570"/>
      <c r="J61" s="570"/>
      <c r="K61" s="570"/>
      <c r="L61" s="570"/>
      <c r="M61" s="570"/>
      <c r="N61" s="570"/>
      <c r="O61" s="571"/>
      <c r="P61" s="107"/>
      <c r="Q61" s="107"/>
      <c r="R61" s="107"/>
      <c r="S61" s="107"/>
      <c r="T61" s="107"/>
      <c r="U61" s="107"/>
      <c r="V61" s="107"/>
      <c r="W61" s="107"/>
      <c r="X61" s="108"/>
      <c r="Y61" s="419" t="s">
        <v>54</v>
      </c>
      <c r="Z61" s="420"/>
      <c r="AA61" s="421"/>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2"/>
      <c r="H62" s="573"/>
      <c r="I62" s="573"/>
      <c r="J62" s="573"/>
      <c r="K62" s="573"/>
      <c r="L62" s="573"/>
      <c r="M62" s="573"/>
      <c r="N62" s="573"/>
      <c r="O62" s="574"/>
      <c r="P62" s="110"/>
      <c r="Q62" s="110"/>
      <c r="R62" s="110"/>
      <c r="S62" s="110"/>
      <c r="T62" s="110"/>
      <c r="U62" s="110"/>
      <c r="V62" s="110"/>
      <c r="W62" s="110"/>
      <c r="X62" s="111"/>
      <c r="Y62" s="419" t="s">
        <v>13</v>
      </c>
      <c r="Z62" s="420"/>
      <c r="AA62" s="421"/>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3"/>
      <c r="B75" s="514"/>
      <c r="C75" s="514"/>
      <c r="D75" s="514"/>
      <c r="E75" s="514"/>
      <c r="F75" s="515"/>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4"/>
    </row>
    <row r="80" spans="1:50" ht="18.75" hidden="1" customHeight="1" x14ac:dyDescent="0.15">
      <c r="A80" s="867" t="s">
        <v>147</v>
      </c>
      <c r="B80" s="529" t="s">
        <v>345</v>
      </c>
      <c r="C80" s="530"/>
      <c r="D80" s="530"/>
      <c r="E80" s="530"/>
      <c r="F80" s="531"/>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8"/>
      <c r="B81" s="532"/>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32"/>
      <c r="C82" s="432"/>
      <c r="D82" s="432"/>
      <c r="E82" s="432"/>
      <c r="F82" s="433"/>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2"/>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8"/>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8"/>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3" t="s">
        <v>62</v>
      </c>
      <c r="Z87" s="564"/>
      <c r="AA87" s="565"/>
      <c r="AB87" s="527"/>
      <c r="AC87" s="527"/>
      <c r="AD87" s="52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8"/>
      <c r="AC88" s="528"/>
      <c r="AD88" s="52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4.25" hidden="1" thickBot="1" x14ac:dyDescent="0.2">
      <c r="A89" s="868"/>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2" t="s">
        <v>13</v>
      </c>
      <c r="Z89" s="463"/>
      <c r="AA89" s="464"/>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15">
      <c r="A90" s="868"/>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idden="1" x14ac:dyDescent="0.15">
      <c r="A91" s="868"/>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idden="1" x14ac:dyDescent="0.15">
      <c r="A92" s="868"/>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3" t="s">
        <v>62</v>
      </c>
      <c r="Z92" s="564"/>
      <c r="AA92" s="565"/>
      <c r="AB92" s="527"/>
      <c r="AC92" s="527"/>
      <c r="AD92" s="52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15">
      <c r="A93" s="868"/>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15">
      <c r="A94" s="868"/>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2" t="s">
        <v>13</v>
      </c>
      <c r="Z94" s="463"/>
      <c r="AA94" s="464"/>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15">
      <c r="A95" s="868"/>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idden="1" x14ac:dyDescent="0.15">
      <c r="A96" s="868"/>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idden="1" x14ac:dyDescent="0.15">
      <c r="A97" s="868"/>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3" t="s">
        <v>62</v>
      </c>
      <c r="Z97" s="564"/>
      <c r="AA97" s="565"/>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15">
      <c r="A98" s="868"/>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9"/>
      <c r="B99" s="434"/>
      <c r="C99" s="434"/>
      <c r="D99" s="434"/>
      <c r="E99" s="434"/>
      <c r="F99" s="435"/>
      <c r="G99" s="582"/>
      <c r="H99" s="214"/>
      <c r="I99" s="214"/>
      <c r="J99" s="214"/>
      <c r="K99" s="214"/>
      <c r="L99" s="214"/>
      <c r="M99" s="214"/>
      <c r="N99" s="214"/>
      <c r="O99" s="583"/>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3.7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575</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5" t="s">
        <v>577</v>
      </c>
      <c r="AC101" s="465"/>
      <c r="AD101" s="465"/>
      <c r="AE101" s="216" t="s">
        <v>578</v>
      </c>
      <c r="AF101" s="217"/>
      <c r="AG101" s="217"/>
      <c r="AH101" s="218"/>
      <c r="AI101" s="216" t="s">
        <v>413</v>
      </c>
      <c r="AJ101" s="217"/>
      <c r="AK101" s="217"/>
      <c r="AL101" s="218"/>
      <c r="AM101" s="216" t="s">
        <v>574</v>
      </c>
      <c r="AN101" s="217"/>
      <c r="AO101" s="217"/>
      <c r="AP101" s="218"/>
      <c r="AQ101" s="216"/>
      <c r="AR101" s="217"/>
      <c r="AS101" s="217"/>
      <c r="AT101" s="218"/>
      <c r="AU101" s="216"/>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577</v>
      </c>
      <c r="AC102" s="465"/>
      <c r="AD102" s="465"/>
      <c r="AE102" s="422" t="s">
        <v>574</v>
      </c>
      <c r="AF102" s="422"/>
      <c r="AG102" s="422"/>
      <c r="AH102" s="422"/>
      <c r="AI102" s="422" t="s">
        <v>574</v>
      </c>
      <c r="AJ102" s="422"/>
      <c r="AK102" s="422"/>
      <c r="AL102" s="422"/>
      <c r="AM102" s="422" t="s">
        <v>578</v>
      </c>
      <c r="AN102" s="422"/>
      <c r="AO102" s="422"/>
      <c r="AP102" s="422"/>
      <c r="AQ102" s="271">
        <v>8</v>
      </c>
      <c r="AR102" s="272"/>
      <c r="AS102" s="272"/>
      <c r="AT102" s="317"/>
      <c r="AU102" s="271">
        <v>10</v>
      </c>
      <c r="AV102" s="272"/>
      <c r="AW102" s="272"/>
      <c r="AX102" s="317"/>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customHeight="1" x14ac:dyDescent="0.15">
      <c r="A104" s="426"/>
      <c r="B104" s="427"/>
      <c r="C104" s="427"/>
      <c r="D104" s="427"/>
      <c r="E104" s="427"/>
      <c r="F104" s="428"/>
      <c r="G104" s="104" t="s">
        <v>576</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50" t="s">
        <v>579</v>
      </c>
      <c r="AC104" s="551"/>
      <c r="AD104" s="552"/>
      <c r="AE104" s="216" t="s">
        <v>574</v>
      </c>
      <c r="AF104" s="217"/>
      <c r="AG104" s="217"/>
      <c r="AH104" s="218"/>
      <c r="AI104" s="216" t="s">
        <v>580</v>
      </c>
      <c r="AJ104" s="217"/>
      <c r="AK104" s="217"/>
      <c r="AL104" s="218"/>
      <c r="AM104" s="216" t="s">
        <v>574</v>
      </c>
      <c r="AN104" s="217"/>
      <c r="AO104" s="217"/>
      <c r="AP104" s="218"/>
      <c r="AQ104" s="216"/>
      <c r="AR104" s="217"/>
      <c r="AS104" s="217"/>
      <c r="AT104" s="218"/>
      <c r="AU104" s="216"/>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3"/>
      <c r="AA105" s="554"/>
      <c r="AB105" s="472" t="s">
        <v>579</v>
      </c>
      <c r="AC105" s="473"/>
      <c r="AD105" s="474"/>
      <c r="AE105" s="422" t="s">
        <v>574</v>
      </c>
      <c r="AF105" s="422"/>
      <c r="AG105" s="422"/>
      <c r="AH105" s="422"/>
      <c r="AI105" s="422" t="s">
        <v>574</v>
      </c>
      <c r="AJ105" s="422"/>
      <c r="AK105" s="422"/>
      <c r="AL105" s="422"/>
      <c r="AM105" s="422" t="s">
        <v>574</v>
      </c>
      <c r="AN105" s="422"/>
      <c r="AO105" s="422"/>
      <c r="AP105" s="422"/>
      <c r="AQ105" s="216">
        <v>2</v>
      </c>
      <c r="AR105" s="217"/>
      <c r="AS105" s="217"/>
      <c r="AT105" s="218"/>
      <c r="AU105" s="271">
        <v>2</v>
      </c>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50"/>
      <c r="AC107" s="551"/>
      <c r="AD107" s="552"/>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3"/>
      <c r="AA108" s="554"/>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50"/>
      <c r="AC110" s="551"/>
      <c r="AD110" s="552"/>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3"/>
      <c r="AA111" s="554"/>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50"/>
      <c r="AC113" s="551"/>
      <c r="AD113" s="552"/>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3"/>
      <c r="AA114" s="554"/>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8"/>
      <c r="Z115" s="559"/>
      <c r="AA115" s="560"/>
      <c r="AB115" s="419" t="s">
        <v>11</v>
      </c>
      <c r="AC115" s="420"/>
      <c r="AD115" s="421"/>
      <c r="AE115" s="419" t="s">
        <v>397</v>
      </c>
      <c r="AF115" s="420"/>
      <c r="AG115" s="420"/>
      <c r="AH115" s="421"/>
      <c r="AI115" s="419" t="s">
        <v>395</v>
      </c>
      <c r="AJ115" s="420"/>
      <c r="AK115" s="420"/>
      <c r="AL115" s="421"/>
      <c r="AM115" s="419" t="s">
        <v>424</v>
      </c>
      <c r="AN115" s="420"/>
      <c r="AO115" s="420"/>
      <c r="AP115" s="421"/>
      <c r="AQ115" s="593" t="s">
        <v>439</v>
      </c>
      <c r="AR115" s="594"/>
      <c r="AS115" s="594"/>
      <c r="AT115" s="594"/>
      <c r="AU115" s="594"/>
      <c r="AV115" s="594"/>
      <c r="AW115" s="594"/>
      <c r="AX115" s="595"/>
    </row>
    <row r="116" spans="1:50" ht="23.25" customHeight="1" x14ac:dyDescent="0.15">
      <c r="A116" s="443"/>
      <c r="B116" s="444"/>
      <c r="C116" s="444"/>
      <c r="D116" s="444"/>
      <c r="E116" s="444"/>
      <c r="F116" s="445"/>
      <c r="G116" s="394" t="s">
        <v>581</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583</v>
      </c>
      <c r="AC116" s="467"/>
      <c r="AD116" s="468"/>
      <c r="AE116" s="422"/>
      <c r="AF116" s="422"/>
      <c r="AG116" s="422"/>
      <c r="AH116" s="422"/>
      <c r="AI116" s="422"/>
      <c r="AJ116" s="422"/>
      <c r="AK116" s="422"/>
      <c r="AL116" s="422"/>
      <c r="AM116" s="422"/>
      <c r="AN116" s="422"/>
      <c r="AO116" s="422"/>
      <c r="AP116" s="422"/>
      <c r="AQ116" s="216">
        <v>30</v>
      </c>
      <c r="AR116" s="217"/>
      <c r="AS116" s="217"/>
      <c r="AT116" s="217"/>
      <c r="AU116" s="217"/>
      <c r="AV116" s="217"/>
      <c r="AW116" s="217"/>
      <c r="AX116" s="219"/>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584</v>
      </c>
      <c r="AC117" s="477"/>
      <c r="AD117" s="478"/>
      <c r="AE117" s="556"/>
      <c r="AF117" s="556"/>
      <c r="AG117" s="556"/>
      <c r="AH117" s="556"/>
      <c r="AI117" s="556"/>
      <c r="AJ117" s="556"/>
      <c r="AK117" s="556"/>
      <c r="AL117" s="556"/>
      <c r="AM117" s="556"/>
      <c r="AN117" s="556"/>
      <c r="AO117" s="556"/>
      <c r="AP117" s="556"/>
      <c r="AQ117" s="556" t="s">
        <v>612</v>
      </c>
      <c r="AR117" s="556"/>
      <c r="AS117" s="556"/>
      <c r="AT117" s="556"/>
      <c r="AU117" s="556"/>
      <c r="AV117" s="556"/>
      <c r="AW117" s="556"/>
      <c r="AX117" s="557"/>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8"/>
      <c r="Z118" s="559"/>
      <c r="AA118" s="560"/>
      <c r="AB118" s="419" t="s">
        <v>11</v>
      </c>
      <c r="AC118" s="420"/>
      <c r="AD118" s="421"/>
      <c r="AE118" s="419" t="s">
        <v>397</v>
      </c>
      <c r="AF118" s="420"/>
      <c r="AG118" s="420"/>
      <c r="AH118" s="421"/>
      <c r="AI118" s="419" t="s">
        <v>395</v>
      </c>
      <c r="AJ118" s="420"/>
      <c r="AK118" s="420"/>
      <c r="AL118" s="421"/>
      <c r="AM118" s="419" t="s">
        <v>424</v>
      </c>
      <c r="AN118" s="420"/>
      <c r="AO118" s="420"/>
      <c r="AP118" s="421"/>
      <c r="AQ118" s="593" t="s">
        <v>439</v>
      </c>
      <c r="AR118" s="594"/>
      <c r="AS118" s="594"/>
      <c r="AT118" s="594"/>
      <c r="AU118" s="594"/>
      <c r="AV118" s="594"/>
      <c r="AW118" s="594"/>
      <c r="AX118" s="595"/>
    </row>
    <row r="119" spans="1:50" ht="23.25" customHeight="1" x14ac:dyDescent="0.15">
      <c r="A119" s="443"/>
      <c r="B119" s="444"/>
      <c r="C119" s="444"/>
      <c r="D119" s="444"/>
      <c r="E119" s="444"/>
      <c r="F119" s="445"/>
      <c r="G119" s="394" t="s">
        <v>582</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583</v>
      </c>
      <c r="AC119" s="467"/>
      <c r="AD119" s="468"/>
      <c r="AE119" s="422"/>
      <c r="AF119" s="422"/>
      <c r="AG119" s="422"/>
      <c r="AH119" s="422"/>
      <c r="AI119" s="422"/>
      <c r="AJ119" s="422"/>
      <c r="AK119" s="422"/>
      <c r="AL119" s="422"/>
      <c r="AM119" s="422"/>
      <c r="AN119" s="422"/>
      <c r="AO119" s="422"/>
      <c r="AP119" s="422"/>
      <c r="AQ119" s="422">
        <v>24</v>
      </c>
      <c r="AR119" s="422"/>
      <c r="AS119" s="422"/>
      <c r="AT119" s="422"/>
      <c r="AU119" s="422"/>
      <c r="AV119" s="422"/>
      <c r="AW119" s="422"/>
      <c r="AX119" s="555"/>
    </row>
    <row r="120" spans="1:50" ht="46.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585</v>
      </c>
      <c r="AC120" s="477"/>
      <c r="AD120" s="478"/>
      <c r="AE120" s="556"/>
      <c r="AF120" s="556"/>
      <c r="AG120" s="556"/>
      <c r="AH120" s="556"/>
      <c r="AI120" s="556"/>
      <c r="AJ120" s="556"/>
      <c r="AK120" s="556"/>
      <c r="AL120" s="556"/>
      <c r="AM120" s="556"/>
      <c r="AN120" s="556"/>
      <c r="AO120" s="556"/>
      <c r="AP120" s="556"/>
      <c r="AQ120" s="556" t="s">
        <v>605</v>
      </c>
      <c r="AR120" s="556"/>
      <c r="AS120" s="556"/>
      <c r="AT120" s="556"/>
      <c r="AU120" s="556"/>
      <c r="AV120" s="556"/>
      <c r="AW120" s="556"/>
      <c r="AX120" s="557"/>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8"/>
      <c r="Z121" s="559"/>
      <c r="AA121" s="560"/>
      <c r="AB121" s="419" t="s">
        <v>11</v>
      </c>
      <c r="AC121" s="420"/>
      <c r="AD121" s="421"/>
      <c r="AE121" s="419" t="s">
        <v>397</v>
      </c>
      <c r="AF121" s="420"/>
      <c r="AG121" s="420"/>
      <c r="AH121" s="421"/>
      <c r="AI121" s="419" t="s">
        <v>395</v>
      </c>
      <c r="AJ121" s="420"/>
      <c r="AK121" s="420"/>
      <c r="AL121" s="421"/>
      <c r="AM121" s="419" t="s">
        <v>424</v>
      </c>
      <c r="AN121" s="420"/>
      <c r="AO121" s="420"/>
      <c r="AP121" s="421"/>
      <c r="AQ121" s="593" t="s">
        <v>439</v>
      </c>
      <c r="AR121" s="594"/>
      <c r="AS121" s="594"/>
      <c r="AT121" s="594"/>
      <c r="AU121" s="594"/>
      <c r="AV121" s="594"/>
      <c r="AW121" s="594"/>
      <c r="AX121" s="595"/>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5"/>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8"/>
      <c r="Z124" s="559"/>
      <c r="AA124" s="560"/>
      <c r="AB124" s="419" t="s">
        <v>11</v>
      </c>
      <c r="AC124" s="420"/>
      <c r="AD124" s="421"/>
      <c r="AE124" s="419" t="s">
        <v>397</v>
      </c>
      <c r="AF124" s="420"/>
      <c r="AG124" s="420"/>
      <c r="AH124" s="421"/>
      <c r="AI124" s="419" t="s">
        <v>395</v>
      </c>
      <c r="AJ124" s="420"/>
      <c r="AK124" s="420"/>
      <c r="AL124" s="421"/>
      <c r="AM124" s="419" t="s">
        <v>424</v>
      </c>
      <c r="AN124" s="420"/>
      <c r="AO124" s="420"/>
      <c r="AP124" s="421"/>
      <c r="AQ124" s="593" t="s">
        <v>439</v>
      </c>
      <c r="AR124" s="594"/>
      <c r="AS124" s="594"/>
      <c r="AT124" s="594"/>
      <c r="AU124" s="594"/>
      <c r="AV124" s="594"/>
      <c r="AW124" s="594"/>
      <c r="AX124" s="595"/>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5"/>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4"/>
      <c r="Y126" s="475" t="s">
        <v>49</v>
      </c>
      <c r="Z126" s="450"/>
      <c r="AA126" s="451"/>
      <c r="AB126" s="476" t="s">
        <v>362</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397</v>
      </c>
      <c r="AF127" s="420"/>
      <c r="AG127" s="420"/>
      <c r="AH127" s="421"/>
      <c r="AI127" s="419" t="s">
        <v>395</v>
      </c>
      <c r="AJ127" s="420"/>
      <c r="AK127" s="420"/>
      <c r="AL127" s="421"/>
      <c r="AM127" s="419" t="s">
        <v>424</v>
      </c>
      <c r="AN127" s="420"/>
      <c r="AO127" s="420"/>
      <c r="AP127" s="421"/>
      <c r="AQ127" s="593" t="s">
        <v>439</v>
      </c>
      <c r="AR127" s="594"/>
      <c r="AS127" s="594"/>
      <c r="AT127" s="594"/>
      <c r="AU127" s="594"/>
      <c r="AV127" s="594"/>
      <c r="AW127" s="594"/>
      <c r="AX127" s="595"/>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5"/>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6</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32" t="s">
        <v>569</v>
      </c>
      <c r="AC134" s="528"/>
      <c r="AD134" s="528"/>
      <c r="AE134" s="388">
        <v>23.4</v>
      </c>
      <c r="AF134" s="217"/>
      <c r="AG134" s="217"/>
      <c r="AH134" s="217"/>
      <c r="AI134" s="388">
        <v>23.7</v>
      </c>
      <c r="AJ134" s="217"/>
      <c r="AK134" s="217"/>
      <c r="AL134" s="217"/>
      <c r="AM134" s="388" t="s">
        <v>589</v>
      </c>
      <c r="AN134" s="217"/>
      <c r="AO134" s="217"/>
      <c r="AP134" s="217"/>
      <c r="AQ134" s="388" t="s">
        <v>589</v>
      </c>
      <c r="AR134" s="217"/>
      <c r="AS134" s="217"/>
      <c r="AT134" s="217"/>
      <c r="AU134" s="388" t="s">
        <v>589</v>
      </c>
      <c r="AV134" s="217"/>
      <c r="AW134" s="217"/>
      <c r="AX134" s="219"/>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84" t="s">
        <v>569</v>
      </c>
      <c r="AC135" s="465"/>
      <c r="AD135" s="465"/>
      <c r="AE135" s="388">
        <v>21.8</v>
      </c>
      <c r="AF135" s="217"/>
      <c r="AG135" s="217"/>
      <c r="AH135" s="217"/>
      <c r="AI135" s="388">
        <v>23</v>
      </c>
      <c r="AJ135" s="217"/>
      <c r="AK135" s="217"/>
      <c r="AL135" s="217"/>
      <c r="AM135" s="388">
        <v>24.3</v>
      </c>
      <c r="AN135" s="217"/>
      <c r="AO135" s="217"/>
      <c r="AP135" s="217"/>
      <c r="AQ135" s="388" t="s">
        <v>589</v>
      </c>
      <c r="AR135" s="217"/>
      <c r="AS135" s="217"/>
      <c r="AT135" s="217"/>
      <c r="AU135" s="388" t="s">
        <v>607</v>
      </c>
      <c r="AV135" s="217"/>
      <c r="AW135" s="217"/>
      <c r="AX135" s="219"/>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idden="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 hidden="1" customHeight="1" x14ac:dyDescent="0.15">
      <c r="A430" s="188"/>
      <c r="B430" s="185"/>
      <c r="C430" s="177" t="s">
        <v>427</v>
      </c>
      <c r="D430" s="935"/>
      <c r="E430" s="173" t="s">
        <v>405</v>
      </c>
      <c r="F430" s="901"/>
      <c r="G430" s="902" t="s">
        <v>255</v>
      </c>
      <c r="H430" s="122"/>
      <c r="I430" s="122"/>
      <c r="J430" s="903"/>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2" t="s">
        <v>255</v>
      </c>
      <c r="H484" s="122"/>
      <c r="I484" s="122"/>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2" t="s">
        <v>255</v>
      </c>
      <c r="H538" s="122"/>
      <c r="I538" s="122"/>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2" t="s">
        <v>255</v>
      </c>
      <c r="H592" s="122"/>
      <c r="I592" s="122"/>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2" t="s">
        <v>255</v>
      </c>
      <c r="H646" s="122"/>
      <c r="I646" s="122"/>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6" t="s">
        <v>565</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565</v>
      </c>
      <c r="AE704" s="786"/>
      <c r="AF704" s="786"/>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565</v>
      </c>
      <c r="AE705" s="718"/>
      <c r="AF705" s="718"/>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593</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565</v>
      </c>
      <c r="AE708" s="607"/>
      <c r="AF708" s="607"/>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565</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565</v>
      </c>
      <c r="AE710" s="327"/>
      <c r="AF710" s="327"/>
      <c r="AG710" s="100" t="s">
        <v>602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6" t="s">
        <v>565</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5" t="s">
        <v>595</v>
      </c>
      <c r="AE712" s="786"/>
      <c r="AF712" s="786"/>
      <c r="AG712" s="813" t="s">
        <v>597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595</v>
      </c>
      <c r="AE713" s="327"/>
      <c r="AF713" s="665"/>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565</v>
      </c>
      <c r="AE714" s="811"/>
      <c r="AF714" s="812"/>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595</v>
      </c>
      <c r="AE715" s="607"/>
      <c r="AF715" s="658"/>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565</v>
      </c>
      <c r="AE716" s="629"/>
      <c r="AF716" s="629"/>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595</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595</v>
      </c>
      <c r="AE718" s="327"/>
      <c r="AF718" s="327"/>
      <c r="AG718" s="126" t="s">
        <v>597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595</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95" customHeight="1" x14ac:dyDescent="0.15">
      <c r="A726" s="642" t="s">
        <v>48</v>
      </c>
      <c r="B726" s="805"/>
      <c r="C726" s="818" t="s">
        <v>53</v>
      </c>
      <c r="D726" s="840"/>
      <c r="E726" s="840"/>
      <c r="F726" s="841"/>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7.95" customHeight="1" thickBot="1" x14ac:dyDescent="0.2">
      <c r="A727" s="806"/>
      <c r="B727" s="807"/>
      <c r="C727" s="751" t="s">
        <v>57</v>
      </c>
      <c r="D727" s="752"/>
      <c r="E727" s="752"/>
      <c r="F727" s="753"/>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3.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450000000000003" customHeight="1" thickBot="1" x14ac:dyDescent="0.2">
      <c r="A731" s="802"/>
      <c r="B731" s="803"/>
      <c r="C731" s="803"/>
      <c r="D731" s="803"/>
      <c r="E731" s="804"/>
      <c r="F731" s="732" t="s">
        <v>613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2" t="s">
        <v>408</v>
      </c>
      <c r="B737" s="209"/>
      <c r="C737" s="209"/>
      <c r="D737" s="210"/>
      <c r="E737" s="993"/>
      <c r="F737" s="993"/>
      <c r="G737" s="993"/>
      <c r="H737" s="993"/>
      <c r="I737" s="993"/>
      <c r="J737" s="993"/>
      <c r="K737" s="993"/>
      <c r="L737" s="993"/>
      <c r="M737" s="993"/>
      <c r="N737" s="365" t="s">
        <v>403</v>
      </c>
      <c r="O737" s="365"/>
      <c r="P737" s="365"/>
      <c r="Q737" s="365"/>
      <c r="R737" s="993"/>
      <c r="S737" s="993"/>
      <c r="T737" s="993"/>
      <c r="U737" s="993"/>
      <c r="V737" s="993"/>
      <c r="W737" s="993"/>
      <c r="X737" s="993"/>
      <c r="Y737" s="993"/>
      <c r="Z737" s="993"/>
      <c r="AA737" s="365" t="s">
        <v>402</v>
      </c>
      <c r="AB737" s="365"/>
      <c r="AC737" s="365"/>
      <c r="AD737" s="365"/>
      <c r="AE737" s="993"/>
      <c r="AF737" s="993"/>
      <c r="AG737" s="993"/>
      <c r="AH737" s="993"/>
      <c r="AI737" s="993"/>
      <c r="AJ737" s="993"/>
      <c r="AK737" s="993"/>
      <c r="AL737" s="993"/>
      <c r="AM737" s="993"/>
      <c r="AN737" s="365" t="s">
        <v>401</v>
      </c>
      <c r="AO737" s="365"/>
      <c r="AP737" s="365"/>
      <c r="AQ737" s="365"/>
      <c r="AR737" s="999"/>
      <c r="AS737" s="1000"/>
      <c r="AT737" s="1000"/>
      <c r="AU737" s="1000"/>
      <c r="AV737" s="1000"/>
      <c r="AW737" s="1000"/>
      <c r="AX737" s="1001"/>
      <c r="AY737" s="88"/>
      <c r="AZ737" s="88"/>
    </row>
    <row r="738" spans="1:52" ht="24.75" customHeight="1" x14ac:dyDescent="0.15">
      <c r="A738" s="992" t="s">
        <v>400</v>
      </c>
      <c r="B738" s="209"/>
      <c r="C738" s="209"/>
      <c r="D738" s="210"/>
      <c r="E738" s="993"/>
      <c r="F738" s="993"/>
      <c r="G738" s="993"/>
      <c r="H738" s="993"/>
      <c r="I738" s="993"/>
      <c r="J738" s="993"/>
      <c r="K738" s="993"/>
      <c r="L738" s="993"/>
      <c r="M738" s="993"/>
      <c r="N738" s="365" t="s">
        <v>399</v>
      </c>
      <c r="O738" s="365"/>
      <c r="P738" s="365"/>
      <c r="Q738" s="365"/>
      <c r="R738" s="993"/>
      <c r="S738" s="993"/>
      <c r="T738" s="993"/>
      <c r="U738" s="993"/>
      <c r="V738" s="993"/>
      <c r="W738" s="993"/>
      <c r="X738" s="993"/>
      <c r="Y738" s="993"/>
      <c r="Z738" s="993"/>
      <c r="AA738" s="365" t="s">
        <v>398</v>
      </c>
      <c r="AB738" s="365"/>
      <c r="AC738" s="365"/>
      <c r="AD738" s="365"/>
      <c r="AE738" s="993"/>
      <c r="AF738" s="993"/>
      <c r="AG738" s="993"/>
      <c r="AH738" s="993"/>
      <c r="AI738" s="993"/>
      <c r="AJ738" s="993"/>
      <c r="AK738" s="993"/>
      <c r="AL738" s="993"/>
      <c r="AM738" s="993"/>
      <c r="AN738" s="365" t="s">
        <v>397</v>
      </c>
      <c r="AO738" s="365"/>
      <c r="AP738" s="365"/>
      <c r="AQ738" s="365"/>
      <c r="AR738" s="999"/>
      <c r="AS738" s="1000"/>
      <c r="AT738" s="1000"/>
      <c r="AU738" s="1000"/>
      <c r="AV738" s="1000"/>
      <c r="AW738" s="1000"/>
      <c r="AX738" s="1001"/>
    </row>
    <row r="739" spans="1:52" ht="24.75" customHeight="1" x14ac:dyDescent="0.15">
      <c r="A739" s="992" t="s">
        <v>396</v>
      </c>
      <c r="B739" s="209"/>
      <c r="C739" s="209"/>
      <c r="D739" s="210"/>
      <c r="E739" s="993"/>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c r="F740" s="978"/>
      <c r="G740" s="978"/>
      <c r="H740" s="92" t="str">
        <f>IF(E740="", "", "(")</f>
        <v/>
      </c>
      <c r="I740" s="978" t="s">
        <v>404</v>
      </c>
      <c r="J740" s="978"/>
      <c r="K740" s="92" t="str">
        <f>IF(OR(I740="　", I740=""), "", "-")</f>
        <v>-</v>
      </c>
      <c r="L740" s="979">
        <v>12</v>
      </c>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30" t="s">
        <v>391</v>
      </c>
      <c r="B780" s="631"/>
      <c r="C780" s="631"/>
      <c r="D780" s="631"/>
      <c r="E780" s="631"/>
      <c r="F780" s="632"/>
      <c r="G780" s="597" t="s">
        <v>365</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366</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hidden="1" customHeight="1" x14ac:dyDescent="0.15">
      <c r="A781" s="633"/>
      <c r="B781" s="634"/>
      <c r="C781" s="634"/>
      <c r="D781" s="634"/>
      <c r="E781" s="634"/>
      <c r="F781" s="635"/>
      <c r="G781" s="818"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1"/>
      <c r="AC781" s="818"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hidden="1" customHeight="1" x14ac:dyDescent="0.15">
      <c r="A782" s="633"/>
      <c r="B782" s="634"/>
      <c r="C782" s="634"/>
      <c r="D782" s="634"/>
      <c r="E782" s="634"/>
      <c r="F782" s="635"/>
      <c r="G782" s="672"/>
      <c r="H782" s="673"/>
      <c r="I782" s="673"/>
      <c r="J782" s="673"/>
      <c r="K782" s="674"/>
      <c r="L782" s="666"/>
      <c r="M782" s="667"/>
      <c r="N782" s="667"/>
      <c r="O782" s="667"/>
      <c r="P782" s="667"/>
      <c r="Q782" s="667"/>
      <c r="R782" s="667"/>
      <c r="S782" s="667"/>
      <c r="T782" s="667"/>
      <c r="U782" s="667"/>
      <c r="V782" s="667"/>
      <c r="W782" s="667"/>
      <c r="X782" s="668"/>
      <c r="Y782" s="389"/>
      <c r="Z782" s="390"/>
      <c r="AA782" s="390"/>
      <c r="AB782" s="808"/>
      <c r="AC782" s="672"/>
      <c r="AD782" s="673"/>
      <c r="AE782" s="673"/>
      <c r="AF782" s="673"/>
      <c r="AG782" s="674"/>
      <c r="AH782" s="666"/>
      <c r="AI782" s="667"/>
      <c r="AJ782" s="667"/>
      <c r="AK782" s="667"/>
      <c r="AL782" s="667"/>
      <c r="AM782" s="667"/>
      <c r="AN782" s="667"/>
      <c r="AO782" s="667"/>
      <c r="AP782" s="667"/>
      <c r="AQ782" s="667"/>
      <c r="AR782" s="667"/>
      <c r="AS782" s="667"/>
      <c r="AT782" s="668"/>
      <c r="AU782" s="389"/>
      <c r="AV782" s="390"/>
      <c r="AW782" s="390"/>
      <c r="AX782" s="391"/>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hidden="1" customHeight="1" thickBot="1" x14ac:dyDescent="0.2">
      <c r="A792" s="633"/>
      <c r="B792" s="634"/>
      <c r="C792" s="634"/>
      <c r="D792" s="634"/>
      <c r="E792" s="634"/>
      <c r="F792" s="635"/>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6"/>
    </row>
    <row r="794" spans="1:50" ht="24.75" hidden="1" customHeight="1" x14ac:dyDescent="0.15">
      <c r="A794" s="633"/>
      <c r="B794" s="634"/>
      <c r="C794" s="634"/>
      <c r="D794" s="634"/>
      <c r="E794" s="634"/>
      <c r="F794" s="635"/>
      <c r="G794" s="818"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1"/>
      <c r="AC794" s="818"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9"/>
      <c r="Z795" s="390"/>
      <c r="AA795" s="390"/>
      <c r="AB795" s="808"/>
      <c r="AC795" s="672"/>
      <c r="AD795" s="673"/>
      <c r="AE795" s="673"/>
      <c r="AF795" s="673"/>
      <c r="AG795" s="674"/>
      <c r="AH795" s="666"/>
      <c r="AI795" s="667"/>
      <c r="AJ795" s="667"/>
      <c r="AK795" s="667"/>
      <c r="AL795" s="667"/>
      <c r="AM795" s="667"/>
      <c r="AN795" s="667"/>
      <c r="AO795" s="667"/>
      <c r="AP795" s="667"/>
      <c r="AQ795" s="667"/>
      <c r="AR795" s="667"/>
      <c r="AS795" s="667"/>
      <c r="AT795" s="668"/>
      <c r="AU795" s="389"/>
      <c r="AV795" s="390"/>
      <c r="AW795" s="390"/>
      <c r="AX795" s="391"/>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6"/>
    </row>
    <row r="807" spans="1:50" ht="24.75" hidden="1" customHeight="1" x14ac:dyDescent="0.15">
      <c r="A807" s="633"/>
      <c r="B807" s="634"/>
      <c r="C807" s="634"/>
      <c r="D807" s="634"/>
      <c r="E807" s="634"/>
      <c r="F807" s="635"/>
      <c r="G807" s="818"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1"/>
      <c r="AC807" s="818"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9"/>
      <c r="Z808" s="390"/>
      <c r="AA808" s="390"/>
      <c r="AB808" s="808"/>
      <c r="AC808" s="672"/>
      <c r="AD808" s="673"/>
      <c r="AE808" s="673"/>
      <c r="AF808" s="673"/>
      <c r="AG808" s="674"/>
      <c r="AH808" s="666"/>
      <c r="AI808" s="667"/>
      <c r="AJ808" s="667"/>
      <c r="AK808" s="667"/>
      <c r="AL808" s="667"/>
      <c r="AM808" s="667"/>
      <c r="AN808" s="667"/>
      <c r="AO808" s="667"/>
      <c r="AP808" s="667"/>
      <c r="AQ808" s="667"/>
      <c r="AR808" s="667"/>
      <c r="AS808" s="667"/>
      <c r="AT808" s="668"/>
      <c r="AU808" s="389"/>
      <c r="AV808" s="390"/>
      <c r="AW808" s="390"/>
      <c r="AX808" s="391"/>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6"/>
    </row>
    <row r="820" spans="1:50" ht="24.75" hidden="1" customHeight="1" x14ac:dyDescent="0.15">
      <c r="A820" s="633"/>
      <c r="B820" s="634"/>
      <c r="C820" s="634"/>
      <c r="D820" s="634"/>
      <c r="E820" s="634"/>
      <c r="F820" s="635"/>
      <c r="G820" s="818"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1"/>
      <c r="AC820" s="818"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9"/>
      <c r="Z821" s="390"/>
      <c r="AA821" s="390"/>
      <c r="AB821" s="808"/>
      <c r="AC821" s="672"/>
      <c r="AD821" s="673"/>
      <c r="AE821" s="673"/>
      <c r="AF821" s="673"/>
      <c r="AG821" s="674"/>
      <c r="AH821" s="666"/>
      <c r="AI821" s="667"/>
      <c r="AJ821" s="667"/>
      <c r="AK821" s="667"/>
      <c r="AL821" s="667"/>
      <c r="AM821" s="667"/>
      <c r="AN821" s="667"/>
      <c r="AO821" s="667"/>
      <c r="AP821" s="667"/>
      <c r="AQ821" s="667"/>
      <c r="AR821" s="667"/>
      <c r="AS821" s="667"/>
      <c r="AT821" s="668"/>
      <c r="AU821" s="389"/>
      <c r="AV821" s="390"/>
      <c r="AW821" s="390"/>
      <c r="AX821" s="391"/>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0.6"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9" priority="14017">
      <formula>IF(RIGHT(TEXT(AK14,"0.#"),1)=".",FALSE,TRUE)</formula>
    </cfRule>
    <cfRule type="expression" dxfId="2808" priority="14018">
      <formula>IF(RIGHT(TEXT(AK14,"0.#"),1)=".",TRUE,FALSE)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3">
    <cfRule type="expression" dxfId="2803" priority="13889">
      <formula>IF(RIGHT(TEXT(Y783,"0.#"),1)=".",FALSE,TRUE)</formula>
    </cfRule>
    <cfRule type="expression" dxfId="2802" priority="13890">
      <formula>IF(RIGHT(TEXT(Y783,"0.#"),1)=".",TRUE,FALSE)</formula>
    </cfRule>
  </conditionalFormatting>
  <conditionalFormatting sqref="Y792">
    <cfRule type="expression" dxfId="2801" priority="13885">
      <formula>IF(RIGHT(TEXT(Y792,"0.#"),1)=".",FALSE,TRUE)</formula>
    </cfRule>
    <cfRule type="expression" dxfId="2800" priority="13886">
      <formula>IF(RIGHT(TEXT(Y792,"0.#"),1)=".",TRUE,FALSE)</formula>
    </cfRule>
  </conditionalFormatting>
  <conditionalFormatting sqref="Y823:Y830 Y821 Y810:Y817 Y808 Y797:Y804 Y795">
    <cfRule type="expression" dxfId="2799" priority="13667">
      <formula>IF(RIGHT(TEXT(Y795,"0.#"),1)=".",FALSE,TRUE)</formula>
    </cfRule>
    <cfRule type="expression" dxfId="2798" priority="13668">
      <formula>IF(RIGHT(TEXT(Y795,"0.#"),1)=".",TRUE,FALSE)</formula>
    </cfRule>
  </conditionalFormatting>
  <conditionalFormatting sqref="AK16:AQ17 AK15:AX15 AK13:AX13">
    <cfRule type="expression" dxfId="2797" priority="13715">
      <formula>IF(RIGHT(TEXT(AK13,"0.#"),1)=".",FALSE,TRUE)</formula>
    </cfRule>
    <cfRule type="expression" dxfId="2796" priority="13716">
      <formula>IF(RIGHT(TEXT(AK13,"0.#"),1)=".",TRUE,FALSE)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4:Y791 Y782">
    <cfRule type="expression" dxfId="2791" priority="13691">
      <formula>IF(RIGHT(TEXT(Y782,"0.#"),1)=".",FALSE,TRUE)</formula>
    </cfRule>
    <cfRule type="expression" dxfId="2790" priority="13692">
      <formula>IF(RIGHT(TEXT(Y782,"0.#"),1)=".",TRUE,FALSE)</formula>
    </cfRule>
  </conditionalFormatting>
  <conditionalFormatting sqref="AU783">
    <cfRule type="expression" dxfId="2789" priority="13689">
      <formula>IF(RIGHT(TEXT(AU783,"0.#"),1)=".",FALSE,TRUE)</formula>
    </cfRule>
    <cfRule type="expression" dxfId="2788" priority="13690">
      <formula>IF(RIGHT(TEXT(AU783,"0.#"),1)=".",TRUE,FALSE)</formula>
    </cfRule>
  </conditionalFormatting>
  <conditionalFormatting sqref="AU792">
    <cfRule type="expression" dxfId="2787" priority="13687">
      <formula>IF(RIGHT(TEXT(AU792,"0.#"),1)=".",FALSE,TRUE)</formula>
    </cfRule>
    <cfRule type="expression" dxfId="2786" priority="13688">
      <formula>IF(RIGHT(TEXT(AU792,"0.#"),1)=".",TRUE,FALSE)</formula>
    </cfRule>
  </conditionalFormatting>
  <conditionalFormatting sqref="AU784:AU791 AU782">
    <cfRule type="expression" dxfId="2785" priority="13685">
      <formula>IF(RIGHT(TEXT(AU782,"0.#"),1)=".",FALSE,TRUE)</formula>
    </cfRule>
    <cfRule type="expression" dxfId="2784" priority="13686">
      <formula>IF(RIGHT(TEXT(AU782,"0.#"),1)=".",TRUE,FALSE)</formula>
    </cfRule>
  </conditionalFormatting>
  <conditionalFormatting sqref="Y822 Y809 Y796">
    <cfRule type="expression" dxfId="2783" priority="13671">
      <formula>IF(RIGHT(TEXT(Y796,"0.#"),1)=".",FALSE,TRUE)</formula>
    </cfRule>
    <cfRule type="expression" dxfId="2782" priority="13672">
      <formula>IF(RIGHT(TEXT(Y796,"0.#"),1)=".",TRUE,FALSE)</formula>
    </cfRule>
  </conditionalFormatting>
  <conditionalFormatting sqref="Y831 Y818 Y805">
    <cfRule type="expression" dxfId="2781" priority="13669">
      <formula>IF(RIGHT(TEXT(Y805,"0.#"),1)=".",FALSE,TRUE)</formula>
    </cfRule>
    <cfRule type="expression" dxfId="2780" priority="13670">
      <formula>IF(RIGHT(TEXT(Y805,"0.#"),1)=".",TRUE,FALSE)</formula>
    </cfRule>
  </conditionalFormatting>
  <conditionalFormatting sqref="AU822 AU809 AU796">
    <cfRule type="expression" dxfId="2779" priority="13665">
      <formula>IF(RIGHT(TEXT(AU796,"0.#"),1)=".",FALSE,TRUE)</formula>
    </cfRule>
    <cfRule type="expression" dxfId="2778" priority="13666">
      <formula>IF(RIGHT(TEXT(AU796,"0.#"),1)=".",TRUE,FALSE)</formula>
    </cfRule>
  </conditionalFormatting>
  <conditionalFormatting sqref="AU831 AU818 AU805">
    <cfRule type="expression" dxfId="2777" priority="13663">
      <formula>IF(RIGHT(TEXT(AU805,"0.#"),1)=".",FALSE,TRUE)</formula>
    </cfRule>
    <cfRule type="expression" dxfId="2776" priority="13664">
      <formula>IF(RIGHT(TEXT(AU805,"0.#"),1)=".",TRUE,FALSE)</formula>
    </cfRule>
  </conditionalFormatting>
  <conditionalFormatting sqref="AU823:AU830 AU821 AU810:AU817 AU808 AU797:AU804 AU795">
    <cfRule type="expression" dxfId="2775" priority="13661">
      <formula>IF(RIGHT(TEXT(AU795,"0.#"),1)=".",FALSE,TRUE)</formula>
    </cfRule>
    <cfRule type="expression" dxfId="2774" priority="13662">
      <formula>IF(RIGHT(TEXT(AU795,"0.#"),1)=".",TRUE,FALSE)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0:AO867">
    <cfRule type="expression" dxfId="2511" priority="6639">
      <formula>IF(AND(AL840&gt;=0, RIGHT(TEXT(AL840,"0.#"),1)&lt;&gt;"."),TRUE,FALSE)</formula>
    </cfRule>
    <cfRule type="expression" dxfId="2510" priority="6640">
      <formula>IF(AND(AL840&gt;=0, RIGHT(TEXT(AL840,"0.#"),1)="."),TRUE,FALSE)</formula>
    </cfRule>
    <cfRule type="expression" dxfId="2509" priority="6641">
      <formula>IF(AND(AL840&lt;0, RIGHT(TEXT(AL840,"0.#"),1)&lt;&gt;"."),TRUE,FALSE)</formula>
    </cfRule>
    <cfRule type="expression" dxfId="2508" priority="6642">
      <formula>IF(AND(AL840&lt;0, RIGHT(TEXT(AL840,"0.#"),1)="."),TRUE,FALSE)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9">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483" max="49" man="1"/>
    <brk id="727"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1114"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委託・請負、補助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565</v>
      </c>
      <c r="M8" s="13" t="str">
        <f t="shared" si="2"/>
        <v>中小企業対策</v>
      </c>
      <c r="N8" s="13" t="str">
        <f t="shared" si="6"/>
        <v>中小企業対策</v>
      </c>
      <c r="O8" s="13"/>
      <c r="P8" s="12" t="s">
        <v>80</v>
      </c>
      <c r="Q8" s="17"/>
      <c r="R8" s="13" t="str">
        <f t="shared" si="3"/>
        <v/>
      </c>
      <c r="S8" s="13" t="str">
        <f t="shared" si="4"/>
        <v>委託・請負、補助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委託・請負、補助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1" sqref="G11:O13"/>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1"/>
      <c r="Z2" s="832"/>
      <c r="AA2" s="833"/>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6"/>
      <c r="H4" s="1008"/>
      <c r="I4" s="1008"/>
      <c r="J4" s="1008"/>
      <c r="K4" s="1008"/>
      <c r="L4" s="1008"/>
      <c r="M4" s="1008"/>
      <c r="N4" s="1008"/>
      <c r="O4" s="1009"/>
      <c r="P4" s="104"/>
      <c r="Q4" s="1016"/>
      <c r="R4" s="1016"/>
      <c r="S4" s="1016"/>
      <c r="T4" s="1016"/>
      <c r="U4" s="1016"/>
      <c r="V4" s="1016"/>
      <c r="W4" s="1016"/>
      <c r="X4" s="1017"/>
      <c r="Y4" s="1026" t="s">
        <v>12</v>
      </c>
      <c r="Z4" s="1027"/>
      <c r="AA4" s="1028"/>
      <c r="AB4" s="527"/>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9" t="s">
        <v>54</v>
      </c>
      <c r="Z5" s="1023"/>
      <c r="AA5" s="1024"/>
      <c r="AB5" s="528"/>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1"/>
      <c r="Z9" s="832"/>
      <c r="AA9" s="833"/>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6"/>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527"/>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8"/>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1"/>
      <c r="Z16" s="832"/>
      <c r="AA16" s="833"/>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6"/>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527"/>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8"/>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1"/>
      <c r="Z23" s="832"/>
      <c r="AA23" s="833"/>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6"/>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527"/>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8"/>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1"/>
      <c r="Z30" s="832"/>
      <c r="AA30" s="833"/>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6"/>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527"/>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8"/>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1"/>
      <c r="Z37" s="832"/>
      <c r="AA37" s="833"/>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6"/>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527"/>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8"/>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1"/>
      <c r="Z44" s="832"/>
      <c r="AA44" s="833"/>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6"/>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527"/>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8"/>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1"/>
      <c r="Z51" s="832"/>
      <c r="AA51" s="833"/>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6"/>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527"/>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8"/>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1"/>
      <c r="Z58" s="832"/>
      <c r="AA58" s="833"/>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6"/>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527"/>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8"/>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1"/>
      <c r="Z65" s="832"/>
      <c r="AA65" s="833"/>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6"/>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527"/>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8"/>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3"/>
      <c r="B4" s="1054"/>
      <c r="C4" s="1054"/>
      <c r="D4" s="1054"/>
      <c r="E4" s="1054"/>
      <c r="F4" s="1055"/>
      <c r="G4" s="672"/>
      <c r="H4" s="673"/>
      <c r="I4" s="673"/>
      <c r="J4" s="673"/>
      <c r="K4" s="674"/>
      <c r="L4" s="666"/>
      <c r="M4" s="667"/>
      <c r="N4" s="667"/>
      <c r="O4" s="667"/>
      <c r="P4" s="667"/>
      <c r="Q4" s="667"/>
      <c r="R4" s="667"/>
      <c r="S4" s="667"/>
      <c r="T4" s="667"/>
      <c r="U4" s="667"/>
      <c r="V4" s="667"/>
      <c r="W4" s="667"/>
      <c r="X4" s="668"/>
      <c r="Y4" s="389"/>
      <c r="Z4" s="390"/>
      <c r="AA4" s="390"/>
      <c r="AB4" s="808"/>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3"/>
      <c r="B16" s="1054"/>
      <c r="C16" s="1054"/>
      <c r="D16" s="1054"/>
      <c r="E16" s="1054"/>
      <c r="F16" s="1055"/>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3"/>
      <c r="B17" s="1054"/>
      <c r="C17" s="1054"/>
      <c r="D17" s="1054"/>
      <c r="E17" s="1054"/>
      <c r="F17" s="1055"/>
      <c r="G17" s="672"/>
      <c r="H17" s="673"/>
      <c r="I17" s="673"/>
      <c r="J17" s="673"/>
      <c r="K17" s="674"/>
      <c r="L17" s="666"/>
      <c r="M17" s="667"/>
      <c r="N17" s="667"/>
      <c r="O17" s="667"/>
      <c r="P17" s="667"/>
      <c r="Q17" s="667"/>
      <c r="R17" s="667"/>
      <c r="S17" s="667"/>
      <c r="T17" s="667"/>
      <c r="U17" s="667"/>
      <c r="V17" s="667"/>
      <c r="W17" s="667"/>
      <c r="X17" s="668"/>
      <c r="Y17" s="389"/>
      <c r="Z17" s="390"/>
      <c r="AA17" s="390"/>
      <c r="AB17" s="808"/>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3"/>
      <c r="B29" s="1054"/>
      <c r="C29" s="1054"/>
      <c r="D29" s="1054"/>
      <c r="E29" s="1054"/>
      <c r="F29" s="1055"/>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3"/>
      <c r="B30" s="1054"/>
      <c r="C30" s="1054"/>
      <c r="D30" s="1054"/>
      <c r="E30" s="1054"/>
      <c r="F30" s="1055"/>
      <c r="G30" s="672"/>
      <c r="H30" s="673"/>
      <c r="I30" s="673"/>
      <c r="J30" s="673"/>
      <c r="K30" s="674"/>
      <c r="L30" s="666"/>
      <c r="M30" s="667"/>
      <c r="N30" s="667"/>
      <c r="O30" s="667"/>
      <c r="P30" s="667"/>
      <c r="Q30" s="667"/>
      <c r="R30" s="667"/>
      <c r="S30" s="667"/>
      <c r="T30" s="667"/>
      <c r="U30" s="667"/>
      <c r="V30" s="667"/>
      <c r="W30" s="667"/>
      <c r="X30" s="668"/>
      <c r="Y30" s="389"/>
      <c r="Z30" s="390"/>
      <c r="AA30" s="390"/>
      <c r="AB30" s="808"/>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3"/>
      <c r="B42" s="1054"/>
      <c r="C42" s="1054"/>
      <c r="D42" s="1054"/>
      <c r="E42" s="1054"/>
      <c r="F42" s="1055"/>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3"/>
      <c r="B43" s="1054"/>
      <c r="C43" s="1054"/>
      <c r="D43" s="1054"/>
      <c r="E43" s="1054"/>
      <c r="F43" s="1055"/>
      <c r="G43" s="672"/>
      <c r="H43" s="673"/>
      <c r="I43" s="673"/>
      <c r="J43" s="673"/>
      <c r="K43" s="674"/>
      <c r="L43" s="666"/>
      <c r="M43" s="667"/>
      <c r="N43" s="667"/>
      <c r="O43" s="667"/>
      <c r="P43" s="667"/>
      <c r="Q43" s="667"/>
      <c r="R43" s="667"/>
      <c r="S43" s="667"/>
      <c r="T43" s="667"/>
      <c r="U43" s="667"/>
      <c r="V43" s="667"/>
      <c r="W43" s="667"/>
      <c r="X43" s="668"/>
      <c r="Y43" s="389"/>
      <c r="Z43" s="390"/>
      <c r="AA43" s="390"/>
      <c r="AB43" s="808"/>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3"/>
      <c r="B56" s="1054"/>
      <c r="C56" s="1054"/>
      <c r="D56" s="1054"/>
      <c r="E56" s="1054"/>
      <c r="F56" s="1055"/>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3"/>
      <c r="B57" s="1054"/>
      <c r="C57" s="1054"/>
      <c r="D57" s="1054"/>
      <c r="E57" s="1054"/>
      <c r="F57" s="1055"/>
      <c r="G57" s="672"/>
      <c r="H57" s="673"/>
      <c r="I57" s="673"/>
      <c r="J57" s="673"/>
      <c r="K57" s="674"/>
      <c r="L57" s="666"/>
      <c r="M57" s="667"/>
      <c r="N57" s="667"/>
      <c r="O57" s="667"/>
      <c r="P57" s="667"/>
      <c r="Q57" s="667"/>
      <c r="R57" s="667"/>
      <c r="S57" s="667"/>
      <c r="T57" s="667"/>
      <c r="U57" s="667"/>
      <c r="V57" s="667"/>
      <c r="W57" s="667"/>
      <c r="X57" s="668"/>
      <c r="Y57" s="389"/>
      <c r="Z57" s="390"/>
      <c r="AA57" s="390"/>
      <c r="AB57" s="808"/>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3"/>
      <c r="B69" s="1054"/>
      <c r="C69" s="1054"/>
      <c r="D69" s="1054"/>
      <c r="E69" s="1054"/>
      <c r="F69" s="1055"/>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3"/>
      <c r="B70" s="1054"/>
      <c r="C70" s="1054"/>
      <c r="D70" s="1054"/>
      <c r="E70" s="1054"/>
      <c r="F70" s="1055"/>
      <c r="G70" s="672"/>
      <c r="H70" s="673"/>
      <c r="I70" s="673"/>
      <c r="J70" s="673"/>
      <c r="K70" s="674"/>
      <c r="L70" s="666"/>
      <c r="M70" s="667"/>
      <c r="N70" s="667"/>
      <c r="O70" s="667"/>
      <c r="P70" s="667"/>
      <c r="Q70" s="667"/>
      <c r="R70" s="667"/>
      <c r="S70" s="667"/>
      <c r="T70" s="667"/>
      <c r="U70" s="667"/>
      <c r="V70" s="667"/>
      <c r="W70" s="667"/>
      <c r="X70" s="668"/>
      <c r="Y70" s="389"/>
      <c r="Z70" s="390"/>
      <c r="AA70" s="390"/>
      <c r="AB70" s="808"/>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3"/>
      <c r="B82" s="1054"/>
      <c r="C82" s="1054"/>
      <c r="D82" s="1054"/>
      <c r="E82" s="1054"/>
      <c r="F82" s="1055"/>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3"/>
      <c r="B83" s="1054"/>
      <c r="C83" s="1054"/>
      <c r="D83" s="1054"/>
      <c r="E83" s="1054"/>
      <c r="F83" s="1055"/>
      <c r="G83" s="672"/>
      <c r="H83" s="673"/>
      <c r="I83" s="673"/>
      <c r="J83" s="673"/>
      <c r="K83" s="674"/>
      <c r="L83" s="666"/>
      <c r="M83" s="667"/>
      <c r="N83" s="667"/>
      <c r="O83" s="667"/>
      <c r="P83" s="667"/>
      <c r="Q83" s="667"/>
      <c r="R83" s="667"/>
      <c r="S83" s="667"/>
      <c r="T83" s="667"/>
      <c r="U83" s="667"/>
      <c r="V83" s="667"/>
      <c r="W83" s="667"/>
      <c r="X83" s="668"/>
      <c r="Y83" s="389"/>
      <c r="Z83" s="390"/>
      <c r="AA83" s="390"/>
      <c r="AB83" s="808"/>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3"/>
      <c r="B95" s="1054"/>
      <c r="C95" s="1054"/>
      <c r="D95" s="1054"/>
      <c r="E95" s="1054"/>
      <c r="F95" s="1055"/>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3"/>
      <c r="B96" s="1054"/>
      <c r="C96" s="1054"/>
      <c r="D96" s="1054"/>
      <c r="E96" s="1054"/>
      <c r="F96" s="1055"/>
      <c r="G96" s="672"/>
      <c r="H96" s="673"/>
      <c r="I96" s="673"/>
      <c r="J96" s="673"/>
      <c r="K96" s="674"/>
      <c r="L96" s="666"/>
      <c r="M96" s="667"/>
      <c r="N96" s="667"/>
      <c r="O96" s="667"/>
      <c r="P96" s="667"/>
      <c r="Q96" s="667"/>
      <c r="R96" s="667"/>
      <c r="S96" s="667"/>
      <c r="T96" s="667"/>
      <c r="U96" s="667"/>
      <c r="V96" s="667"/>
      <c r="W96" s="667"/>
      <c r="X96" s="668"/>
      <c r="Y96" s="389"/>
      <c r="Z96" s="390"/>
      <c r="AA96" s="390"/>
      <c r="AB96" s="808"/>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3"/>
      <c r="B109" s="1054"/>
      <c r="C109" s="1054"/>
      <c r="D109" s="1054"/>
      <c r="E109" s="1054"/>
      <c r="F109" s="1055"/>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3"/>
      <c r="B110" s="1054"/>
      <c r="C110" s="1054"/>
      <c r="D110" s="1054"/>
      <c r="E110" s="1054"/>
      <c r="F110" s="1055"/>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8"/>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3"/>
      <c r="B122" s="1054"/>
      <c r="C122" s="1054"/>
      <c r="D122" s="1054"/>
      <c r="E122" s="1054"/>
      <c r="F122" s="1055"/>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3"/>
      <c r="B123" s="1054"/>
      <c r="C123" s="1054"/>
      <c r="D123" s="1054"/>
      <c r="E123" s="1054"/>
      <c r="F123" s="1055"/>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8"/>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3"/>
      <c r="B135" s="1054"/>
      <c r="C135" s="1054"/>
      <c r="D135" s="1054"/>
      <c r="E135" s="1054"/>
      <c r="F135" s="1055"/>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3"/>
      <c r="B136" s="1054"/>
      <c r="C136" s="1054"/>
      <c r="D136" s="1054"/>
      <c r="E136" s="1054"/>
      <c r="F136" s="1055"/>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8"/>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3"/>
      <c r="B148" s="1054"/>
      <c r="C148" s="1054"/>
      <c r="D148" s="1054"/>
      <c r="E148" s="1054"/>
      <c r="F148" s="1055"/>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3"/>
      <c r="B149" s="1054"/>
      <c r="C149" s="1054"/>
      <c r="D149" s="1054"/>
      <c r="E149" s="1054"/>
      <c r="F149" s="1055"/>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8"/>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3"/>
      <c r="B162" s="1054"/>
      <c r="C162" s="1054"/>
      <c r="D162" s="1054"/>
      <c r="E162" s="1054"/>
      <c r="F162" s="1055"/>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3"/>
      <c r="B163" s="1054"/>
      <c r="C163" s="1054"/>
      <c r="D163" s="1054"/>
      <c r="E163" s="1054"/>
      <c r="F163" s="1055"/>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8"/>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3"/>
      <c r="B175" s="1054"/>
      <c r="C175" s="1054"/>
      <c r="D175" s="1054"/>
      <c r="E175" s="1054"/>
      <c r="F175" s="1055"/>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3"/>
      <c r="B176" s="1054"/>
      <c r="C176" s="1054"/>
      <c r="D176" s="1054"/>
      <c r="E176" s="1054"/>
      <c r="F176" s="1055"/>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8"/>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3"/>
      <c r="B188" s="1054"/>
      <c r="C188" s="1054"/>
      <c r="D188" s="1054"/>
      <c r="E188" s="1054"/>
      <c r="F188" s="1055"/>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3"/>
      <c r="B189" s="1054"/>
      <c r="C189" s="1054"/>
      <c r="D189" s="1054"/>
      <c r="E189" s="1054"/>
      <c r="F189" s="1055"/>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8"/>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3"/>
      <c r="B201" s="1054"/>
      <c r="C201" s="1054"/>
      <c r="D201" s="1054"/>
      <c r="E201" s="1054"/>
      <c r="F201" s="1055"/>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3"/>
      <c r="B202" s="1054"/>
      <c r="C202" s="1054"/>
      <c r="D202" s="1054"/>
      <c r="E202" s="1054"/>
      <c r="F202" s="1055"/>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8"/>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3"/>
      <c r="B215" s="1054"/>
      <c r="C215" s="1054"/>
      <c r="D215" s="1054"/>
      <c r="E215" s="1054"/>
      <c r="F215" s="1055"/>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3"/>
      <c r="B216" s="1054"/>
      <c r="C216" s="1054"/>
      <c r="D216" s="1054"/>
      <c r="E216" s="1054"/>
      <c r="F216" s="1055"/>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8"/>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3"/>
      <c r="B228" s="1054"/>
      <c r="C228" s="1054"/>
      <c r="D228" s="1054"/>
      <c r="E228" s="1054"/>
      <c r="F228" s="1055"/>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3"/>
      <c r="B229" s="1054"/>
      <c r="C229" s="1054"/>
      <c r="D229" s="1054"/>
      <c r="E229" s="1054"/>
      <c r="F229" s="1055"/>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8"/>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3"/>
      <c r="B241" s="1054"/>
      <c r="C241" s="1054"/>
      <c r="D241" s="1054"/>
      <c r="E241" s="1054"/>
      <c r="F241" s="1055"/>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3"/>
      <c r="B242" s="1054"/>
      <c r="C242" s="1054"/>
      <c r="D242" s="1054"/>
      <c r="E242" s="1054"/>
      <c r="F242" s="1055"/>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8"/>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3"/>
      <c r="B254" s="1054"/>
      <c r="C254" s="1054"/>
      <c r="D254" s="1054"/>
      <c r="E254" s="1054"/>
      <c r="F254" s="1055"/>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3"/>
      <c r="B255" s="1054"/>
      <c r="C255" s="1054"/>
      <c r="D255" s="1054"/>
      <c r="E255" s="1054"/>
      <c r="F255" s="1055"/>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8"/>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2020-10-04T10:27:04Z</cp:lastPrinted>
  <dcterms:created xsi:type="dcterms:W3CDTF">2012-03-13T00:50:25Z</dcterms:created>
  <dcterms:modified xsi:type="dcterms:W3CDTF">2020-10-07T13:28:20Z</dcterms:modified>
  <cp:contentStatus/>
</cp:coreProperties>
</file>