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BECFDF6-81A1-44C8-9837-3F45C483C1F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40" i="11" l="1"/>
  <c r="AY336" i="11"/>
  <c r="AY337" i="11"/>
  <c r="AY338" i="11"/>
  <c r="AY341" i="11"/>
  <c r="AY329" i="11"/>
  <c r="AY326" i="11"/>
  <c r="AY328" i="11"/>
  <c r="AY323" i="11"/>
  <c r="AY331" i="11"/>
  <c r="AY322" i="11"/>
  <c r="AY330" i="11"/>
  <c r="AY324"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75" i="11"/>
  <c r="AY177" i="11"/>
  <c r="AY151" i="11"/>
  <c r="AY153" i="11"/>
  <c r="AY152" i="11"/>
  <c r="AY154" i="11"/>
  <c r="AY155" i="11"/>
  <c r="AY141" i="11"/>
  <c r="AY142" i="11"/>
  <c r="AY144" i="11"/>
  <c r="AY143" i="11"/>
  <c r="AY115" i="11"/>
  <c r="AY116" i="11"/>
  <c r="AY117" i="11"/>
  <c r="AY121" i="11"/>
  <c r="AY176" i="11"/>
  <c r="AY193" i="11"/>
  <c r="AY203" i="11"/>
  <c r="AY209" i="11"/>
  <c r="AY101" i="11"/>
  <c r="AY129" i="11"/>
  <c r="AY164" i="11"/>
  <c r="AY135" i="11"/>
  <c r="AY171" i="11"/>
  <c r="AY204" i="11"/>
  <c r="AY210" i="11"/>
  <c r="AY178" i="11"/>
  <c r="AY198" i="11"/>
  <c r="AY205" i="11"/>
  <c r="AY211" i="11"/>
  <c r="AY128" i="11"/>
  <c r="AY163" i="11"/>
  <c r="AY123" i="11"/>
  <c r="AY118" i="11"/>
  <c r="AY124" i="11"/>
  <c r="AY130" i="11"/>
  <c r="AY113" i="11"/>
  <c r="AY145" i="11"/>
  <c r="AY137" i="11"/>
  <c r="AY179" i="11"/>
  <c r="AY206" i="11"/>
  <c r="AY212" i="11"/>
  <c r="AY119"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2" i="11" l="1"/>
  <c r="AY87" i="11"/>
  <c r="AY81" i="11"/>
  <c r="AY94" i="11"/>
  <c r="AY83" i="11"/>
  <c r="AY89" i="11"/>
  <c r="AY95" i="11"/>
  <c r="AY79" i="11"/>
  <c r="AY85" i="11"/>
  <c r="AY91" i="11"/>
  <c r="AY80" i="11"/>
  <c r="AY86" i="11"/>
  <c r="AY92" i="11"/>
  <c r="AY49" i="11"/>
  <c r="AY5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<sst xmlns="http://schemas.openxmlformats.org/spreadsheetml/2006/main" count="2327" uniqueCount="795">
  <si>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</si>
  <si>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</si>
  <si>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</si>
  <si>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</si>
  <si>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</si>
  <si>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</si>
  <si>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</si>
  <si>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</si>
  <si>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ムーンショット型研究開発事業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</si>
  <si>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</si>
  <si>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</si>
  <si>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</si>
  <si>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</si>
  <si>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</si>
  <si>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</si>
  <si>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</si>
  <si>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</si>
  <si>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エネルギー・環境イノベーション戦略室
資源循環経済課</t>
  </si>
  <si>
    <t>室長　三輪田　祐子
課長　田中　将吾</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</si>
  <si>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</si>
  <si>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</si>
  <si>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国立研究開発法人新エネルギー・産業技術総合開発機構法第15条第1項第2号
科学技術・イノベーション創出の活性化に関する法律第27条の2</t>
  </si>
  <si>
    <t>関係する
計画、通知等</t>
    <phoneticPr fontId="5"/>
  </si>
  <si>
    <t>ムーンショット型研究開発制度の基本的考え方について（平成30年12月20日総合科学技術・イノベーション会議決定）
第6期科学技術・イノベーション基本計画（令和3年3月26日閣議決定）
統合イノベーション戦略2021（令和3年6月18日閣議決定）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</si>
  <si>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</si>
  <si>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</si>
  <si>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</si>
  <si>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少子高齢化の進展、地球温暖化問題など、我が国が抱える様々な困難な課題の解決を目指し、世界中から科学者の英知を結集し、関係府省が一体となって挑戦的研究開発を推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</si>
  <si>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</si>
  <si>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経済産業省が実施する本事業では、国立研究開発法人新エネルギー・産業技術総合開発機構（以下「NEDO」）における基金により、所掌する分野における挑戦的な研究開発を支援する。
定額補助。</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</si>
  <si>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</si>
  <si>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</si>
  <si>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</si>
  <si>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</si>
  <si>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</si>
  <si>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</si>
  <si>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</si>
  <si>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</si>
  <si>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</si>
  <si>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</si>
  <si>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</si>
  <si>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</si>
  <si>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</si>
  <si>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</si>
  <si>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</si>
  <si>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</si>
  <si>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</si>
  <si>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</si>
  <si>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</si>
  <si>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</si>
  <si>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</si>
  <si>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</si>
  <si>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</si>
  <si>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産業技術実用化開発事業費補助金</t>
  </si>
  <si>
    <t>令和３年度補正予算にて４０億円を措置したことにより、プロジェクトのバリエーションが増えるため、その管理等により多くの予算が必要となるため。
重要政策推進枠：86.4百万円</t>
  </si>
  <si>
    <t>活動内容
（アクティビティ）</t>
    <phoneticPr fontId="5"/>
  </si>
  <si>
    <t>以下の支援を大学、企業等に対して実施。
・温室効果ガスを回収、資源転換、無害化する技術の開発を支援。
・窒素化合物を回収、資源転換、無害化する技術の開発を支援。
・生分解のタイミングやスピードをコントロールする海洋生分解性プラスチックの開発を支援。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</si>
  <si>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</si>
  <si>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</si>
  <si>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</si>
  <si>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</si>
  <si>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</si>
  <si>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</si>
  <si>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</si>
  <si>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2050年までに、地球環境再生に向けた持続可能な資源循環を実現</t>
  </si>
  <si>
    <t>研究開発テーマ実施件数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</si>
  <si>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</si>
  <si>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</si>
  <si>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</si>
  <si>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</si>
  <si>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</si>
  <si>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</si>
  <si>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執行額累計（X）／研究開発テーマ実施件数累計（Y）　　</t>
    <phoneticPr fontId="5"/>
  </si>
  <si>
    <t>百万円</t>
  </si>
  <si>
    <t>計算式</t>
    <rPh sb="0" eb="2">
      <t>ケイサン</t>
    </rPh>
    <rPh sb="2" eb="3">
      <t>シキ</t>
    </rPh>
    <phoneticPr fontId="5"/>
  </si>
  <si>
    <t>　　/</t>
    <phoneticPr fontId="5"/>
  </si>
  <si>
    <t>20400/0</t>
  </si>
  <si>
    <t>20800/13</t>
  </si>
  <si>
    <t>25200/13</t>
  </si>
  <si>
    <t>25680/18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</si>
  <si>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</si>
  <si>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</si>
  <si>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</si>
  <si>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</si>
  <si>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</si>
  <si>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</si>
  <si>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</si>
  <si>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</si>
  <si>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</si>
  <si>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</si>
  <si>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</si>
  <si>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</si>
  <si>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</si>
  <si>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</si>
  <si>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</si>
  <si>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</si>
  <si>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本事業では、困難だが実現すれば大きなインパクトが期待される社会課題等を対象とした野心的な目標及び構想を国が策定し、挑戦的な研究を推進している。
ムーンショット目標4の研究開発構想として、「2050年までに、地球環境再生に向けた持続可能な資源循環を実現」とし、失敗を許容しながら挑戦的な研究開発を推進するとしていることから、定量的な目標は設定していないが、定性的な目標を設定している。</t>
  </si>
  <si>
    <t>地球環境再生のために、持続可能な資源循環の実現による、地球温暖化問題解決（Cool Earth）と環境汚染問題の解決（Clean Earth）を目指す。
そのため、2050年までに、資源循環技術の商業規模のプラントや製品を世界的に普及させる。
具体的には、２つの代替指標を設定しており、令和2年度に13件のプロジェクトを採択し事業を開始している。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</si>
  <si>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</si>
  <si>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</si>
  <si>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</si>
  <si>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2050年までに、資源循環技術の商業規模のプラントや製品を世界的に普及させる</t>
  </si>
  <si>
    <t>2030年までに、温室効果ガスに対する循環技術を開発し、ライフサイクルアセスメント（LCA）の観点からも有効であることをパイロット規模で確認する</t>
  </si>
  <si>
    <t>実績</t>
    <rPh sb="0" eb="2">
      <t>ジッセキ</t>
    </rPh>
    <phoneticPr fontId="5"/>
  </si>
  <si>
    <t>2030年までに、環境汚染物質を有益な資源に変換もしくは無害化する技術を開発し、パイロット規模または試作品レベルで有効であることを確認する</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</si>
  <si>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</si>
  <si>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</si>
  <si>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</si>
  <si>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</si>
  <si>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</si>
  <si>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</si>
  <si>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</si>
  <si>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</si>
  <si>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</si>
  <si>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</si>
  <si>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</si>
  <si>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</si>
  <si>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</si>
  <si>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</si>
  <si>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</si>
  <si>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</si>
  <si>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</si>
  <si>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</si>
  <si>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</si>
  <si>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</si>
  <si>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1-3 技術革新</t>
  </si>
  <si>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</si>
  <si>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</si>
  <si>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</si>
  <si>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3ページ目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</si>
  <si>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</si>
  <si>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</si>
  <si>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</si>
  <si>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</si>
  <si>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</si>
  <si>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</si>
  <si>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</si>
  <si>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</si>
  <si>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</si>
  <si>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</si>
  <si>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</si>
  <si>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によって行う研究開発の対象は、我が国が抱える困難な課題の解決に資するものであり、我が国の競争力の向上に貢献し、経済成長につながることから、国民や社会からのニーズを的確に反映している。</t>
  </si>
  <si>
    <t>地方自治体、民間等に委ねることができない事業なのか。</t>
    <phoneticPr fontId="5"/>
  </si>
  <si>
    <t>非連続的・破壊的なイノベーションを創出するため、失敗も許容した大胆な挑戦が可能となるよう支援する本事業は、地方自治体、民間等に委ねることは困難であり、国が実施すべき事業である。</t>
  </si>
  <si>
    <t>政策目的の達成手段として必要かつ適切な事業か。政策体系の中で優先度の高い事業か。</t>
    <phoneticPr fontId="5"/>
  </si>
  <si>
    <t>統合イノベーション戦略等において、本事業が推進するムーンショット型の研究開発制度について明記されており、政策目的の達成に必要かつ政策体系の中での優先度も高い事業である。</t>
  </si>
  <si>
    <t>事業の効率性</t>
    <phoneticPr fontId="5"/>
  </si>
  <si>
    <t>競争性が確保されているなど支出先の選定は妥当か。　</t>
    <phoneticPr fontId="5"/>
  </si>
  <si>
    <t>支出先の選定に当たっては、NEDOが公募要領等により条件を提示し、公募を実施している。
応募があった提案に対し、NEDOの規程に基づき、外部有識者で組織される審査委員会及びNEDO内部の審査委員会により、事業を実施する能力を有する事業者であるか等を審査し、採択可否を決定している。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</si>
  <si>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</si>
  <si>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</si>
  <si>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</si>
  <si>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</si>
  <si>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</si>
  <si>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</si>
  <si>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</si>
  <si>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産学官で連携して推進する研究開発に対して、NEDOによる研究開発マネジメントを通して、必要な管理を行い、事業を運営している。</t>
  </si>
  <si>
    <t>費目・使途が事業目的に即し真に必要なものに限定されているか。</t>
    <phoneticPr fontId="5"/>
  </si>
  <si>
    <t>実績報告の確認や検査を実施し、研究開発の実施に真に必要な経費に限定されていることを精査している。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</si>
  <si>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</si>
  <si>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</si>
  <si>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</si>
  <si>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研究開発の実施に必要な工数、人数であるかを精査している。また、NEDOによる自己評価・外部評価により、実施テーマの見直しを行う予定である。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</si>
  <si>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</si>
  <si>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</si>
  <si>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</si>
  <si>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</si>
  <si>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令和３年度見込みに見合った件数の研究開発テーマを採択している。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</si>
  <si>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</si>
  <si>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</si>
  <si>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</si>
  <si>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総合科学技術・イノベーション会議（令和2年1月23日）にて6つの「ムーンショット目標」が決定。その後、健康・医療戦略推進本部（令和2年7月14日）にて1つの「ムーンショット目標」が決定。文部科学省、農林水産省、経済産業省それぞれが担当するムーンショット目標における研究開発を行う。</t>
  </si>
  <si>
    <t>2022</t>
  </si>
  <si>
    <t>府</t>
  </si>
  <si>
    <t>21</t>
  </si>
  <si>
    <t>健康・医療分野におけるムーンショット型研究開発等事業</t>
  </si>
  <si>
    <t>文科</t>
  </si>
  <si>
    <t>ムーンショット型研究開発プログラム</t>
  </si>
  <si>
    <t>農水</t>
  </si>
  <si>
    <t>ムーンショット型農林水産研究開発事業</t>
  </si>
  <si>
    <t>点検・改善結果</t>
    <rPh sb="0" eb="2">
      <t>テンケン</t>
    </rPh>
    <rPh sb="3" eb="5">
      <t>カイゼン</t>
    </rPh>
    <rPh sb="5" eb="7">
      <t>ケッカ</t>
    </rPh>
    <phoneticPr fontId="5"/>
  </si>
  <si>
    <t>点検結果</t>
    <rPh sb="0" eb="2">
      <t>テンケン</t>
    </rPh>
    <rPh sb="2" eb="4">
      <t>ケッカ</t>
    </rPh>
    <phoneticPr fontId="5"/>
  </si>
  <si>
    <t>本事業は、国が実施すべき事業であり、政策目的の達成に必要かつ政策体系における優先度も高い。
事業の運営に当たっては、NEDOによるマネジメントを通して、必要な管理を実施している。</t>
  </si>
  <si>
    <t>改善の
方向性</t>
    <rPh sb="0" eb="2">
      <t>カイゼン</t>
    </rPh>
    <rPh sb="4" eb="7">
      <t>ホウコウセイ</t>
    </rPh>
    <phoneticPr fontId="5"/>
  </si>
  <si>
    <t>ムーンショット目標の達成に向けて、NEDOによる自己評価・外部評価の結果等を踏まえたプロジェクトの継続、加速・減速、変更、終了等（ポートフォリオの見直し等）を通して必要な管理を行いつつ、挑戦的な研究開発を推進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</si>
  <si>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</si>
  <si>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</si>
  <si>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</si>
  <si>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</si>
  <si>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・事業の性質から定量的なアウトカムを設定することに馴染まないため、定性的な目標設定は妥当。
・成果目標が適切な水準に設定されている。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</si>
  <si>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</si>
  <si>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</si>
  <si>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</si>
  <si>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</si>
  <si>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</si>
  <si>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</si>
  <si>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</si>
  <si>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</si>
  <si>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</si>
  <si>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</si>
  <si>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</si>
  <si>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</si>
  <si>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</si>
  <si>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</si>
  <si>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</si>
  <si>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</si>
  <si>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</si>
  <si>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B.国立大学法人東京大学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</si>
  <si>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</si>
  <si>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</si>
  <si>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</si>
  <si>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</si>
  <si>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ムーンショット型研究開発事業に係る事業費</t>
  </si>
  <si>
    <t>間接経費</t>
  </si>
  <si>
    <t>窒素資源循環社会を実現するための希薄反応性窒素の回収・除去技術開発の研究開発費等</t>
  </si>
  <si>
    <t>管理費</t>
  </si>
  <si>
    <t>一般管理費</t>
  </si>
  <si>
    <t>直接経費</t>
  </si>
  <si>
    <t>窒素資源循環社会を実現するための希薄反応性窒素の回収・除去技術開発</t>
  </si>
  <si>
    <t>再委託費</t>
  </si>
  <si>
    <t>Ｃ４Ｓ研究開発プロジェクト</t>
  </si>
  <si>
    <t>非可食性バイオマスを原料とした海洋分解可能なマルチロック型バイオポリマーの研究開発</t>
  </si>
  <si>
    <t>電気化学プロセスを主体とする革新的ＣＯ２大量資源化システムの開発</t>
  </si>
  <si>
    <t>資源循環の最適化による農地由来の温室効果ガスの排出削減</t>
  </si>
  <si>
    <t>産業活動由来の希薄な窒素化合物の循環技術創出―プラネタリーバウンダリー問題の解決に向けて</t>
  </si>
  <si>
    <t>生分解開始スイッチ機能を有する海洋分解性プラスチックの研究開発</t>
  </si>
  <si>
    <t>C.学校法人龍谷大学</t>
    <phoneticPr fontId="5"/>
  </si>
  <si>
    <t>D.デロイトトーマツコンサルティング合同会社</t>
    <phoneticPr fontId="5"/>
  </si>
  <si>
    <t>労務費</t>
  </si>
  <si>
    <t>ＤＡＣ（Ｄｉｒｅｃｔ　Ａｉｒ　Ｃａｐｔｕｒｅ）の技術動向及び社会実装課題に関する調査に係る労務費</t>
  </si>
  <si>
    <t>その他</t>
  </si>
  <si>
    <t>ＤＡＣ（Ｄｉｒｅｃｔ　Ａｉｒ　Ｃａｐｔｕｒｅ）の技術動向及び社会実装課題に関する調査に係るその他経費等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</si>
  <si>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</si>
  <si>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</si>
  <si>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</si>
  <si>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</si>
  <si>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</si>
  <si>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</si>
  <si>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</si>
  <si>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</si>
  <si>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</si>
  <si>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</si>
  <si>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</si>
  <si>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</si>
  <si>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</si>
  <si>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</si>
  <si>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</si>
  <si>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</si>
  <si>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</si>
  <si>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ムーンショット型研究開発事業に係る研究開発費</t>
  </si>
  <si>
    <t>補助金等交付</t>
  </si>
  <si>
    <t>B</t>
    <phoneticPr fontId="5"/>
  </si>
  <si>
    <t>国立大学法人東京大学</t>
  </si>
  <si>
    <t>随意契約
（企画競争）</t>
  </si>
  <si>
    <t>国立研究開発法人産業技術総合研究所</t>
  </si>
  <si>
    <t>電気エネルギーを利用し大気ＣＯ２を固定するバイオプロセスの研究開発</t>
  </si>
  <si>
    <t>光スイッチ型海洋分解性の可食プラスチックの開発研究</t>
  </si>
  <si>
    <t>国立研究開発法人農業・食品産業技術総合研究機構</t>
  </si>
  <si>
    <t>国立大学法人九州大学</t>
  </si>
  <si>
    <t>“ビヨンド・ゼロ”社会実現に向けたＣＯ２循環システムの研究開発</t>
  </si>
  <si>
    <t>国立大学法人東北大学</t>
  </si>
  <si>
    <t>大気中ＣＯ２を利用可能な統合化固定・反応系（ｑｕａｄ―Ｃ　ｓｙｓｔｅｍ）の開発</t>
  </si>
  <si>
    <t>公益財団法人地球環境産業技術研究機構</t>
  </si>
  <si>
    <t>大気中からの高効率ＣＯ２分離回収・炭素循環技術の開発</t>
  </si>
  <si>
    <t>国立大学法人神戸大学</t>
  </si>
  <si>
    <t>国立大学法人東海国立大学機構</t>
  </si>
  <si>
    <t>冷熱を利用した大気中二酸化炭素直接回収の研究開発</t>
  </si>
  <si>
    <t>国立大学法人東京工業大学</t>
  </si>
  <si>
    <t>国立研究開発法人理化学研究所</t>
  </si>
  <si>
    <t>C</t>
    <phoneticPr fontId="5"/>
  </si>
  <si>
    <t>学校法人龍谷大学</t>
  </si>
  <si>
    <t>国立大学法人山形大学</t>
  </si>
  <si>
    <t>国立大学法人京都大学</t>
  </si>
  <si>
    <t>国立大学法人愛媛大学</t>
  </si>
  <si>
    <t>株式会社ナノメンブレン</t>
  </si>
  <si>
    <t>D</t>
    <phoneticPr fontId="5"/>
  </si>
  <si>
    <t>デロイトトーマツコンサルティング合同会社</t>
  </si>
  <si>
    <t>ＤＡＣ（Ｄｉｒｅｃｔ　Ａｉｒ　Ｃａｐｔｕｒｅ）の技術動向及び社会実装課題に関する調査</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</si>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</sst>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103969</xdr:colOff>
      <xdr:row>289</xdr:row>
      <xdr:rowOff>45800</xdr:rowOff>
    </xdr:to>
    <xdr:grpSp>
      <xdr:nvGrpSpPr>
        <xdr:cNvPr id="3" name="グループ化 2">
          <a:extLst>
            <a:ext uri="{FF2B5EF4-FFF2-40B4-BE49-F238E27FC236}">
              <a16:creationId xmlns:a16="http://schemas.microsoft.com/office/drawing/2014/main" id="{46512ED6-AB3E-4D5B-BAE4-86840FFE1A3A}"/>
            </a:ext>
          </a:extLst>
        </xdr:cNvPr>
        <xdr:cNvGrpSpPr/>
      </xdr:nvGrpSpPr>
      <xdr:grpSpPr>
        <a:xfrm>
          <a:off x="1613647" y="44633029"/>
          <a:ext cx="8373910" cy="7990771"/>
          <a:chOff x="1446739" y="42231733"/>
          <a:chExt cx="8373910" cy="7990771"/>
        </a:xfrm>
      </xdr:grpSpPr>
      <xdr:sp macro="" textlink="">
        <xdr:nvSpPr>
          <xdr:cNvPr id="4" name="テキスト ボックス 3">
            <a:extLst>
              <a:ext uri="{FF2B5EF4-FFF2-40B4-BE49-F238E27FC236}">
                <a16:creationId xmlns:a16="http://schemas.microsoft.com/office/drawing/2014/main" id="{E36FFF1F-DA7D-4BB8-B2DE-CCB4FD86B8B4}"/>
              </a:ext>
            </a:extLst>
          </xdr:cNvPr>
          <xdr:cNvSpPr txBox="1"/>
        </xdr:nvSpPr>
        <xdr:spPr bwMode="auto">
          <a:xfrm>
            <a:off x="4713565" y="42231733"/>
            <a:ext cx="1838325" cy="7429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4,400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xnSp macro="">
        <xdr:nvCxnSpPr>
          <xdr:cNvPr id="5" name="直線矢印コネクタ 4">
            <a:extLst>
              <a:ext uri="{FF2B5EF4-FFF2-40B4-BE49-F238E27FC236}">
                <a16:creationId xmlns:a16="http://schemas.microsoft.com/office/drawing/2014/main" id="{FF95B240-CC08-45E5-B4ED-4D61872A90E4}"/>
              </a:ext>
            </a:extLst>
          </xdr:cNvPr>
          <xdr:cNvCxnSpPr>
            <a:cxnSpLocks noChangeAspect="1"/>
          </xdr:cNvCxnSpPr>
        </xdr:nvCxnSpPr>
        <xdr:spPr bwMode="auto">
          <a:xfrm>
            <a:off x="5642025" y="42964804"/>
            <a:ext cx="0" cy="58893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9FA9928-78EF-4158-BD8D-231383EFAD14}"/>
              </a:ext>
            </a:extLst>
          </xdr:cNvPr>
          <xdr:cNvSpPr txBox="1"/>
        </xdr:nvSpPr>
        <xdr:spPr>
          <a:xfrm>
            <a:off x="3900259" y="43654536"/>
            <a:ext cx="4665052" cy="31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a:t>
            </a:r>
            <a:r>
              <a:rPr kumimoji="1" lang="ja-JP" altLang="en-US" sz="1100" baseline="0"/>
              <a:t>　</a:t>
            </a:r>
            <a:r>
              <a:rPr kumimoji="1" lang="ja-JP" altLang="en-US" sz="1100"/>
              <a:t>ムーンショット型研究開発基金への積み増し</a:t>
            </a:r>
            <a:endParaRPr kumimoji="1" lang="en-US" altLang="ja-JP" sz="1100"/>
          </a:p>
        </xdr:txBody>
      </xdr:sp>
      <xdr:sp macro="" textlink="">
        <xdr:nvSpPr>
          <xdr:cNvPr id="7" name="テキスト ボックス 6">
            <a:extLst>
              <a:ext uri="{FF2B5EF4-FFF2-40B4-BE49-F238E27FC236}">
                <a16:creationId xmlns:a16="http://schemas.microsoft.com/office/drawing/2014/main" id="{88FCC104-D4A9-4D51-9DB1-B3DA4E5608D8}"/>
              </a:ext>
            </a:extLst>
          </xdr:cNvPr>
          <xdr:cNvSpPr txBox="1"/>
        </xdr:nvSpPr>
        <xdr:spPr bwMode="auto">
          <a:xfrm>
            <a:off x="3836056" y="43979747"/>
            <a:ext cx="3611939" cy="85910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ムーンショット型研究開発基金</a:t>
            </a:r>
            <a:endParaRPr kumimoji="1" lang="en-US" altLang="ja-JP" sz="1100" baseline="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基金残高　</a:t>
            </a:r>
            <a:r>
              <a:rPr kumimoji="1" lang="en-US" altLang="ja-JP" sz="1100">
                <a:solidFill>
                  <a:sysClr val="windowText" lastClr="000000"/>
                </a:solidFill>
                <a:effectLst/>
                <a:latin typeface="+mn-ea"/>
                <a:ea typeface="+mn-ea"/>
                <a:cs typeface="+mn-cs"/>
              </a:rPr>
              <a:t>15,975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8" name="テキスト ボックス 7">
            <a:extLst>
              <a:ext uri="{FF2B5EF4-FFF2-40B4-BE49-F238E27FC236}">
                <a16:creationId xmlns:a16="http://schemas.microsoft.com/office/drawing/2014/main" id="{5D9C35A3-4BEE-4B7A-B54C-BE086A9CD6F2}"/>
              </a:ext>
            </a:extLst>
          </xdr:cNvPr>
          <xdr:cNvSpPr txBox="1"/>
        </xdr:nvSpPr>
        <xdr:spPr>
          <a:xfrm>
            <a:off x="1446739" y="46081244"/>
            <a:ext cx="3182411" cy="4000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委託（研究開発）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20526636-B02A-4052-8ED0-9E94AD5CD4ED}"/>
              </a:ext>
            </a:extLst>
          </xdr:cNvPr>
          <xdr:cNvSpPr txBox="1"/>
        </xdr:nvSpPr>
        <xdr:spPr>
          <a:xfrm>
            <a:off x="3133039" y="49074211"/>
            <a:ext cx="2065222" cy="6110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者）</a:t>
            </a:r>
          </a:p>
          <a:p>
            <a:pPr algn="ctr"/>
            <a:r>
              <a:rPr kumimoji="1" lang="en-US" altLang="ja-JP" sz="1100">
                <a:solidFill>
                  <a:sysClr val="windowText" lastClr="000000"/>
                </a:solidFill>
                <a:latin typeface="+mn-ea"/>
                <a:ea typeface="+mn-ea"/>
              </a:rPr>
              <a:t>941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A72CFDCA-5425-4048-98F7-E5447017EE73}"/>
              </a:ext>
            </a:extLst>
          </xdr:cNvPr>
          <xdr:cNvSpPr/>
        </xdr:nvSpPr>
        <xdr:spPr bwMode="auto">
          <a:xfrm>
            <a:off x="2966736" y="49819984"/>
            <a:ext cx="2397829" cy="4025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ムーンショット型</a:t>
            </a:r>
            <a:r>
              <a:rPr kumimoji="1" lang="ja-JP" altLang="en-US" sz="1100">
                <a:solidFill>
                  <a:sysClr val="windowText" lastClr="000000"/>
                </a:solidFill>
              </a:rPr>
              <a:t>研究開発の実施</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161B1898-C365-4B5D-9FC0-5C8485C046DB}"/>
              </a:ext>
            </a:extLst>
          </xdr:cNvPr>
          <xdr:cNvSpPr/>
        </xdr:nvSpPr>
        <xdr:spPr bwMode="auto">
          <a:xfrm>
            <a:off x="3737529" y="44933207"/>
            <a:ext cx="3790397" cy="56815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kumimoji="1" lang="ja-JP" altLang="en-US" sz="1100">
                <a:solidFill>
                  <a:sysClr val="windowText" lastClr="000000"/>
                </a:solidFill>
              </a:rPr>
              <a:t>ムーンショット型研究開発の実施・管理</a:t>
            </a:r>
            <a:endParaRPr kumimoji="1" lang="en-US" altLang="ja-JP"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8B0E9138-6EA3-46EE-BB9A-07A9C08AEF59}"/>
              </a:ext>
            </a:extLst>
          </xdr:cNvPr>
          <xdr:cNvSpPr txBox="1"/>
        </xdr:nvSpPr>
        <xdr:spPr>
          <a:xfrm>
            <a:off x="3123514" y="46664386"/>
            <a:ext cx="2065222" cy="5920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41</a:t>
            </a:r>
            <a:r>
              <a:rPr kumimoji="1" lang="ja-JP" altLang="en-US" sz="1100">
                <a:solidFill>
                  <a:sysClr val="windowText" lastClr="000000"/>
                </a:solidFill>
                <a:latin typeface="+mn-ea"/>
                <a:ea typeface="+mn-ea"/>
              </a:rPr>
              <a:t>者）</a:t>
            </a:r>
          </a:p>
          <a:p>
            <a:pPr algn="ctr"/>
            <a:r>
              <a:rPr kumimoji="1" lang="en-US" altLang="ja-JP" sz="1100">
                <a:solidFill>
                  <a:sysClr val="windowText" lastClr="000000"/>
                </a:solidFill>
                <a:latin typeface="+mn-ea"/>
                <a:ea typeface="+mn-ea"/>
              </a:rPr>
              <a:t>5,771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3" name="大かっこ 12">
            <a:extLst>
              <a:ext uri="{FF2B5EF4-FFF2-40B4-BE49-F238E27FC236}">
                <a16:creationId xmlns:a16="http://schemas.microsoft.com/office/drawing/2014/main" id="{33DF4DC9-6A7D-4E1D-9211-91221A02D6AB}"/>
              </a:ext>
            </a:extLst>
          </xdr:cNvPr>
          <xdr:cNvSpPr/>
        </xdr:nvSpPr>
        <xdr:spPr bwMode="auto">
          <a:xfrm>
            <a:off x="2790077" y="47439188"/>
            <a:ext cx="2580151" cy="3832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ムーンショット型</a:t>
            </a:r>
            <a:r>
              <a:rPr kumimoji="1" lang="ja-JP" altLang="en-US" sz="1100">
                <a:solidFill>
                  <a:sysClr val="windowText" lastClr="000000"/>
                </a:solidFill>
              </a:rPr>
              <a:t>研究開発の実施</a:t>
            </a:r>
            <a:endParaRPr kumimoji="1" lang="en-US" altLang="ja-JP" sz="1100">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BB1F4D57-5172-4B84-86F1-C6D6E78FB083}"/>
              </a:ext>
            </a:extLst>
          </xdr:cNvPr>
          <xdr:cNvSpPr txBox="1"/>
        </xdr:nvSpPr>
        <xdr:spPr>
          <a:xfrm>
            <a:off x="2713564" y="48431651"/>
            <a:ext cx="2487459" cy="405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再委託 （研究開発）</a:t>
            </a:r>
            <a:endParaRPr kumimoji="1" lang="en-US" altLang="ja-JP" sz="1100">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id="{914538E0-9688-412A-A9B6-9FD8D8170D90}"/>
              </a:ext>
            </a:extLst>
          </xdr:cNvPr>
          <xdr:cNvCxnSpPr>
            <a:cxnSpLocks noChangeAspect="1"/>
          </xdr:cNvCxnSpPr>
        </xdr:nvCxnSpPr>
        <xdr:spPr bwMode="auto">
          <a:xfrm>
            <a:off x="4413300" y="47957014"/>
            <a:ext cx="0" cy="101690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15">
            <a:extLst>
              <a:ext uri="{FF2B5EF4-FFF2-40B4-BE49-F238E27FC236}">
                <a16:creationId xmlns:a16="http://schemas.microsoft.com/office/drawing/2014/main" id="{8037926D-EE0A-4807-B57D-198347FF786C}"/>
              </a:ext>
            </a:extLst>
          </xdr:cNvPr>
          <xdr:cNvGrpSpPr/>
        </xdr:nvGrpSpPr>
        <xdr:grpSpPr>
          <a:xfrm>
            <a:off x="4419600" y="45634275"/>
            <a:ext cx="2427381" cy="954133"/>
            <a:chOff x="4419600" y="45634275"/>
            <a:chExt cx="2427381" cy="954133"/>
          </a:xfrm>
        </xdr:grpSpPr>
        <xdr:cxnSp macro="">
          <xdr:nvCxnSpPr>
            <xdr:cNvPr id="20" name="直線コネクタ 19">
              <a:extLst>
                <a:ext uri="{FF2B5EF4-FFF2-40B4-BE49-F238E27FC236}">
                  <a16:creationId xmlns:a16="http://schemas.microsoft.com/office/drawing/2014/main" id="{8EB7EAB4-D969-42B1-97C3-634AAC50C4E3}"/>
                </a:ext>
              </a:extLst>
            </xdr:cNvPr>
            <xdr:cNvCxnSpPr/>
          </xdr:nvCxnSpPr>
          <xdr:spPr>
            <a:xfrm>
              <a:off x="5619750" y="45634275"/>
              <a:ext cx="141" cy="332672"/>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1C7B7690-23D5-4FB2-95BA-DAC2FC4BDC22}"/>
                </a:ext>
              </a:extLst>
            </xdr:cNvPr>
            <xdr:cNvCxnSpPr/>
          </xdr:nvCxnSpPr>
          <xdr:spPr>
            <a:xfrm>
              <a:off x="6821578" y="45956610"/>
              <a:ext cx="0" cy="61554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2222C283-BB83-4338-BA02-841809262797}"/>
                </a:ext>
              </a:extLst>
            </xdr:cNvPr>
            <xdr:cNvCxnSpPr/>
          </xdr:nvCxnSpPr>
          <xdr:spPr>
            <a:xfrm>
              <a:off x="4442756" y="45972859"/>
              <a:ext cx="0" cy="61554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5AA968BD-2E51-455A-B123-4AAED0C9389F}"/>
                </a:ext>
              </a:extLst>
            </xdr:cNvPr>
            <xdr:cNvCxnSpPr/>
          </xdr:nvCxnSpPr>
          <xdr:spPr>
            <a:xfrm flipV="1">
              <a:off x="4419600" y="45965041"/>
              <a:ext cx="2427381" cy="0"/>
            </a:xfrm>
            <a:prstGeom prst="line">
              <a:avLst/>
            </a:prstGeom>
            <a:ln w="28575"/>
          </xdr:spPr>
          <xdr:style>
            <a:lnRef idx="1">
              <a:schemeClr val="dk1"/>
            </a:lnRef>
            <a:fillRef idx="0">
              <a:schemeClr val="dk1"/>
            </a:fillRef>
            <a:effectRef idx="0">
              <a:schemeClr val="dk1"/>
            </a:effectRef>
            <a:fontRef idx="minor">
              <a:schemeClr val="tx1"/>
            </a:fontRef>
          </xdr:style>
        </xdr:cxnSp>
      </xdr:grpSp>
      <xdr:sp macro="" textlink="">
        <xdr:nvSpPr>
          <xdr:cNvPr id="17" name="テキスト ボックス 16">
            <a:extLst>
              <a:ext uri="{FF2B5EF4-FFF2-40B4-BE49-F238E27FC236}">
                <a16:creationId xmlns:a16="http://schemas.microsoft.com/office/drawing/2014/main" id="{47F17EBA-8483-48D0-B950-24AE6156E2E5}"/>
              </a:ext>
            </a:extLst>
          </xdr:cNvPr>
          <xdr:cNvSpPr txBox="1"/>
        </xdr:nvSpPr>
        <xdr:spPr>
          <a:xfrm>
            <a:off x="6609664" y="46626286"/>
            <a:ext cx="1781861" cy="60819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者）</a:t>
            </a: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8" name="大かっこ 17">
            <a:extLst>
              <a:ext uri="{FF2B5EF4-FFF2-40B4-BE49-F238E27FC236}">
                <a16:creationId xmlns:a16="http://schemas.microsoft.com/office/drawing/2014/main" id="{A4703F8D-ED12-41DB-818F-742D13BD5662}"/>
              </a:ext>
            </a:extLst>
          </xdr:cNvPr>
          <xdr:cNvSpPr/>
        </xdr:nvSpPr>
        <xdr:spPr bwMode="auto">
          <a:xfrm>
            <a:off x="6495302" y="47410614"/>
            <a:ext cx="3296398" cy="4144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aseline="0">
                <a:solidFill>
                  <a:sysClr val="windowText" lastClr="000000"/>
                </a:solidFill>
                <a:effectLst/>
                <a:latin typeface="+mn-lt"/>
                <a:ea typeface="+mn-ea"/>
                <a:cs typeface="+mn-cs"/>
              </a:rPr>
              <a:t>ムーンショット型</a:t>
            </a:r>
            <a:r>
              <a:rPr kumimoji="1" lang="ja-JP" altLang="en-US" sz="1100">
                <a:solidFill>
                  <a:sysClr val="windowText" lastClr="000000"/>
                </a:solidFill>
              </a:rPr>
              <a:t>研究開発に係る調査の実施</a:t>
            </a:r>
            <a:endParaRPr kumimoji="1" lang="en-US" altLang="ja-JP" sz="11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9190598A-CA80-4EC1-ABD3-580A6090FC4D}"/>
              </a:ext>
            </a:extLst>
          </xdr:cNvPr>
          <xdr:cNvSpPr txBox="1"/>
        </xdr:nvSpPr>
        <xdr:spPr>
          <a:xfrm>
            <a:off x="6991350" y="46052669"/>
            <a:ext cx="2829299" cy="4000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委託（調査）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46"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4.25"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05.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400</v>
      </c>
      <c r="Q13" s="220"/>
      <c r="R13" s="220"/>
      <c r="S13" s="220"/>
      <c r="T13" s="220"/>
      <c r="U13" s="220"/>
      <c r="V13" s="221"/>
      <c r="W13" s="219">
        <v>400</v>
      </c>
      <c r="X13" s="220"/>
      <c r="Y13" s="220"/>
      <c r="Z13" s="220"/>
      <c r="AA13" s="220"/>
      <c r="AB13" s="220"/>
      <c r="AC13" s="221"/>
      <c r="AD13" s="219">
        <v>400</v>
      </c>
      <c r="AE13" s="220"/>
      <c r="AF13" s="220"/>
      <c r="AG13" s="220"/>
      <c r="AH13" s="220"/>
      <c r="AI13" s="220"/>
      <c r="AJ13" s="221"/>
      <c r="AK13" s="219">
        <v>480</v>
      </c>
      <c r="AL13" s="220"/>
      <c r="AM13" s="220"/>
      <c r="AN13" s="220"/>
      <c r="AO13" s="220"/>
      <c r="AP13" s="220"/>
      <c r="AQ13" s="221"/>
      <c r="AR13" s="231">
        <v>480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v>4000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400</v>
      </c>
      <c r="Q18" s="264"/>
      <c r="R18" s="264"/>
      <c r="S18" s="264"/>
      <c r="T18" s="264"/>
      <c r="U18" s="264"/>
      <c r="V18" s="265"/>
      <c r="W18" s="263">
        <f>SUM(W13:AC17)</f>
        <v>400</v>
      </c>
      <c r="X18" s="264"/>
      <c r="Y18" s="264"/>
      <c r="Z18" s="264"/>
      <c r="AA18" s="264"/>
      <c r="AB18" s="264"/>
      <c r="AC18" s="265"/>
      <c r="AD18" s="263">
        <f>SUM(AD13:AJ17)</f>
        <v>4400</v>
      </c>
      <c r="AE18" s="264"/>
      <c r="AF18" s="264"/>
      <c r="AG18" s="264"/>
      <c r="AH18" s="264"/>
      <c r="AI18" s="264"/>
      <c r="AJ18" s="265"/>
      <c r="AK18" s="263">
        <f>SUM(AK13:AQ17)</f>
        <v>480</v>
      </c>
      <c r="AL18" s="264"/>
      <c r="AM18" s="264"/>
      <c r="AN18" s="264"/>
      <c r="AO18" s="264"/>
      <c r="AP18" s="264"/>
      <c r="AQ18" s="265"/>
      <c r="AR18" s="263">
        <f>SUM(AR13:AX17)</f>
        <v>480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400</v>
      </c>
      <c r="Q19" s="220"/>
      <c r="R19" s="220"/>
      <c r="S19" s="220"/>
      <c r="T19" s="220"/>
      <c r="U19" s="220"/>
      <c r="V19" s="221"/>
      <c r="W19" s="219">
        <v>400</v>
      </c>
      <c r="X19" s="220"/>
      <c r="Y19" s="220"/>
      <c r="Z19" s="220"/>
      <c r="AA19" s="220"/>
      <c r="AB19" s="220"/>
      <c r="AC19" s="221"/>
      <c r="AD19" s="219">
        <v>4400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480</v>
      </c>
      <c r="Q23" s="232"/>
      <c r="R23" s="232"/>
      <c r="S23" s="232"/>
      <c r="T23" s="232"/>
      <c r="U23" s="232"/>
      <c r="V23" s="283"/>
      <c r="W23" s="231">
        <v>480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480</v>
      </c>
      <c r="Q29" s="334"/>
      <c r="R29" s="334"/>
      <c r="S29" s="334"/>
      <c r="T29" s="334"/>
      <c r="U29" s="334"/>
      <c r="V29" s="335"/>
      <c r="W29" s="336">
        <f>AR13</f>
        <v>480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8.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0</v>
      </c>
      <c r="AF32" s="373"/>
      <c r="AG32" s="373"/>
      <c r="AH32" s="373"/>
      <c r="AI32" s="373">
        <v>13</v>
      </c>
      <c r="AJ32" s="373"/>
      <c r="AK32" s="373"/>
      <c r="AL32" s="373"/>
      <c r="AM32" s="373">
        <v>13</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6</v>
      </c>
      <c r="AF33" s="373"/>
      <c r="AG33" s="373"/>
      <c r="AH33" s="373"/>
      <c r="AI33" s="373">
        <v>13</v>
      </c>
      <c r="AJ33" s="373"/>
      <c r="AK33" s="373"/>
      <c r="AL33" s="373"/>
      <c r="AM33" s="373">
        <v>13</v>
      </c>
      <c r="AN33" s="373"/>
      <c r="AO33" s="373"/>
      <c r="AP33" s="373"/>
      <c r="AQ33" s="373">
        <v>18</v>
      </c>
      <c r="AR33" s="373"/>
      <c r="AS33" s="373"/>
      <c r="AT33" s="373"/>
      <c r="AU33" s="406">
        <v>12</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40</v>
      </c>
      <c r="AF35" s="399"/>
      <c r="AG35" s="399"/>
      <c r="AH35" s="399"/>
      <c r="AI35" s="399">
        <v>1600</v>
      </c>
      <c r="AJ35" s="399"/>
      <c r="AK35" s="399"/>
      <c r="AL35" s="399"/>
      <c r="AM35" s="399">
        <v>1938.4615384615386</v>
      </c>
      <c r="AN35" s="399"/>
      <c r="AO35" s="399"/>
      <c r="AP35" s="399"/>
      <c r="AQ35" s="390">
        <v>1426.6666666666667</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85</v>
      </c>
      <c r="AT38" s="434"/>
      <c r="AU38" s="435" t="s">
        <v>40</v>
      </c>
      <c r="AV38" s="435"/>
      <c r="AW38" s="327" t="s">
        <v>86</v>
      </c>
      <c r="AX38" s="332"/>
    </row>
    <row r="39" spans="1:51" ht="23.25" customHeight="1" x14ac:dyDescent="0.15">
      <c r="A39" s="471"/>
      <c r="B39" s="469"/>
      <c r="C39" s="469"/>
      <c r="D39" s="469"/>
      <c r="E39" s="469"/>
      <c r="F39" s="470"/>
      <c r="G39" s="376" t="s">
        <v>40</v>
      </c>
      <c r="H39" s="133"/>
      <c r="I39" s="133"/>
      <c r="J39" s="133"/>
      <c r="K39" s="133"/>
      <c r="L39" s="133"/>
      <c r="M39" s="133"/>
      <c r="N39" s="133"/>
      <c r="O39" s="377"/>
      <c r="P39" s="143" t="s">
        <v>40</v>
      </c>
      <c r="Q39" s="143"/>
      <c r="R39" s="143"/>
      <c r="S39" s="143"/>
      <c r="T39" s="143"/>
      <c r="U39" s="143"/>
      <c r="V39" s="143"/>
      <c r="W39" s="143"/>
      <c r="X39" s="144"/>
      <c r="Y39" s="386" t="s">
        <v>87</v>
      </c>
      <c r="Z39" s="387"/>
      <c r="AA39" s="388"/>
      <c r="AB39" s="389" t="s">
        <v>40</v>
      </c>
      <c r="AC39" s="389"/>
      <c r="AD39" s="389"/>
      <c r="AE39" s="390" t="s">
        <v>40</v>
      </c>
      <c r="AF39" s="374"/>
      <c r="AG39" s="374"/>
      <c r="AH39" s="374"/>
      <c r="AI39" s="390" t="s">
        <v>40</v>
      </c>
      <c r="AJ39" s="374"/>
      <c r="AK39" s="374"/>
      <c r="AL39" s="374"/>
      <c r="AM39" s="390" t="s">
        <v>40</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40</v>
      </c>
      <c r="AC40" s="446"/>
      <c r="AD40" s="446"/>
      <c r="AE40" s="390" t="s">
        <v>40</v>
      </c>
      <c r="AF40" s="374"/>
      <c r="AG40" s="374"/>
      <c r="AH40" s="374"/>
      <c r="AI40" s="390" t="s">
        <v>40</v>
      </c>
      <c r="AJ40" s="374"/>
      <c r="AK40" s="374"/>
      <c r="AL40" s="374"/>
      <c r="AM40" s="390" t="s">
        <v>40</v>
      </c>
      <c r="AN40" s="374"/>
      <c r="AO40" s="374"/>
      <c r="AP40" s="374"/>
      <c r="AQ40" s="392" t="s">
        <v>40</v>
      </c>
      <c r="AR40" s="393"/>
      <c r="AS40" s="393"/>
      <c r="AT40" s="394"/>
      <c r="AU40" s="374" t="s">
        <v>40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59" t="s">
        <v>91</v>
      </c>
      <c r="B42" s="454"/>
      <c r="C42" s="454"/>
      <c r="D42" s="454"/>
      <c r="E42" s="454"/>
      <c r="F42" s="455"/>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37.5" customHeight="1" x14ac:dyDescent="0.15">
      <c r="A46" s="317"/>
      <c r="B46" s="319"/>
      <c r="C46" s="320"/>
      <c r="D46" s="320"/>
      <c r="E46" s="320"/>
      <c r="F46" s="321"/>
      <c r="G46" s="506" t="s">
        <v>96</v>
      </c>
      <c r="H46" s="506"/>
      <c r="I46" s="506"/>
      <c r="J46" s="506"/>
      <c r="K46" s="506"/>
      <c r="L46" s="506"/>
      <c r="M46" s="506"/>
      <c r="N46" s="506"/>
      <c r="O46" s="506"/>
      <c r="P46" s="506"/>
      <c r="Q46" s="506"/>
      <c r="R46" s="506"/>
      <c r="S46" s="506"/>
      <c r="T46" s="506"/>
      <c r="U46" s="506"/>
      <c r="V46" s="506"/>
      <c r="W46" s="506"/>
      <c r="X46" s="506"/>
      <c r="Y46" s="506"/>
      <c r="Z46" s="506"/>
      <c r="AA46" s="507"/>
      <c r="AB46" s="512" t="s">
        <v>97</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37.5"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37.5"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40</v>
      </c>
      <c r="AR50" s="435"/>
      <c r="AS50" s="433" t="s">
        <v>85</v>
      </c>
      <c r="AT50" s="434"/>
      <c r="AU50" s="435" t="s">
        <v>40</v>
      </c>
      <c r="AV50" s="435"/>
      <c r="AW50" s="327" t="s">
        <v>86</v>
      </c>
      <c r="AX50" s="332"/>
      <c r="AY50">
        <f t="shared" si="0"/>
        <v>1</v>
      </c>
    </row>
    <row r="51" spans="1:51" ht="39.75" customHeight="1" x14ac:dyDescent="0.15">
      <c r="A51" s="317"/>
      <c r="B51" s="319"/>
      <c r="C51" s="320"/>
      <c r="D51" s="320"/>
      <c r="E51" s="320"/>
      <c r="F51" s="321"/>
      <c r="G51" s="142" t="s">
        <v>101</v>
      </c>
      <c r="H51" s="143"/>
      <c r="I51" s="143"/>
      <c r="J51" s="143"/>
      <c r="K51" s="143"/>
      <c r="L51" s="143"/>
      <c r="M51" s="143"/>
      <c r="N51" s="143"/>
      <c r="O51" s="144"/>
      <c r="P51" s="143" t="s">
        <v>102</v>
      </c>
      <c r="Q51" s="447"/>
      <c r="R51" s="447"/>
      <c r="S51" s="447"/>
      <c r="T51" s="447"/>
      <c r="U51" s="447"/>
      <c r="V51" s="447"/>
      <c r="W51" s="447"/>
      <c r="X51" s="448"/>
      <c r="Y51" s="868" t="s">
        <v>103</v>
      </c>
      <c r="Z51" s="869"/>
      <c r="AA51" s="870"/>
      <c r="AB51" s="389" t="s">
        <v>40</v>
      </c>
      <c r="AC51" s="389"/>
      <c r="AD51" s="389"/>
      <c r="AE51" s="390" t="s">
        <v>40</v>
      </c>
      <c r="AF51" s="374"/>
      <c r="AG51" s="374"/>
      <c r="AH51" s="374"/>
      <c r="AI51" s="390" t="s">
        <v>40</v>
      </c>
      <c r="AJ51" s="374"/>
      <c r="AK51" s="374"/>
      <c r="AL51" s="374"/>
      <c r="AM51" s="390" t="s">
        <v>40</v>
      </c>
      <c r="AN51" s="374"/>
      <c r="AO51" s="374"/>
      <c r="AP51" s="374"/>
      <c r="AQ51" s="392" t="s">
        <v>40</v>
      </c>
      <c r="AR51" s="393"/>
      <c r="AS51" s="393"/>
      <c r="AT51" s="394"/>
      <c r="AU51" s="374" t="s">
        <v>40</v>
      </c>
      <c r="AV51" s="374"/>
      <c r="AW51" s="374"/>
      <c r="AX51" s="375"/>
      <c r="AY51">
        <f t="shared" si="0"/>
        <v>1</v>
      </c>
    </row>
    <row r="52" spans="1:51" ht="39.7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88</v>
      </c>
      <c r="Z52" s="766"/>
      <c r="AA52" s="767"/>
      <c r="AB52" s="446" t="s">
        <v>40</v>
      </c>
      <c r="AC52" s="446"/>
      <c r="AD52" s="446"/>
      <c r="AE52" s="390" t="s">
        <v>40</v>
      </c>
      <c r="AF52" s="374"/>
      <c r="AG52" s="374"/>
      <c r="AH52" s="374"/>
      <c r="AI52" s="390" t="s">
        <v>40</v>
      </c>
      <c r="AJ52" s="374"/>
      <c r="AK52" s="374"/>
      <c r="AL52" s="374"/>
      <c r="AM52" s="390" t="s">
        <v>40</v>
      </c>
      <c r="AN52" s="374"/>
      <c r="AO52" s="374"/>
      <c r="AP52" s="374"/>
      <c r="AQ52" s="392" t="s">
        <v>40</v>
      </c>
      <c r="AR52" s="393"/>
      <c r="AS52" s="393"/>
      <c r="AT52" s="394"/>
      <c r="AU52" s="374" t="s">
        <v>40</v>
      </c>
      <c r="AV52" s="374"/>
      <c r="AW52" s="374"/>
      <c r="AX52" s="375"/>
      <c r="AY52">
        <f t="shared" si="0"/>
        <v>1</v>
      </c>
    </row>
    <row r="53" spans="1:51" ht="39.75"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89</v>
      </c>
      <c r="Z53" s="766"/>
      <c r="AA53" s="767"/>
      <c r="AB53" s="553" t="s">
        <v>90</v>
      </c>
      <c r="AC53" s="553"/>
      <c r="AD53" s="553"/>
      <c r="AE53" s="554" t="s">
        <v>40</v>
      </c>
      <c r="AF53" s="555"/>
      <c r="AG53" s="555"/>
      <c r="AH53" s="555"/>
      <c r="AI53" s="554" t="s">
        <v>40</v>
      </c>
      <c r="AJ53" s="555"/>
      <c r="AK53" s="555"/>
      <c r="AL53" s="555"/>
      <c r="AM53" s="554" t="s">
        <v>40</v>
      </c>
      <c r="AN53" s="555"/>
      <c r="AO53" s="555"/>
      <c r="AP53" s="555"/>
      <c r="AQ53" s="392" t="s">
        <v>40</v>
      </c>
      <c r="AR53" s="393"/>
      <c r="AS53" s="393"/>
      <c r="AT53" s="394"/>
      <c r="AU53" s="374" t="s">
        <v>40</v>
      </c>
      <c r="AV53" s="374"/>
      <c r="AW53" s="374"/>
      <c r="AX53" s="375"/>
      <c r="AY53">
        <f t="shared" si="0"/>
        <v>1</v>
      </c>
    </row>
    <row r="54" spans="1:51" ht="18.75"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1</v>
      </c>
    </row>
    <row r="55" spans="1:51" ht="18.75"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t="s">
        <v>40</v>
      </c>
      <c r="AR55" s="435"/>
      <c r="AS55" s="433" t="s">
        <v>85</v>
      </c>
      <c r="AT55" s="434"/>
      <c r="AU55" s="435" t="s">
        <v>40</v>
      </c>
      <c r="AV55" s="435"/>
      <c r="AW55" s="327" t="s">
        <v>86</v>
      </c>
      <c r="AX55" s="332"/>
      <c r="AY55">
        <f>$AY$54</f>
        <v>1</v>
      </c>
    </row>
    <row r="56" spans="1:51" ht="29.25" customHeight="1" x14ac:dyDescent="0.15">
      <c r="A56" s="317"/>
      <c r="B56" s="319"/>
      <c r="C56" s="320"/>
      <c r="D56" s="320"/>
      <c r="E56" s="320"/>
      <c r="F56" s="321"/>
      <c r="G56" s="142" t="s">
        <v>101</v>
      </c>
      <c r="H56" s="143"/>
      <c r="I56" s="143"/>
      <c r="J56" s="143"/>
      <c r="K56" s="143"/>
      <c r="L56" s="143"/>
      <c r="M56" s="143"/>
      <c r="N56" s="143"/>
      <c r="O56" s="144"/>
      <c r="P56" s="143" t="s">
        <v>104</v>
      </c>
      <c r="Q56" s="447"/>
      <c r="R56" s="447"/>
      <c r="S56" s="447"/>
      <c r="T56" s="447"/>
      <c r="U56" s="447"/>
      <c r="V56" s="447"/>
      <c r="W56" s="447"/>
      <c r="X56" s="448"/>
      <c r="Y56" s="868" t="s">
        <v>103</v>
      </c>
      <c r="Z56" s="869"/>
      <c r="AA56" s="870"/>
      <c r="AB56" s="389" t="s">
        <v>40</v>
      </c>
      <c r="AC56" s="389"/>
      <c r="AD56" s="389"/>
      <c r="AE56" s="390" t="s">
        <v>40</v>
      </c>
      <c r="AF56" s="374"/>
      <c r="AG56" s="374"/>
      <c r="AH56" s="374"/>
      <c r="AI56" s="390" t="s">
        <v>40</v>
      </c>
      <c r="AJ56" s="374"/>
      <c r="AK56" s="374"/>
      <c r="AL56" s="374"/>
      <c r="AM56" s="390" t="s">
        <v>40</v>
      </c>
      <c r="AN56" s="374"/>
      <c r="AO56" s="374"/>
      <c r="AP56" s="374"/>
      <c r="AQ56" s="392" t="s">
        <v>40</v>
      </c>
      <c r="AR56" s="393"/>
      <c r="AS56" s="393"/>
      <c r="AT56" s="394"/>
      <c r="AU56" s="374" t="s">
        <v>40</v>
      </c>
      <c r="AV56" s="374"/>
      <c r="AW56" s="374"/>
      <c r="AX56" s="375"/>
      <c r="AY56">
        <f>$AY$54</f>
        <v>1</v>
      </c>
    </row>
    <row r="57" spans="1:51" ht="29.25"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88</v>
      </c>
      <c r="Z57" s="766"/>
      <c r="AA57" s="767"/>
      <c r="AB57" s="446" t="s">
        <v>40</v>
      </c>
      <c r="AC57" s="446"/>
      <c r="AD57" s="446"/>
      <c r="AE57" s="390" t="s">
        <v>40</v>
      </c>
      <c r="AF57" s="374"/>
      <c r="AG57" s="374"/>
      <c r="AH57" s="374"/>
      <c r="AI57" s="390" t="s">
        <v>40</v>
      </c>
      <c r="AJ57" s="374"/>
      <c r="AK57" s="374"/>
      <c r="AL57" s="374"/>
      <c r="AM57" s="390" t="s">
        <v>40</v>
      </c>
      <c r="AN57" s="374"/>
      <c r="AO57" s="374"/>
      <c r="AP57" s="374"/>
      <c r="AQ57" s="392" t="s">
        <v>40</v>
      </c>
      <c r="AR57" s="393"/>
      <c r="AS57" s="393"/>
      <c r="AT57" s="394"/>
      <c r="AU57" s="374" t="s">
        <v>40</v>
      </c>
      <c r="AV57" s="374"/>
      <c r="AW57" s="374"/>
      <c r="AX57" s="375"/>
      <c r="AY57">
        <f>$AY$54</f>
        <v>1</v>
      </c>
    </row>
    <row r="58" spans="1:51" ht="29.25" customHeight="1" thickBot="1" x14ac:dyDescent="0.2">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89</v>
      </c>
      <c r="Z58" s="766"/>
      <c r="AA58" s="767"/>
      <c r="AB58" s="553" t="s">
        <v>90</v>
      </c>
      <c r="AC58" s="553"/>
      <c r="AD58" s="553"/>
      <c r="AE58" s="554" t="s">
        <v>40</v>
      </c>
      <c r="AF58" s="555"/>
      <c r="AG58" s="555"/>
      <c r="AH58" s="555"/>
      <c r="AI58" s="554" t="s">
        <v>40</v>
      </c>
      <c r="AJ58" s="555"/>
      <c r="AK58" s="555"/>
      <c r="AL58" s="555"/>
      <c r="AM58" s="554" t="s">
        <v>40</v>
      </c>
      <c r="AN58" s="555"/>
      <c r="AO58" s="555"/>
      <c r="AP58" s="555"/>
      <c r="AQ58" s="392" t="s">
        <v>40</v>
      </c>
      <c r="AR58" s="393"/>
      <c r="AS58" s="393"/>
      <c r="AT58" s="394"/>
      <c r="AU58" s="374" t="s">
        <v>40</v>
      </c>
      <c r="AV58" s="374"/>
      <c r="AW58" s="374"/>
      <c r="AX58" s="375"/>
      <c r="AY58">
        <f>$AY$54</f>
        <v>1</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103</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105</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87</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91</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103</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103</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103</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106</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91</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103</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103</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103</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107</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91</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103</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103</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103</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107</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75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91</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103</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103</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103</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108</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109</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86</v>
      </c>
      <c r="AX201" s="538"/>
      <c r="AY201">
        <f t="shared" ref="AY201:AY207" si="10">$AY$200</f>
        <v>0</v>
      </c>
    </row>
    <row r="202" spans="1:51" ht="23.25" hidden="1" customHeight="1" x14ac:dyDescent="0.15">
      <c r="A202" s="350"/>
      <c r="B202" s="320"/>
      <c r="C202" s="320"/>
      <c r="D202" s="320"/>
      <c r="E202" s="320"/>
      <c r="F202" s="321"/>
      <c r="G202" s="518" t="s">
        <v>110</v>
      </c>
      <c r="H202" s="521"/>
      <c r="I202" s="396"/>
      <c r="J202" s="396"/>
      <c r="K202" s="396"/>
      <c r="L202" s="396"/>
      <c r="M202" s="396"/>
      <c r="N202" s="396"/>
      <c r="O202" s="522"/>
      <c r="P202" s="521"/>
      <c r="Q202" s="396"/>
      <c r="R202" s="396"/>
      <c r="S202" s="396"/>
      <c r="T202" s="396"/>
      <c r="U202" s="396"/>
      <c r="V202" s="522"/>
      <c r="W202" s="526"/>
      <c r="X202" s="527"/>
      <c r="Y202" s="532" t="s">
        <v>87</v>
      </c>
      <c r="Z202" s="532"/>
      <c r="AA202" s="533"/>
      <c r="AB202" s="534" t="s">
        <v>111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111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112</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113</v>
      </c>
      <c r="B205" s="320"/>
      <c r="C205" s="320"/>
      <c r="D205" s="320"/>
      <c r="E205" s="320"/>
      <c r="F205" s="321"/>
      <c r="G205" s="519" t="s">
        <v>114</v>
      </c>
      <c r="H205" s="556"/>
      <c r="I205" s="556"/>
      <c r="J205" s="556"/>
      <c r="K205" s="556"/>
      <c r="L205" s="556"/>
      <c r="M205" s="556"/>
      <c r="N205" s="556"/>
      <c r="O205" s="556"/>
      <c r="P205" s="556"/>
      <c r="Q205" s="556"/>
      <c r="R205" s="556"/>
      <c r="S205" s="556"/>
      <c r="T205" s="556"/>
      <c r="U205" s="556"/>
      <c r="V205" s="556"/>
      <c r="W205" s="559" t="s">
        <v>115</v>
      </c>
      <c r="X205" s="560"/>
      <c r="Y205" s="532" t="s">
        <v>87</v>
      </c>
      <c r="Z205" s="532"/>
      <c r="AA205" s="533"/>
      <c r="AB205" s="534" t="s">
        <v>111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111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112</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108</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110</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116</v>
      </c>
      <c r="B213" s="627"/>
      <c r="C213" s="627"/>
      <c r="D213" s="627"/>
      <c r="E213" s="323" t="s">
        <v>117</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119</v>
      </c>
      <c r="AP214" s="643"/>
      <c r="AQ214" s="643"/>
      <c r="AR214" s="85"/>
      <c r="AS214" s="642"/>
      <c r="AT214" s="643"/>
      <c r="AU214" s="643"/>
      <c r="AV214" s="643"/>
      <c r="AW214" s="643"/>
      <c r="AX214" s="644"/>
      <c r="AY214">
        <f>COUNTIF($AR$214,"☑")</f>
        <v>0</v>
      </c>
    </row>
    <row r="215" spans="1:51" ht="45" customHeight="1" x14ac:dyDescent="0.15">
      <c r="A215" s="632" t="s">
        <v>120</v>
      </c>
      <c r="B215" s="633"/>
      <c r="C215" s="635" t="s">
        <v>121</v>
      </c>
      <c r="D215" s="633"/>
      <c r="E215" s="636" t="s">
        <v>122</v>
      </c>
      <c r="F215" s="637"/>
      <c r="G215" s="638" t="s">
        <v>123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124</v>
      </c>
      <c r="F216" s="455"/>
      <c r="G216" s="142" t="s">
        <v>125</v>
      </c>
      <c r="H216" s="143"/>
      <c r="I216" s="143"/>
      <c r="J216" s="143"/>
      <c r="K216" s="143"/>
      <c r="L216" s="143"/>
      <c r="M216" s="143"/>
      <c r="N216" s="143"/>
      <c r="O216" s="143"/>
      <c r="P216" s="143"/>
      <c r="Q216" s="143"/>
      <c r="R216" s="143"/>
      <c r="S216" s="143"/>
      <c r="T216" s="143"/>
      <c r="U216" s="143"/>
      <c r="V216" s="144"/>
      <c r="W216" s="610" t="s">
        <v>126</v>
      </c>
      <c r="X216" s="611"/>
      <c r="Y216" s="611"/>
      <c r="Z216" s="611"/>
      <c r="AA216" s="612"/>
      <c r="AB216" s="613" t="s">
        <v>127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128</v>
      </c>
      <c r="X217" s="617"/>
      <c r="Y217" s="617"/>
      <c r="Z217" s="617"/>
      <c r="AA217" s="618"/>
      <c r="AB217" s="613" t="s">
        <v>129</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130</v>
      </c>
      <c r="D218" s="620"/>
      <c r="E218" s="453" t="s">
        <v>131</v>
      </c>
      <c r="F218" s="455"/>
      <c r="G218" s="600" t="s">
        <v>132</v>
      </c>
      <c r="H218" s="601"/>
      <c r="I218" s="601"/>
      <c r="J218" s="623" t="s">
        <v>40</v>
      </c>
      <c r="K218" s="624"/>
      <c r="L218" s="624"/>
      <c r="M218" s="624"/>
      <c r="N218" s="624"/>
      <c r="O218" s="624"/>
      <c r="P218" s="624"/>
      <c r="Q218" s="624"/>
      <c r="R218" s="624"/>
      <c r="S218" s="624"/>
      <c r="T218" s="625"/>
      <c r="U218" s="598" t="s">
        <v>40</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133</v>
      </c>
      <c r="H219" s="601"/>
      <c r="I219" s="601"/>
      <c r="J219" s="601"/>
      <c r="K219" s="601"/>
      <c r="L219" s="601"/>
      <c r="M219" s="601"/>
      <c r="N219" s="601"/>
      <c r="O219" s="601"/>
      <c r="P219" s="601"/>
      <c r="Q219" s="601"/>
      <c r="R219" s="601"/>
      <c r="S219" s="601"/>
      <c r="T219" s="601"/>
      <c r="U219" s="597" t="s">
        <v>40</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128</v>
      </c>
      <c r="H220" s="601"/>
      <c r="I220" s="601"/>
      <c r="J220" s="601"/>
      <c r="K220" s="601"/>
      <c r="L220" s="601"/>
      <c r="M220" s="601"/>
      <c r="N220" s="601"/>
      <c r="O220" s="601"/>
      <c r="P220" s="601"/>
      <c r="Q220" s="601"/>
      <c r="R220" s="601"/>
      <c r="S220" s="601"/>
      <c r="T220" s="601"/>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56.25" customHeight="1" x14ac:dyDescent="0.15">
      <c r="A223" s="678" t="s">
        <v>138</v>
      </c>
      <c r="B223" s="679"/>
      <c r="C223" s="684" t="s">
        <v>139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140</v>
      </c>
      <c r="AE223" s="688"/>
      <c r="AF223" s="688"/>
      <c r="AG223" s="689" t="s">
        <v>141</v>
      </c>
      <c r="AH223" s="690"/>
      <c r="AI223" s="690"/>
      <c r="AJ223" s="690"/>
      <c r="AK223" s="690"/>
      <c r="AL223" s="690"/>
      <c r="AM223" s="690"/>
      <c r="AN223" s="690"/>
      <c r="AO223" s="690"/>
      <c r="AP223" s="690"/>
      <c r="AQ223" s="690"/>
      <c r="AR223" s="690"/>
      <c r="AS223" s="690"/>
      <c r="AT223" s="690"/>
      <c r="AU223" s="690"/>
      <c r="AV223" s="690"/>
      <c r="AW223" s="690"/>
      <c r="AX223" s="691"/>
    </row>
    <row r="224" spans="1:51" ht="45.75" customHeight="1" x14ac:dyDescent="0.15">
      <c r="A224" s="680"/>
      <c r="B224" s="681"/>
      <c r="C224" s="692" t="s">
        <v>142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140</v>
      </c>
      <c r="AE224" s="669"/>
      <c r="AF224" s="669"/>
      <c r="AG224" s="695" t="s">
        <v>143</v>
      </c>
      <c r="AH224" s="696"/>
      <c r="AI224" s="696"/>
      <c r="AJ224" s="696"/>
      <c r="AK224" s="696"/>
      <c r="AL224" s="696"/>
      <c r="AM224" s="696"/>
      <c r="AN224" s="696"/>
      <c r="AO224" s="696"/>
      <c r="AP224" s="696"/>
      <c r="AQ224" s="696"/>
      <c r="AR224" s="696"/>
      <c r="AS224" s="696"/>
      <c r="AT224" s="696"/>
      <c r="AU224" s="696"/>
      <c r="AV224" s="696"/>
      <c r="AW224" s="696"/>
      <c r="AX224" s="697"/>
    </row>
    <row r="225" spans="1:50" ht="45.75" customHeight="1" x14ac:dyDescent="0.15">
      <c r="A225" s="682"/>
      <c r="B225" s="683"/>
      <c r="C225" s="698" t="s">
        <v>144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140</v>
      </c>
      <c r="AE225" s="702"/>
      <c r="AF225" s="702"/>
      <c r="AG225" s="659" t="s">
        <v>145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146</v>
      </c>
      <c r="B226" s="645"/>
      <c r="C226" s="651" t="s">
        <v>147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140</v>
      </c>
      <c r="AE226" s="656"/>
      <c r="AF226" s="656"/>
      <c r="AG226" s="657" t="s">
        <v>148</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149</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150</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151</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153</v>
      </c>
      <c r="AE229" s="721"/>
      <c r="AF229" s="721"/>
      <c r="AG229" s="722" t="s">
        <v>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153</v>
      </c>
      <c r="AE230" s="669"/>
      <c r="AF230" s="669"/>
      <c r="AG230" s="695" t="s">
        <v>40</v>
      </c>
      <c r="AH230" s="696"/>
      <c r="AI230" s="696"/>
      <c r="AJ230" s="696"/>
      <c r="AK230" s="696"/>
      <c r="AL230" s="696"/>
      <c r="AM230" s="696"/>
      <c r="AN230" s="696"/>
      <c r="AO230" s="696"/>
      <c r="AP230" s="696"/>
      <c r="AQ230" s="696"/>
      <c r="AR230" s="696"/>
      <c r="AS230" s="696"/>
      <c r="AT230" s="696"/>
      <c r="AU230" s="696"/>
      <c r="AV230" s="696"/>
      <c r="AW230" s="696"/>
      <c r="AX230" s="697"/>
    </row>
    <row r="231" spans="1:50" ht="36.75" customHeight="1" x14ac:dyDescent="0.15">
      <c r="A231" s="646"/>
      <c r="B231" s="648"/>
      <c r="C231" s="715" t="s">
        <v>155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140</v>
      </c>
      <c r="AE231" s="669"/>
      <c r="AF231" s="669"/>
      <c r="AG231" s="695" t="s">
        <v>156</v>
      </c>
      <c r="AH231" s="696"/>
      <c r="AI231" s="696"/>
      <c r="AJ231" s="696"/>
      <c r="AK231" s="696"/>
      <c r="AL231" s="696"/>
      <c r="AM231" s="696"/>
      <c r="AN231" s="696"/>
      <c r="AO231" s="696"/>
      <c r="AP231" s="696"/>
      <c r="AQ231" s="696"/>
      <c r="AR231" s="696"/>
      <c r="AS231" s="696"/>
      <c r="AT231" s="696"/>
      <c r="AU231" s="696"/>
      <c r="AV231" s="696"/>
      <c r="AW231" s="696"/>
      <c r="AX231" s="697"/>
    </row>
    <row r="232" spans="1:50" ht="35.25" customHeight="1" x14ac:dyDescent="0.15">
      <c r="A232" s="646"/>
      <c r="B232" s="648"/>
      <c r="C232" s="715" t="s">
        <v>157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140</v>
      </c>
      <c r="AE232" s="669"/>
      <c r="AF232" s="669"/>
      <c r="AG232" s="695" t="s">
        <v>158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153</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153</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45" customHeight="1" x14ac:dyDescent="0.15">
      <c r="A235" s="649"/>
      <c r="B235" s="650"/>
      <c r="C235" s="706" t="s">
        <v>161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140</v>
      </c>
      <c r="AE235" s="710"/>
      <c r="AF235" s="711"/>
      <c r="AG235" s="712" t="s">
        <v>162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163</v>
      </c>
      <c r="B236" s="727"/>
      <c r="C236" s="728" t="s">
        <v>164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153</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153</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166</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140</v>
      </c>
      <c r="AE238" s="669"/>
      <c r="AF238" s="669"/>
      <c r="AG238" s="695" t="s">
        <v>167</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153</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140</v>
      </c>
      <c r="AE240" s="656"/>
      <c r="AF240" s="748"/>
      <c r="AG240" s="657" t="s">
        <v>171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172</v>
      </c>
      <c r="D242" s="91"/>
      <c r="E242" s="92" t="s">
        <v>173</v>
      </c>
      <c r="F242" s="92"/>
      <c r="G242" s="92"/>
      <c r="H242" s="93" t="s">
        <v>174</v>
      </c>
      <c r="I242" s="93"/>
      <c r="J242" s="94">
        <v>185</v>
      </c>
      <c r="K242" s="94"/>
      <c r="L242" s="94"/>
      <c r="M242" s="93"/>
      <c r="N242" s="95"/>
      <c r="O242" s="96" t="s">
        <v>175</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t="s">
        <v>172</v>
      </c>
      <c r="D243" s="112"/>
      <c r="E243" s="92" t="s">
        <v>176</v>
      </c>
      <c r="F243" s="92"/>
      <c r="G243" s="92"/>
      <c r="H243" s="93" t="s">
        <v>174</v>
      </c>
      <c r="I243" s="93"/>
      <c r="J243" s="737">
        <v>240</v>
      </c>
      <c r="K243" s="737"/>
      <c r="L243" s="737"/>
      <c r="M243" s="738"/>
      <c r="N243" s="739"/>
      <c r="O243" s="99" t="s">
        <v>177</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t="s">
        <v>172</v>
      </c>
      <c r="D244" s="112"/>
      <c r="E244" s="92" t="s">
        <v>178</v>
      </c>
      <c r="F244" s="92"/>
      <c r="G244" s="92"/>
      <c r="H244" s="93" t="s">
        <v>174</v>
      </c>
      <c r="I244" s="93"/>
      <c r="J244" s="737">
        <v>220</v>
      </c>
      <c r="K244" s="737"/>
      <c r="L244" s="737"/>
      <c r="M244" s="738"/>
      <c r="N244" s="739"/>
      <c r="O244" s="99" t="s">
        <v>179</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6.25" customHeight="1" x14ac:dyDescent="0.15">
      <c r="A247" s="126" t="s">
        <v>180</v>
      </c>
      <c r="B247" s="127"/>
      <c r="C247" s="130" t="s">
        <v>181</v>
      </c>
      <c r="D247" s="131"/>
      <c r="E247" s="131"/>
      <c r="F247" s="132"/>
      <c r="G247" s="133" t="s">
        <v>182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9.5" customHeight="1" thickBot="1" x14ac:dyDescent="0.2">
      <c r="A248" s="128"/>
      <c r="B248" s="129"/>
      <c r="C248" s="135" t="s">
        <v>183</v>
      </c>
      <c r="D248" s="136"/>
      <c r="E248" s="136"/>
      <c r="F248" s="137"/>
      <c r="G248" s="138" t="s">
        <v>184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1.25" customHeight="1" x14ac:dyDescent="0.15">
      <c r="A250" s="116" t="s">
        <v>186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188</v>
      </c>
      <c r="B252" s="123"/>
      <c r="C252" s="123"/>
      <c r="D252" s="123"/>
      <c r="E252" s="124"/>
      <c r="F252" s="125" t="s">
        <v>189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3" customHeight="1" x14ac:dyDescent="0.15">
      <c r="A254" s="122" t="s">
        <v>188</v>
      </c>
      <c r="B254" s="123"/>
      <c r="C254" s="123"/>
      <c r="D254" s="123"/>
      <c r="E254" s="124"/>
      <c r="F254" s="125" t="s">
        <v>191</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192</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38.2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193</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194</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195</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196</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197</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198</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199</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200</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201</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22</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202</v>
      </c>
      <c r="B267" s="140"/>
      <c r="C267" s="140"/>
      <c r="D267" s="140"/>
      <c r="E267" s="770" t="s">
        <v>5</v>
      </c>
      <c r="F267" s="771"/>
      <c r="G267" s="771"/>
      <c r="H267" s="81"/>
      <c r="I267" s="771"/>
      <c r="J267" s="771"/>
      <c r="K267" s="81"/>
      <c r="L267" s="110">
        <v>17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v>2021</v>
      </c>
      <c r="F268" s="141"/>
      <c r="G268" s="771" t="s">
        <v>2</v>
      </c>
      <c r="H268" s="771"/>
      <c r="I268" s="771"/>
      <c r="J268" s="141">
        <v>20</v>
      </c>
      <c r="K268" s="141"/>
      <c r="L268" s="110">
        <v>11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203</v>
      </c>
      <c r="B269" s="250"/>
      <c r="C269" s="250"/>
      <c r="D269" s="250"/>
      <c r="E269" s="250"/>
      <c r="F269" s="25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2.75" customHeight="1" x14ac:dyDescent="0.15">
      <c r="A308" s="777" t="s">
        <v>205</v>
      </c>
      <c r="B308" s="778"/>
      <c r="C308" s="778"/>
      <c r="D308" s="778"/>
      <c r="E308" s="778"/>
      <c r="F308" s="779"/>
      <c r="G308" s="783" t="s">
        <v>206</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207</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208</v>
      </c>
      <c r="H309" s="787"/>
      <c r="I309" s="787"/>
      <c r="J309" s="787"/>
      <c r="K309" s="787"/>
      <c r="L309" s="788" t="s">
        <v>209</v>
      </c>
      <c r="M309" s="787"/>
      <c r="N309" s="787"/>
      <c r="O309" s="787"/>
      <c r="P309" s="787"/>
      <c r="Q309" s="787"/>
      <c r="R309" s="787"/>
      <c r="S309" s="787"/>
      <c r="T309" s="787"/>
      <c r="U309" s="787"/>
      <c r="V309" s="787"/>
      <c r="W309" s="787"/>
      <c r="X309" s="789"/>
      <c r="Y309" s="800" t="s">
        <v>210</v>
      </c>
      <c r="Z309" s="801"/>
      <c r="AA309" s="801"/>
      <c r="AB309" s="802"/>
      <c r="AC309" s="130" t="s">
        <v>208</v>
      </c>
      <c r="AD309" s="787"/>
      <c r="AE309" s="787"/>
      <c r="AF309" s="787"/>
      <c r="AG309" s="787"/>
      <c r="AH309" s="788" t="s">
        <v>209</v>
      </c>
      <c r="AI309" s="787"/>
      <c r="AJ309" s="787"/>
      <c r="AK309" s="787"/>
      <c r="AL309" s="787"/>
      <c r="AM309" s="787"/>
      <c r="AN309" s="787"/>
      <c r="AO309" s="787"/>
      <c r="AP309" s="787"/>
      <c r="AQ309" s="787"/>
      <c r="AR309" s="787"/>
      <c r="AS309" s="787"/>
      <c r="AT309" s="789"/>
      <c r="AU309" s="800" t="s">
        <v>210</v>
      </c>
      <c r="AV309" s="801"/>
      <c r="AW309" s="801"/>
      <c r="AX309" s="803"/>
    </row>
    <row r="310" spans="1:50" ht="31.5" customHeight="1" x14ac:dyDescent="0.15">
      <c r="A310" s="780"/>
      <c r="B310" s="781"/>
      <c r="C310" s="781"/>
      <c r="D310" s="781"/>
      <c r="E310" s="781"/>
      <c r="F310" s="782"/>
      <c r="G310" s="804" t="s">
        <v>211</v>
      </c>
      <c r="H310" s="805"/>
      <c r="I310" s="805"/>
      <c r="J310" s="805"/>
      <c r="K310" s="806"/>
      <c r="L310" s="807" t="s">
        <v>212</v>
      </c>
      <c r="M310" s="808"/>
      <c r="N310" s="808"/>
      <c r="O310" s="808"/>
      <c r="P310" s="808"/>
      <c r="Q310" s="808"/>
      <c r="R310" s="808"/>
      <c r="S310" s="808"/>
      <c r="T310" s="808"/>
      <c r="U310" s="808"/>
      <c r="V310" s="808"/>
      <c r="W310" s="808"/>
      <c r="X310" s="809"/>
      <c r="Y310" s="810">
        <v>5792.9285</v>
      </c>
      <c r="Z310" s="811"/>
      <c r="AA310" s="811"/>
      <c r="AB310" s="812"/>
      <c r="AC310" s="804" t="s">
        <v>213</v>
      </c>
      <c r="AD310" s="805"/>
      <c r="AE310" s="805"/>
      <c r="AF310" s="805"/>
      <c r="AG310" s="806"/>
      <c r="AH310" s="807" t="s">
        <v>214</v>
      </c>
      <c r="AI310" s="808"/>
      <c r="AJ310" s="808"/>
      <c r="AK310" s="808"/>
      <c r="AL310" s="808"/>
      <c r="AM310" s="808"/>
      <c r="AN310" s="808"/>
      <c r="AO310" s="808"/>
      <c r="AP310" s="808"/>
      <c r="AQ310" s="808"/>
      <c r="AR310" s="808"/>
      <c r="AS310" s="808"/>
      <c r="AT310" s="809"/>
      <c r="AU310" s="810">
        <v>194.2</v>
      </c>
      <c r="AV310" s="811"/>
      <c r="AW310" s="811"/>
      <c r="AX310" s="813"/>
    </row>
    <row r="311" spans="1:50" ht="31.5" customHeight="1" x14ac:dyDescent="0.15">
      <c r="A311" s="780"/>
      <c r="B311" s="781"/>
      <c r="C311" s="781"/>
      <c r="D311" s="781"/>
      <c r="E311" s="781"/>
      <c r="F311" s="782"/>
      <c r="G311" s="790" t="s">
        <v>215</v>
      </c>
      <c r="H311" s="791"/>
      <c r="I311" s="791"/>
      <c r="J311" s="791"/>
      <c r="K311" s="792"/>
      <c r="L311" s="793" t="s">
        <v>216</v>
      </c>
      <c r="M311" s="794"/>
      <c r="N311" s="794"/>
      <c r="O311" s="794"/>
      <c r="P311" s="794"/>
      <c r="Q311" s="794"/>
      <c r="R311" s="794"/>
      <c r="S311" s="794"/>
      <c r="T311" s="794"/>
      <c r="U311" s="794"/>
      <c r="V311" s="794"/>
      <c r="W311" s="794"/>
      <c r="X311" s="795"/>
      <c r="Y311" s="796">
        <v>190.9213</v>
      </c>
      <c r="Z311" s="797"/>
      <c r="AA311" s="797"/>
      <c r="AB311" s="798"/>
      <c r="AC311" s="790" t="s">
        <v>217</v>
      </c>
      <c r="AD311" s="791"/>
      <c r="AE311" s="791"/>
      <c r="AF311" s="791"/>
      <c r="AG311" s="792"/>
      <c r="AH311" s="793" t="s">
        <v>218</v>
      </c>
      <c r="AI311" s="794"/>
      <c r="AJ311" s="794"/>
      <c r="AK311" s="794"/>
      <c r="AL311" s="794"/>
      <c r="AM311" s="794"/>
      <c r="AN311" s="794"/>
      <c r="AO311" s="794"/>
      <c r="AP311" s="794"/>
      <c r="AQ311" s="794"/>
      <c r="AR311" s="794"/>
      <c r="AS311" s="794"/>
      <c r="AT311" s="795"/>
      <c r="AU311" s="796">
        <v>167</v>
      </c>
      <c r="AV311" s="797"/>
      <c r="AW311" s="797"/>
      <c r="AX311" s="799"/>
    </row>
    <row r="312" spans="1:50" ht="31.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219</v>
      </c>
      <c r="AD312" s="791"/>
      <c r="AE312" s="791"/>
      <c r="AF312" s="791"/>
      <c r="AG312" s="792"/>
      <c r="AH312" s="793" t="s">
        <v>214</v>
      </c>
      <c r="AI312" s="794"/>
      <c r="AJ312" s="794"/>
      <c r="AK312" s="794"/>
      <c r="AL312" s="794"/>
      <c r="AM312" s="794"/>
      <c r="AN312" s="794"/>
      <c r="AO312" s="794"/>
      <c r="AP312" s="794"/>
      <c r="AQ312" s="794"/>
      <c r="AR312" s="794"/>
      <c r="AS312" s="794"/>
      <c r="AT312" s="795"/>
      <c r="AU312" s="796">
        <v>142.1</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t="s">
        <v>217</v>
      </c>
      <c r="AD313" s="791"/>
      <c r="AE313" s="791"/>
      <c r="AF313" s="791"/>
      <c r="AG313" s="792"/>
      <c r="AH313" s="793" t="s">
        <v>220</v>
      </c>
      <c r="AI313" s="794"/>
      <c r="AJ313" s="794"/>
      <c r="AK313" s="794"/>
      <c r="AL313" s="794"/>
      <c r="AM313" s="794"/>
      <c r="AN313" s="794"/>
      <c r="AO313" s="794"/>
      <c r="AP313" s="794"/>
      <c r="AQ313" s="794"/>
      <c r="AR313" s="794"/>
      <c r="AS313" s="794"/>
      <c r="AT313" s="795"/>
      <c r="AU313" s="796">
        <v>119.5</v>
      </c>
      <c r="AV313" s="797"/>
      <c r="AW313" s="797"/>
      <c r="AX313" s="799"/>
    </row>
    <row r="314" spans="1:50" ht="34.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t="s">
        <v>217</v>
      </c>
      <c r="AD314" s="791"/>
      <c r="AE314" s="791"/>
      <c r="AF314" s="791"/>
      <c r="AG314" s="792"/>
      <c r="AH314" s="793" t="s">
        <v>221</v>
      </c>
      <c r="AI314" s="794"/>
      <c r="AJ314" s="794"/>
      <c r="AK314" s="794"/>
      <c r="AL314" s="794"/>
      <c r="AM314" s="794"/>
      <c r="AN314" s="794"/>
      <c r="AO314" s="794"/>
      <c r="AP314" s="794"/>
      <c r="AQ314" s="794"/>
      <c r="AR314" s="794"/>
      <c r="AS314" s="794"/>
      <c r="AT314" s="795"/>
      <c r="AU314" s="796">
        <v>116.7</v>
      </c>
      <c r="AV314" s="797"/>
      <c r="AW314" s="797"/>
      <c r="AX314" s="799"/>
    </row>
    <row r="315" spans="1:50" ht="34.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t="s">
        <v>217</v>
      </c>
      <c r="AD315" s="791"/>
      <c r="AE315" s="791"/>
      <c r="AF315" s="791"/>
      <c r="AG315" s="792"/>
      <c r="AH315" s="793" t="s">
        <v>222</v>
      </c>
      <c r="AI315" s="794"/>
      <c r="AJ315" s="794"/>
      <c r="AK315" s="794"/>
      <c r="AL315" s="794"/>
      <c r="AM315" s="794"/>
      <c r="AN315" s="794"/>
      <c r="AO315" s="794"/>
      <c r="AP315" s="794"/>
      <c r="AQ315" s="794"/>
      <c r="AR315" s="794"/>
      <c r="AS315" s="794"/>
      <c r="AT315" s="795"/>
      <c r="AU315" s="796">
        <v>56.8</v>
      </c>
      <c r="AV315" s="797"/>
      <c r="AW315" s="797"/>
      <c r="AX315" s="799"/>
    </row>
    <row r="316" spans="1:50" ht="34.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t="s">
        <v>217</v>
      </c>
      <c r="AD316" s="791"/>
      <c r="AE316" s="791"/>
      <c r="AF316" s="791"/>
      <c r="AG316" s="792"/>
      <c r="AH316" s="793" t="s">
        <v>223</v>
      </c>
      <c r="AI316" s="794"/>
      <c r="AJ316" s="794"/>
      <c r="AK316" s="794"/>
      <c r="AL316" s="794"/>
      <c r="AM316" s="794"/>
      <c r="AN316" s="794"/>
      <c r="AO316" s="794"/>
      <c r="AP316" s="794"/>
      <c r="AQ316" s="794"/>
      <c r="AR316" s="794"/>
      <c r="AS316" s="794"/>
      <c r="AT316" s="795"/>
      <c r="AU316" s="796">
        <v>51.7</v>
      </c>
      <c r="AV316" s="797"/>
      <c r="AW316" s="797"/>
      <c r="AX316" s="799"/>
    </row>
    <row r="317" spans="1:50" ht="34.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t="s">
        <v>217</v>
      </c>
      <c r="AD317" s="791"/>
      <c r="AE317" s="791"/>
      <c r="AF317" s="791"/>
      <c r="AG317" s="792"/>
      <c r="AH317" s="793" t="s">
        <v>224</v>
      </c>
      <c r="AI317" s="794"/>
      <c r="AJ317" s="794"/>
      <c r="AK317" s="794"/>
      <c r="AL317" s="794"/>
      <c r="AM317" s="794"/>
      <c r="AN317" s="794"/>
      <c r="AO317" s="794"/>
      <c r="AP317" s="794"/>
      <c r="AQ317" s="794"/>
      <c r="AR317" s="794"/>
      <c r="AS317" s="794"/>
      <c r="AT317" s="795"/>
      <c r="AU317" s="796">
        <v>35.9</v>
      </c>
      <c r="AV317" s="797"/>
      <c r="AW317" s="797"/>
      <c r="AX317" s="799"/>
    </row>
    <row r="318" spans="1:50" ht="34.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t="s">
        <v>217</v>
      </c>
      <c r="AD318" s="791"/>
      <c r="AE318" s="791"/>
      <c r="AF318" s="791"/>
      <c r="AG318" s="792"/>
      <c r="AH318" s="793" t="s">
        <v>225</v>
      </c>
      <c r="AI318" s="794"/>
      <c r="AJ318" s="794"/>
      <c r="AK318" s="794"/>
      <c r="AL318" s="794"/>
      <c r="AM318" s="794"/>
      <c r="AN318" s="794"/>
      <c r="AO318" s="794"/>
      <c r="AP318" s="794"/>
      <c r="AQ318" s="794"/>
      <c r="AR318" s="794"/>
      <c r="AS318" s="794"/>
      <c r="AT318" s="795"/>
      <c r="AU318" s="796">
        <v>25</v>
      </c>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5983.8498</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908.9</v>
      </c>
      <c r="AV320" s="820"/>
      <c r="AW320" s="820"/>
      <c r="AX320" s="822"/>
    </row>
    <row r="321" spans="1:51" ht="24.75" customHeight="1" x14ac:dyDescent="0.15">
      <c r="A321" s="780"/>
      <c r="B321" s="781"/>
      <c r="C321" s="781"/>
      <c r="D321" s="781"/>
      <c r="E321" s="781"/>
      <c r="F321" s="782"/>
      <c r="G321" s="783" t="s">
        <v>226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208</v>
      </c>
      <c r="H322" s="787"/>
      <c r="I322" s="787"/>
      <c r="J322" s="787"/>
      <c r="K322" s="787"/>
      <c r="L322" s="788" t="s">
        <v>209</v>
      </c>
      <c r="M322" s="787"/>
      <c r="N322" s="787"/>
      <c r="O322" s="787"/>
      <c r="P322" s="787"/>
      <c r="Q322" s="787"/>
      <c r="R322" s="787"/>
      <c r="S322" s="787"/>
      <c r="T322" s="787"/>
      <c r="U322" s="787"/>
      <c r="V322" s="787"/>
      <c r="W322" s="787"/>
      <c r="X322" s="789"/>
      <c r="Y322" s="800" t="s">
        <v>210</v>
      </c>
      <c r="Z322" s="801"/>
      <c r="AA322" s="801"/>
      <c r="AB322" s="802"/>
      <c r="AC322" s="130" t="s">
        <v>208</v>
      </c>
      <c r="AD322" s="787"/>
      <c r="AE322" s="787"/>
      <c r="AF322" s="787"/>
      <c r="AG322" s="787"/>
      <c r="AH322" s="788" t="s">
        <v>209</v>
      </c>
      <c r="AI322" s="787"/>
      <c r="AJ322" s="787"/>
      <c r="AK322" s="787"/>
      <c r="AL322" s="787"/>
      <c r="AM322" s="787"/>
      <c r="AN322" s="787"/>
      <c r="AO322" s="787"/>
      <c r="AP322" s="787"/>
      <c r="AQ322" s="787"/>
      <c r="AR322" s="787"/>
      <c r="AS322" s="787"/>
      <c r="AT322" s="789"/>
      <c r="AU322" s="800" t="s">
        <v>210</v>
      </c>
      <c r="AV322" s="801"/>
      <c r="AW322" s="801"/>
      <c r="AX322" s="803"/>
      <c r="AY322">
        <f t="shared" ref="AY322:AY333" si="11">$AY$321</f>
        <v>2</v>
      </c>
    </row>
    <row r="323" spans="1:51" ht="35.25" customHeight="1" x14ac:dyDescent="0.15">
      <c r="A323" s="780"/>
      <c r="B323" s="781"/>
      <c r="C323" s="781"/>
      <c r="D323" s="781"/>
      <c r="E323" s="781"/>
      <c r="F323" s="782"/>
      <c r="G323" s="804" t="s">
        <v>217</v>
      </c>
      <c r="H323" s="805"/>
      <c r="I323" s="805"/>
      <c r="J323" s="805"/>
      <c r="K323" s="806"/>
      <c r="L323" s="807" t="s">
        <v>223</v>
      </c>
      <c r="M323" s="808"/>
      <c r="N323" s="808"/>
      <c r="O323" s="808"/>
      <c r="P323" s="808"/>
      <c r="Q323" s="808"/>
      <c r="R323" s="808"/>
      <c r="S323" s="808"/>
      <c r="T323" s="808"/>
      <c r="U323" s="808"/>
      <c r="V323" s="808"/>
      <c r="W323" s="808"/>
      <c r="X323" s="809"/>
      <c r="Y323" s="810">
        <v>166.1</v>
      </c>
      <c r="Z323" s="811"/>
      <c r="AA323" s="811"/>
      <c r="AB323" s="812"/>
      <c r="AC323" s="804" t="s">
        <v>228</v>
      </c>
      <c r="AD323" s="805"/>
      <c r="AE323" s="805"/>
      <c r="AF323" s="805"/>
      <c r="AG323" s="806"/>
      <c r="AH323" s="807" t="s">
        <v>229</v>
      </c>
      <c r="AI323" s="808"/>
      <c r="AJ323" s="808"/>
      <c r="AK323" s="808"/>
      <c r="AL323" s="808"/>
      <c r="AM323" s="808"/>
      <c r="AN323" s="808"/>
      <c r="AO323" s="808"/>
      <c r="AP323" s="808"/>
      <c r="AQ323" s="808"/>
      <c r="AR323" s="808"/>
      <c r="AS323" s="808"/>
      <c r="AT323" s="809"/>
      <c r="AU323" s="810">
        <v>1.9609000000000001</v>
      </c>
      <c r="AV323" s="811"/>
      <c r="AW323" s="811"/>
      <c r="AX323" s="813"/>
      <c r="AY323">
        <f t="shared" si="11"/>
        <v>2</v>
      </c>
    </row>
    <row r="324" spans="1:51" ht="35.25" customHeight="1" x14ac:dyDescent="0.15">
      <c r="A324" s="780"/>
      <c r="B324" s="781"/>
      <c r="C324" s="781"/>
      <c r="D324" s="781"/>
      <c r="E324" s="781"/>
      <c r="F324" s="782"/>
      <c r="G324" s="790" t="s">
        <v>213</v>
      </c>
      <c r="H324" s="791"/>
      <c r="I324" s="791"/>
      <c r="J324" s="791"/>
      <c r="K324" s="792"/>
      <c r="L324" s="793" t="s">
        <v>223</v>
      </c>
      <c r="M324" s="794"/>
      <c r="N324" s="794"/>
      <c r="O324" s="794"/>
      <c r="P324" s="794"/>
      <c r="Q324" s="794"/>
      <c r="R324" s="794"/>
      <c r="S324" s="794"/>
      <c r="T324" s="794"/>
      <c r="U324" s="794"/>
      <c r="V324" s="794"/>
      <c r="W324" s="794"/>
      <c r="X324" s="795"/>
      <c r="Y324" s="796">
        <v>24.9</v>
      </c>
      <c r="Z324" s="797"/>
      <c r="AA324" s="797"/>
      <c r="AB324" s="798"/>
      <c r="AC324" s="790" t="s">
        <v>230</v>
      </c>
      <c r="AD324" s="791"/>
      <c r="AE324" s="791"/>
      <c r="AF324" s="791"/>
      <c r="AG324" s="792"/>
      <c r="AH324" s="793" t="s">
        <v>231</v>
      </c>
      <c r="AI324" s="794"/>
      <c r="AJ324" s="794"/>
      <c r="AK324" s="794"/>
      <c r="AL324" s="794"/>
      <c r="AM324" s="794"/>
      <c r="AN324" s="794"/>
      <c r="AO324" s="794"/>
      <c r="AP324" s="794"/>
      <c r="AQ324" s="794"/>
      <c r="AR324" s="794"/>
      <c r="AS324" s="794"/>
      <c r="AT324" s="795"/>
      <c r="AU324" s="796">
        <v>0.57450000000000001</v>
      </c>
      <c r="AV324" s="797"/>
      <c r="AW324" s="797"/>
      <c r="AX324" s="799"/>
      <c r="AY324">
        <f t="shared" si="11"/>
        <v>2</v>
      </c>
    </row>
    <row r="325" spans="1:51" ht="24.75"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191</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2.5354000000000001</v>
      </c>
      <c r="AV333" s="820"/>
      <c r="AW333" s="820"/>
      <c r="AX333" s="822"/>
      <c r="AY333">
        <f t="shared" si="11"/>
        <v>2</v>
      </c>
    </row>
    <row r="334" spans="1:51" ht="24.75" hidden="1" customHeight="1" x14ac:dyDescent="0.15">
      <c r="A334" s="780"/>
      <c r="B334" s="781"/>
      <c r="C334" s="781"/>
      <c r="D334" s="781"/>
      <c r="E334" s="781"/>
      <c r="F334" s="782"/>
      <c r="G334" s="783" t="s">
        <v>232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208</v>
      </c>
      <c r="H335" s="787"/>
      <c r="I335" s="787"/>
      <c r="J335" s="787"/>
      <c r="K335" s="787"/>
      <c r="L335" s="788" t="s">
        <v>209</v>
      </c>
      <c r="M335" s="787"/>
      <c r="N335" s="787"/>
      <c r="O335" s="787"/>
      <c r="P335" s="787"/>
      <c r="Q335" s="787"/>
      <c r="R335" s="787"/>
      <c r="S335" s="787"/>
      <c r="T335" s="787"/>
      <c r="U335" s="787"/>
      <c r="V335" s="787"/>
      <c r="W335" s="787"/>
      <c r="X335" s="789"/>
      <c r="Y335" s="800" t="s">
        <v>210</v>
      </c>
      <c r="Z335" s="801"/>
      <c r="AA335" s="801"/>
      <c r="AB335" s="802"/>
      <c r="AC335" s="130" t="s">
        <v>208</v>
      </c>
      <c r="AD335" s="787"/>
      <c r="AE335" s="787"/>
      <c r="AF335" s="787"/>
      <c r="AG335" s="787"/>
      <c r="AH335" s="788" t="s">
        <v>209</v>
      </c>
      <c r="AI335" s="787"/>
      <c r="AJ335" s="787"/>
      <c r="AK335" s="787"/>
      <c r="AL335" s="787"/>
      <c r="AM335" s="787"/>
      <c r="AN335" s="787"/>
      <c r="AO335" s="787"/>
      <c r="AP335" s="787"/>
      <c r="AQ335" s="787"/>
      <c r="AR335" s="787"/>
      <c r="AS335" s="787"/>
      <c r="AT335" s="789"/>
      <c r="AU335" s="800" t="s">
        <v>210</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234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208</v>
      </c>
      <c r="H348" s="787"/>
      <c r="I348" s="787"/>
      <c r="J348" s="787"/>
      <c r="K348" s="787"/>
      <c r="L348" s="788" t="s">
        <v>209</v>
      </c>
      <c r="M348" s="787"/>
      <c r="N348" s="787"/>
      <c r="O348" s="787"/>
      <c r="P348" s="787"/>
      <c r="Q348" s="787"/>
      <c r="R348" s="787"/>
      <c r="S348" s="787"/>
      <c r="T348" s="787"/>
      <c r="U348" s="787"/>
      <c r="V348" s="787"/>
      <c r="W348" s="787"/>
      <c r="X348" s="789"/>
      <c r="Y348" s="800" t="s">
        <v>210</v>
      </c>
      <c r="Z348" s="801"/>
      <c r="AA348" s="801"/>
      <c r="AB348" s="802"/>
      <c r="AC348" s="130" t="s">
        <v>208</v>
      </c>
      <c r="AD348" s="787"/>
      <c r="AE348" s="787"/>
      <c r="AF348" s="787"/>
      <c r="AG348" s="787"/>
      <c r="AH348" s="788" t="s">
        <v>209</v>
      </c>
      <c r="AI348" s="787"/>
      <c r="AJ348" s="787"/>
      <c r="AK348" s="787"/>
      <c r="AL348" s="787"/>
      <c r="AM348" s="787"/>
      <c r="AN348" s="787"/>
      <c r="AO348" s="787"/>
      <c r="AP348" s="787"/>
      <c r="AQ348" s="787"/>
      <c r="AR348" s="787"/>
      <c r="AS348" s="787"/>
      <c r="AT348" s="789"/>
      <c r="AU348" s="800" t="s">
        <v>210</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236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119</v>
      </c>
      <c r="AM360" s="827"/>
      <c r="AN360" s="827"/>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240</v>
      </c>
      <c r="D365" s="828"/>
      <c r="E365" s="828"/>
      <c r="F365" s="828"/>
      <c r="G365" s="828"/>
      <c r="H365" s="828"/>
      <c r="I365" s="828"/>
      <c r="J365" s="829" t="s">
        <v>241</v>
      </c>
      <c r="K365" s="140"/>
      <c r="L365" s="140"/>
      <c r="M365" s="140"/>
      <c r="N365" s="140"/>
      <c r="O365" s="140"/>
      <c r="P365" s="416" t="s">
        <v>242</v>
      </c>
      <c r="Q365" s="416"/>
      <c r="R365" s="416"/>
      <c r="S365" s="416"/>
      <c r="T365" s="416"/>
      <c r="U365" s="416"/>
      <c r="V365" s="416"/>
      <c r="W365" s="416"/>
      <c r="X365" s="416"/>
      <c r="Y365" s="830" t="s">
        <v>243</v>
      </c>
      <c r="Z365" s="831"/>
      <c r="AA365" s="831"/>
      <c r="AB365" s="831"/>
      <c r="AC365" s="829" t="s">
        <v>244</v>
      </c>
      <c r="AD365" s="829"/>
      <c r="AE365" s="829"/>
      <c r="AF365" s="829"/>
      <c r="AG365" s="829"/>
      <c r="AH365" s="830" t="s">
        <v>245</v>
      </c>
      <c r="AI365" s="828"/>
      <c r="AJ365" s="828"/>
      <c r="AK365" s="828"/>
      <c r="AL365" s="828" t="s">
        <v>246</v>
      </c>
      <c r="AM365" s="828"/>
      <c r="AN365" s="828"/>
      <c r="AO365" s="832"/>
      <c r="AP365" s="829" t="s">
        <v>247</v>
      </c>
      <c r="AQ365" s="829"/>
      <c r="AR365" s="829"/>
      <c r="AS365" s="829"/>
      <c r="AT365" s="829"/>
      <c r="AU365" s="829"/>
      <c r="AV365" s="829"/>
      <c r="AW365" s="829"/>
      <c r="AX365" s="829"/>
    </row>
    <row r="366" spans="1:51" ht="45.75" customHeight="1" x14ac:dyDescent="0.15">
      <c r="A366" s="838">
        <v>1</v>
      </c>
      <c r="B366" s="838">
        <v>1</v>
      </c>
      <c r="C366" s="840" t="s">
        <v>248</v>
      </c>
      <c r="D366" s="840"/>
      <c r="E366" s="840"/>
      <c r="F366" s="840"/>
      <c r="G366" s="840"/>
      <c r="H366" s="840"/>
      <c r="I366" s="840"/>
      <c r="J366" s="841">
        <v>2020005008480</v>
      </c>
      <c r="K366" s="842"/>
      <c r="L366" s="842"/>
      <c r="M366" s="842"/>
      <c r="N366" s="842"/>
      <c r="O366" s="842"/>
      <c r="P366" s="844" t="s">
        <v>249</v>
      </c>
      <c r="Q366" s="844"/>
      <c r="R366" s="844"/>
      <c r="S366" s="844"/>
      <c r="T366" s="844"/>
      <c r="U366" s="844"/>
      <c r="V366" s="844"/>
      <c r="W366" s="844"/>
      <c r="X366" s="844"/>
      <c r="Y366" s="845">
        <v>4400</v>
      </c>
      <c r="Z366" s="846"/>
      <c r="AA366" s="846"/>
      <c r="AB366" s="847"/>
      <c r="AC366" s="848" t="s">
        <v>250</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240</v>
      </c>
      <c r="D398" s="828"/>
      <c r="E398" s="828"/>
      <c r="F398" s="828"/>
      <c r="G398" s="828"/>
      <c r="H398" s="828"/>
      <c r="I398" s="828"/>
      <c r="J398" s="829" t="s">
        <v>241</v>
      </c>
      <c r="K398" s="140"/>
      <c r="L398" s="140"/>
      <c r="M398" s="140"/>
      <c r="N398" s="140"/>
      <c r="O398" s="140"/>
      <c r="P398" s="416" t="s">
        <v>242</v>
      </c>
      <c r="Q398" s="416"/>
      <c r="R398" s="416"/>
      <c r="S398" s="416"/>
      <c r="T398" s="416"/>
      <c r="U398" s="416"/>
      <c r="V398" s="416"/>
      <c r="W398" s="416"/>
      <c r="X398" s="416"/>
      <c r="Y398" s="830" t="s">
        <v>243</v>
      </c>
      <c r="Z398" s="831"/>
      <c r="AA398" s="831"/>
      <c r="AB398" s="831"/>
      <c r="AC398" s="829" t="s">
        <v>244</v>
      </c>
      <c r="AD398" s="829"/>
      <c r="AE398" s="829"/>
      <c r="AF398" s="829"/>
      <c r="AG398" s="829"/>
      <c r="AH398" s="830" t="s">
        <v>245</v>
      </c>
      <c r="AI398" s="828"/>
      <c r="AJ398" s="828"/>
      <c r="AK398" s="828"/>
      <c r="AL398" s="828" t="s">
        <v>246</v>
      </c>
      <c r="AM398" s="828"/>
      <c r="AN398" s="828"/>
      <c r="AO398" s="832"/>
      <c r="AP398" s="829" t="s">
        <v>247</v>
      </c>
      <c r="AQ398" s="829"/>
      <c r="AR398" s="829"/>
      <c r="AS398" s="829"/>
      <c r="AT398" s="829"/>
      <c r="AU398" s="829"/>
      <c r="AV398" s="829"/>
      <c r="AW398" s="829"/>
      <c r="AX398" s="829"/>
      <c r="AY398">
        <f>$AY$396</f>
        <v>1</v>
      </c>
    </row>
    <row r="399" spans="1:51" ht="60" customHeight="1" x14ac:dyDescent="0.15">
      <c r="A399" s="838">
        <v>1</v>
      </c>
      <c r="B399" s="838">
        <v>1</v>
      </c>
      <c r="C399" s="840" t="s">
        <v>252</v>
      </c>
      <c r="D399" s="840"/>
      <c r="E399" s="840"/>
      <c r="F399" s="840"/>
      <c r="G399" s="840"/>
      <c r="H399" s="840"/>
      <c r="I399" s="840"/>
      <c r="J399" s="841">
        <v>5010005007398</v>
      </c>
      <c r="K399" s="842"/>
      <c r="L399" s="842"/>
      <c r="M399" s="842"/>
      <c r="N399" s="842"/>
      <c r="O399" s="842"/>
      <c r="P399" s="844" t="s">
        <v>218</v>
      </c>
      <c r="Q399" s="844"/>
      <c r="R399" s="844"/>
      <c r="S399" s="844"/>
      <c r="T399" s="844"/>
      <c r="U399" s="844"/>
      <c r="V399" s="844"/>
      <c r="W399" s="844"/>
      <c r="X399" s="844"/>
      <c r="Y399" s="845">
        <v>217.1</v>
      </c>
      <c r="Z399" s="846"/>
      <c r="AA399" s="846"/>
      <c r="AB399" s="847"/>
      <c r="AC399" s="848" t="s">
        <v>253</v>
      </c>
      <c r="AD399" s="849"/>
      <c r="AE399" s="849"/>
      <c r="AF399" s="849"/>
      <c r="AG399" s="849"/>
      <c r="AH399" s="833">
        <v>51</v>
      </c>
      <c r="AI399" s="834"/>
      <c r="AJ399" s="834"/>
      <c r="AK399" s="834"/>
      <c r="AL399" s="835">
        <v>100</v>
      </c>
      <c r="AM399" s="836"/>
      <c r="AN399" s="836"/>
      <c r="AO399" s="837"/>
      <c r="AP399" s="629" t="s">
        <v>40</v>
      </c>
      <c r="AQ399" s="629"/>
      <c r="AR399" s="629"/>
      <c r="AS399" s="629"/>
      <c r="AT399" s="629"/>
      <c r="AU399" s="629"/>
      <c r="AV399" s="629"/>
      <c r="AW399" s="629"/>
      <c r="AX399" s="629"/>
      <c r="AY399">
        <f>$AY$396</f>
        <v>1</v>
      </c>
    </row>
    <row r="400" spans="1:51" ht="60" customHeight="1" x14ac:dyDescent="0.15">
      <c r="A400" s="838">
        <v>2</v>
      </c>
      <c r="B400" s="838">
        <v>1</v>
      </c>
      <c r="C400" s="839" t="s">
        <v>252</v>
      </c>
      <c r="D400" s="840"/>
      <c r="E400" s="840"/>
      <c r="F400" s="840"/>
      <c r="G400" s="840"/>
      <c r="H400" s="840"/>
      <c r="I400" s="840"/>
      <c r="J400" s="841">
        <v>5010005007398</v>
      </c>
      <c r="K400" s="842"/>
      <c r="L400" s="842"/>
      <c r="M400" s="842"/>
      <c r="N400" s="842"/>
      <c r="O400" s="842"/>
      <c r="P400" s="844" t="s">
        <v>220</v>
      </c>
      <c r="Q400" s="844"/>
      <c r="R400" s="844"/>
      <c r="S400" s="844"/>
      <c r="T400" s="844"/>
      <c r="U400" s="844"/>
      <c r="V400" s="844"/>
      <c r="W400" s="844"/>
      <c r="X400" s="844"/>
      <c r="Y400" s="845">
        <v>155.4</v>
      </c>
      <c r="Z400" s="846"/>
      <c r="AA400" s="846"/>
      <c r="AB400" s="847"/>
      <c r="AC400" s="848" t="s">
        <v>253</v>
      </c>
      <c r="AD400" s="849"/>
      <c r="AE400" s="849"/>
      <c r="AF400" s="849"/>
      <c r="AG400" s="849"/>
      <c r="AH400" s="833">
        <v>51</v>
      </c>
      <c r="AI400" s="834"/>
      <c r="AJ400" s="834"/>
      <c r="AK400" s="834"/>
      <c r="AL400" s="835">
        <v>100</v>
      </c>
      <c r="AM400" s="836"/>
      <c r="AN400" s="836"/>
      <c r="AO400" s="837"/>
      <c r="AP400" s="629" t="s">
        <v>40</v>
      </c>
      <c r="AQ400" s="629"/>
      <c r="AR400" s="629"/>
      <c r="AS400" s="629"/>
      <c r="AT400" s="629"/>
      <c r="AU400" s="629"/>
      <c r="AV400" s="629"/>
      <c r="AW400" s="629"/>
      <c r="AX400" s="629"/>
      <c r="AY400">
        <f>COUNTA($C$400)</f>
        <v>1</v>
      </c>
    </row>
    <row r="401" spans="1:51" ht="60" customHeight="1" x14ac:dyDescent="0.15">
      <c r="A401" s="838">
        <v>3</v>
      </c>
      <c r="B401" s="838">
        <v>1</v>
      </c>
      <c r="C401" s="839" t="s">
        <v>252</v>
      </c>
      <c r="D401" s="840"/>
      <c r="E401" s="840"/>
      <c r="F401" s="840"/>
      <c r="G401" s="840"/>
      <c r="H401" s="840"/>
      <c r="I401" s="840"/>
      <c r="J401" s="841">
        <v>5010005007398</v>
      </c>
      <c r="K401" s="842"/>
      <c r="L401" s="842"/>
      <c r="M401" s="842"/>
      <c r="N401" s="842"/>
      <c r="O401" s="842"/>
      <c r="P401" s="843" t="s">
        <v>221</v>
      </c>
      <c r="Q401" s="844"/>
      <c r="R401" s="844"/>
      <c r="S401" s="844"/>
      <c r="T401" s="844"/>
      <c r="U401" s="844"/>
      <c r="V401" s="844"/>
      <c r="W401" s="844"/>
      <c r="X401" s="844"/>
      <c r="Y401" s="845">
        <v>151.69999999999999</v>
      </c>
      <c r="Z401" s="846"/>
      <c r="AA401" s="846"/>
      <c r="AB401" s="847"/>
      <c r="AC401" s="848" t="s">
        <v>253</v>
      </c>
      <c r="AD401" s="849"/>
      <c r="AE401" s="849"/>
      <c r="AF401" s="849"/>
      <c r="AG401" s="849"/>
      <c r="AH401" s="850">
        <v>51</v>
      </c>
      <c r="AI401" s="851"/>
      <c r="AJ401" s="851"/>
      <c r="AK401" s="851"/>
      <c r="AL401" s="835">
        <v>100</v>
      </c>
      <c r="AM401" s="836"/>
      <c r="AN401" s="836"/>
      <c r="AO401" s="837"/>
      <c r="AP401" s="629" t="s">
        <v>40</v>
      </c>
      <c r="AQ401" s="629"/>
      <c r="AR401" s="629"/>
      <c r="AS401" s="629"/>
      <c r="AT401" s="629"/>
      <c r="AU401" s="629"/>
      <c r="AV401" s="629"/>
      <c r="AW401" s="629"/>
      <c r="AX401" s="629"/>
      <c r="AY401">
        <f>COUNTA($C$401)</f>
        <v>1</v>
      </c>
    </row>
    <row r="402" spans="1:51" ht="60" customHeight="1" x14ac:dyDescent="0.15">
      <c r="A402" s="838">
        <v>4</v>
      </c>
      <c r="B402" s="838">
        <v>1</v>
      </c>
      <c r="C402" s="839" t="s">
        <v>252</v>
      </c>
      <c r="D402" s="840"/>
      <c r="E402" s="840"/>
      <c r="F402" s="840"/>
      <c r="G402" s="840"/>
      <c r="H402" s="840"/>
      <c r="I402" s="840"/>
      <c r="J402" s="841">
        <v>5010005007398</v>
      </c>
      <c r="K402" s="842"/>
      <c r="L402" s="842"/>
      <c r="M402" s="842"/>
      <c r="N402" s="842"/>
      <c r="O402" s="842"/>
      <c r="P402" s="843" t="s">
        <v>222</v>
      </c>
      <c r="Q402" s="844"/>
      <c r="R402" s="844"/>
      <c r="S402" s="844"/>
      <c r="T402" s="844"/>
      <c r="U402" s="844"/>
      <c r="V402" s="844"/>
      <c r="W402" s="844"/>
      <c r="X402" s="844"/>
      <c r="Y402" s="845">
        <v>73.900000000000006</v>
      </c>
      <c r="Z402" s="846"/>
      <c r="AA402" s="846"/>
      <c r="AB402" s="847"/>
      <c r="AC402" s="848" t="s">
        <v>253</v>
      </c>
      <c r="AD402" s="849"/>
      <c r="AE402" s="849"/>
      <c r="AF402" s="849"/>
      <c r="AG402" s="849"/>
      <c r="AH402" s="850">
        <v>51</v>
      </c>
      <c r="AI402" s="851"/>
      <c r="AJ402" s="851"/>
      <c r="AK402" s="851"/>
      <c r="AL402" s="835">
        <v>100</v>
      </c>
      <c r="AM402" s="836"/>
      <c r="AN402" s="836"/>
      <c r="AO402" s="837"/>
      <c r="AP402" s="629" t="s">
        <v>40</v>
      </c>
      <c r="AQ402" s="629"/>
      <c r="AR402" s="629"/>
      <c r="AS402" s="629"/>
      <c r="AT402" s="629"/>
      <c r="AU402" s="629"/>
      <c r="AV402" s="629"/>
      <c r="AW402" s="629"/>
      <c r="AX402" s="629"/>
      <c r="AY402">
        <f>COUNTA($C$402)</f>
        <v>1</v>
      </c>
    </row>
    <row r="403" spans="1:51" ht="60" customHeight="1" x14ac:dyDescent="0.15">
      <c r="A403" s="838">
        <v>5</v>
      </c>
      <c r="B403" s="838">
        <v>1</v>
      </c>
      <c r="C403" s="840" t="s">
        <v>252</v>
      </c>
      <c r="D403" s="840"/>
      <c r="E403" s="840"/>
      <c r="F403" s="840"/>
      <c r="G403" s="840"/>
      <c r="H403" s="840"/>
      <c r="I403" s="840"/>
      <c r="J403" s="841">
        <v>5010005007398</v>
      </c>
      <c r="K403" s="842"/>
      <c r="L403" s="842"/>
      <c r="M403" s="842"/>
      <c r="N403" s="842"/>
      <c r="O403" s="842"/>
      <c r="P403" s="844" t="s">
        <v>223</v>
      </c>
      <c r="Q403" s="844"/>
      <c r="R403" s="844"/>
      <c r="S403" s="844"/>
      <c r="T403" s="844"/>
      <c r="U403" s="844"/>
      <c r="V403" s="844"/>
      <c r="W403" s="844"/>
      <c r="X403" s="844"/>
      <c r="Y403" s="845">
        <v>67.2</v>
      </c>
      <c r="Z403" s="846"/>
      <c r="AA403" s="846"/>
      <c r="AB403" s="847"/>
      <c r="AC403" s="848" t="s">
        <v>253</v>
      </c>
      <c r="AD403" s="849"/>
      <c r="AE403" s="849"/>
      <c r="AF403" s="849"/>
      <c r="AG403" s="849"/>
      <c r="AH403" s="850">
        <v>51</v>
      </c>
      <c r="AI403" s="851"/>
      <c r="AJ403" s="851"/>
      <c r="AK403" s="851"/>
      <c r="AL403" s="835">
        <v>100</v>
      </c>
      <c r="AM403" s="836"/>
      <c r="AN403" s="836"/>
      <c r="AO403" s="837"/>
      <c r="AP403" s="629" t="s">
        <v>40</v>
      </c>
      <c r="AQ403" s="629"/>
      <c r="AR403" s="629"/>
      <c r="AS403" s="629"/>
      <c r="AT403" s="629"/>
      <c r="AU403" s="629"/>
      <c r="AV403" s="629"/>
      <c r="AW403" s="629"/>
      <c r="AX403" s="629"/>
      <c r="AY403">
        <f>COUNTA($C$403)</f>
        <v>1</v>
      </c>
    </row>
    <row r="404" spans="1:51" ht="60" customHeight="1" x14ac:dyDescent="0.15">
      <c r="A404" s="838">
        <v>6</v>
      </c>
      <c r="B404" s="838">
        <v>1</v>
      </c>
      <c r="C404" s="840" t="s">
        <v>252</v>
      </c>
      <c r="D404" s="840"/>
      <c r="E404" s="840"/>
      <c r="F404" s="840"/>
      <c r="G404" s="840"/>
      <c r="H404" s="840"/>
      <c r="I404" s="840"/>
      <c r="J404" s="841">
        <v>5010005007398</v>
      </c>
      <c r="K404" s="842"/>
      <c r="L404" s="842"/>
      <c r="M404" s="842"/>
      <c r="N404" s="842"/>
      <c r="O404" s="842"/>
      <c r="P404" s="844" t="s">
        <v>224</v>
      </c>
      <c r="Q404" s="844"/>
      <c r="R404" s="844"/>
      <c r="S404" s="844"/>
      <c r="T404" s="844"/>
      <c r="U404" s="844"/>
      <c r="V404" s="844"/>
      <c r="W404" s="844"/>
      <c r="X404" s="844"/>
      <c r="Y404" s="845">
        <v>46.7</v>
      </c>
      <c r="Z404" s="846"/>
      <c r="AA404" s="846"/>
      <c r="AB404" s="847"/>
      <c r="AC404" s="848" t="s">
        <v>253</v>
      </c>
      <c r="AD404" s="849"/>
      <c r="AE404" s="849"/>
      <c r="AF404" s="849"/>
      <c r="AG404" s="849"/>
      <c r="AH404" s="850">
        <v>51</v>
      </c>
      <c r="AI404" s="851"/>
      <c r="AJ404" s="851"/>
      <c r="AK404" s="851"/>
      <c r="AL404" s="835">
        <v>100</v>
      </c>
      <c r="AM404" s="836"/>
      <c r="AN404" s="836"/>
      <c r="AO404" s="837"/>
      <c r="AP404" s="629" t="s">
        <v>40</v>
      </c>
      <c r="AQ404" s="629"/>
      <c r="AR404" s="629"/>
      <c r="AS404" s="629"/>
      <c r="AT404" s="629"/>
      <c r="AU404" s="629"/>
      <c r="AV404" s="629"/>
      <c r="AW404" s="629"/>
      <c r="AX404" s="629"/>
      <c r="AY404">
        <f>COUNTA($C$404)</f>
        <v>1</v>
      </c>
    </row>
    <row r="405" spans="1:51" ht="60" customHeight="1" x14ac:dyDescent="0.15">
      <c r="A405" s="838">
        <v>7</v>
      </c>
      <c r="B405" s="838">
        <v>1</v>
      </c>
      <c r="C405" s="840" t="s">
        <v>252</v>
      </c>
      <c r="D405" s="840"/>
      <c r="E405" s="840"/>
      <c r="F405" s="840"/>
      <c r="G405" s="840"/>
      <c r="H405" s="840"/>
      <c r="I405" s="840"/>
      <c r="J405" s="841">
        <v>5010005007398</v>
      </c>
      <c r="K405" s="842"/>
      <c r="L405" s="842"/>
      <c r="M405" s="842"/>
      <c r="N405" s="842"/>
      <c r="O405" s="842"/>
      <c r="P405" s="844" t="s">
        <v>225</v>
      </c>
      <c r="Q405" s="844"/>
      <c r="R405" s="844"/>
      <c r="S405" s="844"/>
      <c r="T405" s="844"/>
      <c r="U405" s="844"/>
      <c r="V405" s="844"/>
      <c r="W405" s="844"/>
      <c r="X405" s="844"/>
      <c r="Y405" s="845">
        <v>30</v>
      </c>
      <c r="Z405" s="846"/>
      <c r="AA405" s="846"/>
      <c r="AB405" s="847"/>
      <c r="AC405" s="848" t="s">
        <v>253</v>
      </c>
      <c r="AD405" s="849"/>
      <c r="AE405" s="849"/>
      <c r="AF405" s="849"/>
      <c r="AG405" s="849"/>
      <c r="AH405" s="850">
        <v>51</v>
      </c>
      <c r="AI405" s="851"/>
      <c r="AJ405" s="851"/>
      <c r="AK405" s="851"/>
      <c r="AL405" s="835">
        <v>100</v>
      </c>
      <c r="AM405" s="836"/>
      <c r="AN405" s="836"/>
      <c r="AO405" s="837"/>
      <c r="AP405" s="629" t="s">
        <v>40</v>
      </c>
      <c r="AQ405" s="629"/>
      <c r="AR405" s="629"/>
      <c r="AS405" s="629"/>
      <c r="AT405" s="629"/>
      <c r="AU405" s="629"/>
      <c r="AV405" s="629"/>
      <c r="AW405" s="629"/>
      <c r="AX405" s="629"/>
      <c r="AY405">
        <f>COUNTA($C$405)</f>
        <v>1</v>
      </c>
    </row>
    <row r="406" spans="1:51" ht="60" customHeight="1" x14ac:dyDescent="0.15">
      <c r="A406" s="838">
        <v>8</v>
      </c>
      <c r="B406" s="838">
        <v>1</v>
      </c>
      <c r="C406" s="840" t="s">
        <v>254</v>
      </c>
      <c r="D406" s="840"/>
      <c r="E406" s="840"/>
      <c r="F406" s="840"/>
      <c r="G406" s="840"/>
      <c r="H406" s="840"/>
      <c r="I406" s="840"/>
      <c r="J406" s="841">
        <v>7010005005425</v>
      </c>
      <c r="K406" s="842"/>
      <c r="L406" s="842"/>
      <c r="M406" s="842"/>
      <c r="N406" s="842"/>
      <c r="O406" s="842"/>
      <c r="P406" s="844" t="s">
        <v>224</v>
      </c>
      <c r="Q406" s="844"/>
      <c r="R406" s="844"/>
      <c r="S406" s="844"/>
      <c r="T406" s="844"/>
      <c r="U406" s="844"/>
      <c r="V406" s="844"/>
      <c r="W406" s="844"/>
      <c r="X406" s="844"/>
      <c r="Y406" s="845">
        <v>448.5</v>
      </c>
      <c r="Z406" s="846"/>
      <c r="AA406" s="846"/>
      <c r="AB406" s="847"/>
      <c r="AC406" s="848" t="s">
        <v>253</v>
      </c>
      <c r="AD406" s="849"/>
      <c r="AE406" s="849"/>
      <c r="AF406" s="849"/>
      <c r="AG406" s="849"/>
      <c r="AH406" s="850">
        <v>51</v>
      </c>
      <c r="AI406" s="851"/>
      <c r="AJ406" s="851"/>
      <c r="AK406" s="851"/>
      <c r="AL406" s="835">
        <v>100</v>
      </c>
      <c r="AM406" s="836"/>
      <c r="AN406" s="836"/>
      <c r="AO406" s="837"/>
      <c r="AP406" s="629" t="s">
        <v>40</v>
      </c>
      <c r="AQ406" s="629"/>
      <c r="AR406" s="629"/>
      <c r="AS406" s="629"/>
      <c r="AT406" s="629"/>
      <c r="AU406" s="629"/>
      <c r="AV406" s="629"/>
      <c r="AW406" s="629"/>
      <c r="AX406" s="629"/>
      <c r="AY406">
        <f>COUNTA($C$406)</f>
        <v>1</v>
      </c>
    </row>
    <row r="407" spans="1:51" ht="60" customHeight="1" x14ac:dyDescent="0.15">
      <c r="A407" s="838">
        <v>9</v>
      </c>
      <c r="B407" s="838">
        <v>1</v>
      </c>
      <c r="C407" s="840" t="s">
        <v>254</v>
      </c>
      <c r="D407" s="840"/>
      <c r="E407" s="840"/>
      <c r="F407" s="840"/>
      <c r="G407" s="840"/>
      <c r="H407" s="840"/>
      <c r="I407" s="840"/>
      <c r="J407" s="841">
        <v>7010005005425</v>
      </c>
      <c r="K407" s="842"/>
      <c r="L407" s="842"/>
      <c r="M407" s="842"/>
      <c r="N407" s="842"/>
      <c r="O407" s="842"/>
      <c r="P407" s="844" t="s">
        <v>218</v>
      </c>
      <c r="Q407" s="844"/>
      <c r="R407" s="844"/>
      <c r="S407" s="844"/>
      <c r="T407" s="844"/>
      <c r="U407" s="844"/>
      <c r="V407" s="844"/>
      <c r="W407" s="844"/>
      <c r="X407" s="844"/>
      <c r="Y407" s="845">
        <v>107.3</v>
      </c>
      <c r="Z407" s="846"/>
      <c r="AA407" s="846"/>
      <c r="AB407" s="847"/>
      <c r="AC407" s="848" t="s">
        <v>253</v>
      </c>
      <c r="AD407" s="849"/>
      <c r="AE407" s="849"/>
      <c r="AF407" s="849"/>
      <c r="AG407" s="849"/>
      <c r="AH407" s="850">
        <v>51</v>
      </c>
      <c r="AI407" s="851"/>
      <c r="AJ407" s="851"/>
      <c r="AK407" s="851"/>
      <c r="AL407" s="835">
        <v>100</v>
      </c>
      <c r="AM407" s="836"/>
      <c r="AN407" s="836"/>
      <c r="AO407" s="837"/>
      <c r="AP407" s="629" t="s">
        <v>40</v>
      </c>
      <c r="AQ407" s="629"/>
      <c r="AR407" s="629"/>
      <c r="AS407" s="629"/>
      <c r="AT407" s="629"/>
      <c r="AU407" s="629"/>
      <c r="AV407" s="629"/>
      <c r="AW407" s="629"/>
      <c r="AX407" s="629"/>
      <c r="AY407">
        <f>COUNTA($C$407)</f>
        <v>1</v>
      </c>
    </row>
    <row r="408" spans="1:51" ht="60" customHeight="1" x14ac:dyDescent="0.15">
      <c r="A408" s="838">
        <v>10</v>
      </c>
      <c r="B408" s="838">
        <v>1</v>
      </c>
      <c r="C408" s="840" t="s">
        <v>254</v>
      </c>
      <c r="D408" s="840"/>
      <c r="E408" s="840"/>
      <c r="F408" s="840"/>
      <c r="G408" s="840"/>
      <c r="H408" s="840"/>
      <c r="I408" s="840"/>
      <c r="J408" s="841">
        <v>7010005005425</v>
      </c>
      <c r="K408" s="842"/>
      <c r="L408" s="842"/>
      <c r="M408" s="842"/>
      <c r="N408" s="842"/>
      <c r="O408" s="842"/>
      <c r="P408" s="844" t="s">
        <v>255</v>
      </c>
      <c r="Q408" s="844"/>
      <c r="R408" s="844"/>
      <c r="S408" s="844"/>
      <c r="T408" s="844"/>
      <c r="U408" s="844"/>
      <c r="V408" s="844"/>
      <c r="W408" s="844"/>
      <c r="X408" s="844"/>
      <c r="Y408" s="845">
        <v>40.299999999999997</v>
      </c>
      <c r="Z408" s="846"/>
      <c r="AA408" s="846"/>
      <c r="AB408" s="847"/>
      <c r="AC408" s="848" t="s">
        <v>253</v>
      </c>
      <c r="AD408" s="849"/>
      <c r="AE408" s="849"/>
      <c r="AF408" s="849"/>
      <c r="AG408" s="849"/>
      <c r="AH408" s="850">
        <v>51</v>
      </c>
      <c r="AI408" s="851"/>
      <c r="AJ408" s="851"/>
      <c r="AK408" s="851"/>
      <c r="AL408" s="835">
        <v>100</v>
      </c>
      <c r="AM408" s="836"/>
      <c r="AN408" s="836"/>
      <c r="AO408" s="837"/>
      <c r="AP408" s="629" t="s">
        <v>40</v>
      </c>
      <c r="AQ408" s="629"/>
      <c r="AR408" s="629"/>
      <c r="AS408" s="629"/>
      <c r="AT408" s="629"/>
      <c r="AU408" s="629"/>
      <c r="AV408" s="629"/>
      <c r="AW408" s="629"/>
      <c r="AX408" s="629"/>
      <c r="AY408">
        <f>COUNTA($C$408)</f>
        <v>1</v>
      </c>
    </row>
    <row r="409" spans="1:51" ht="60" customHeight="1" x14ac:dyDescent="0.15">
      <c r="A409" s="838">
        <v>11</v>
      </c>
      <c r="B409" s="838">
        <v>1</v>
      </c>
      <c r="C409" s="840" t="s">
        <v>254</v>
      </c>
      <c r="D409" s="840"/>
      <c r="E409" s="840"/>
      <c r="F409" s="840"/>
      <c r="G409" s="840"/>
      <c r="H409" s="840"/>
      <c r="I409" s="840"/>
      <c r="J409" s="841">
        <v>7010005005425</v>
      </c>
      <c r="K409" s="842"/>
      <c r="L409" s="842"/>
      <c r="M409" s="842"/>
      <c r="N409" s="842"/>
      <c r="O409" s="842"/>
      <c r="P409" s="844" t="s">
        <v>256</v>
      </c>
      <c r="Q409" s="844"/>
      <c r="R409" s="844"/>
      <c r="S409" s="844"/>
      <c r="T409" s="844"/>
      <c r="U409" s="844"/>
      <c r="V409" s="844"/>
      <c r="W409" s="844"/>
      <c r="X409" s="844"/>
      <c r="Y409" s="845">
        <v>24.3</v>
      </c>
      <c r="Z409" s="846"/>
      <c r="AA409" s="846"/>
      <c r="AB409" s="847"/>
      <c r="AC409" s="848" t="s">
        <v>253</v>
      </c>
      <c r="AD409" s="849"/>
      <c r="AE409" s="849"/>
      <c r="AF409" s="849"/>
      <c r="AG409" s="849"/>
      <c r="AH409" s="850">
        <v>51</v>
      </c>
      <c r="AI409" s="851"/>
      <c r="AJ409" s="851"/>
      <c r="AK409" s="851"/>
      <c r="AL409" s="835">
        <v>100</v>
      </c>
      <c r="AM409" s="836"/>
      <c r="AN409" s="836"/>
      <c r="AO409" s="837"/>
      <c r="AP409" s="629" t="s">
        <v>40</v>
      </c>
      <c r="AQ409" s="629"/>
      <c r="AR409" s="629"/>
      <c r="AS409" s="629"/>
      <c r="AT409" s="629"/>
      <c r="AU409" s="629"/>
      <c r="AV409" s="629"/>
      <c r="AW409" s="629"/>
      <c r="AX409" s="629"/>
      <c r="AY409">
        <f>COUNTA($C$409)</f>
        <v>1</v>
      </c>
    </row>
    <row r="410" spans="1:51" ht="60" customHeight="1" x14ac:dyDescent="0.15">
      <c r="A410" s="838">
        <v>12</v>
      </c>
      <c r="B410" s="838">
        <v>1</v>
      </c>
      <c r="C410" s="840" t="s">
        <v>254</v>
      </c>
      <c r="D410" s="840"/>
      <c r="E410" s="840"/>
      <c r="F410" s="840"/>
      <c r="G410" s="840"/>
      <c r="H410" s="840"/>
      <c r="I410" s="840"/>
      <c r="J410" s="841">
        <v>7010005005425</v>
      </c>
      <c r="K410" s="842"/>
      <c r="L410" s="842"/>
      <c r="M410" s="842"/>
      <c r="N410" s="842"/>
      <c r="O410" s="842"/>
      <c r="P410" s="844" t="s">
        <v>221</v>
      </c>
      <c r="Q410" s="844"/>
      <c r="R410" s="844"/>
      <c r="S410" s="844"/>
      <c r="T410" s="844"/>
      <c r="U410" s="844"/>
      <c r="V410" s="844"/>
      <c r="W410" s="844"/>
      <c r="X410" s="844"/>
      <c r="Y410" s="845">
        <v>21.4</v>
      </c>
      <c r="Z410" s="846"/>
      <c r="AA410" s="846"/>
      <c r="AB410" s="847"/>
      <c r="AC410" s="848" t="s">
        <v>253</v>
      </c>
      <c r="AD410" s="849"/>
      <c r="AE410" s="849"/>
      <c r="AF410" s="849"/>
      <c r="AG410" s="849"/>
      <c r="AH410" s="850">
        <v>51</v>
      </c>
      <c r="AI410" s="851"/>
      <c r="AJ410" s="851"/>
      <c r="AK410" s="851"/>
      <c r="AL410" s="835">
        <v>100</v>
      </c>
      <c r="AM410" s="836"/>
      <c r="AN410" s="836"/>
      <c r="AO410" s="837"/>
      <c r="AP410" s="629" t="s">
        <v>40</v>
      </c>
      <c r="AQ410" s="629"/>
      <c r="AR410" s="629"/>
      <c r="AS410" s="629"/>
      <c r="AT410" s="629"/>
      <c r="AU410" s="629"/>
      <c r="AV410" s="629"/>
      <c r="AW410" s="629"/>
      <c r="AX410" s="629"/>
      <c r="AY410">
        <f>COUNTA($C$410)</f>
        <v>1</v>
      </c>
    </row>
    <row r="411" spans="1:51" ht="60" customHeight="1" x14ac:dyDescent="0.15">
      <c r="A411" s="838">
        <v>13</v>
      </c>
      <c r="B411" s="838">
        <v>1</v>
      </c>
      <c r="C411" s="840" t="s">
        <v>257</v>
      </c>
      <c r="D411" s="840"/>
      <c r="E411" s="840"/>
      <c r="F411" s="840"/>
      <c r="G411" s="840"/>
      <c r="H411" s="840"/>
      <c r="I411" s="840"/>
      <c r="J411" s="841">
        <v>7050005005207</v>
      </c>
      <c r="K411" s="842"/>
      <c r="L411" s="842"/>
      <c r="M411" s="842"/>
      <c r="N411" s="842"/>
      <c r="O411" s="842"/>
      <c r="P411" s="844" t="s">
        <v>223</v>
      </c>
      <c r="Q411" s="844"/>
      <c r="R411" s="844"/>
      <c r="S411" s="844"/>
      <c r="T411" s="844"/>
      <c r="U411" s="844"/>
      <c r="V411" s="844"/>
      <c r="W411" s="844"/>
      <c r="X411" s="844"/>
      <c r="Y411" s="845">
        <v>453.9</v>
      </c>
      <c r="Z411" s="846"/>
      <c r="AA411" s="846"/>
      <c r="AB411" s="847"/>
      <c r="AC411" s="848" t="s">
        <v>253</v>
      </c>
      <c r="AD411" s="849"/>
      <c r="AE411" s="849"/>
      <c r="AF411" s="849"/>
      <c r="AG411" s="849"/>
      <c r="AH411" s="850">
        <v>51</v>
      </c>
      <c r="AI411" s="851"/>
      <c r="AJ411" s="851"/>
      <c r="AK411" s="851"/>
      <c r="AL411" s="835">
        <v>100</v>
      </c>
      <c r="AM411" s="836"/>
      <c r="AN411" s="836"/>
      <c r="AO411" s="837"/>
      <c r="AP411" s="629" t="s">
        <v>40</v>
      </c>
      <c r="AQ411" s="629"/>
      <c r="AR411" s="629"/>
      <c r="AS411" s="629"/>
      <c r="AT411" s="629"/>
      <c r="AU411" s="629"/>
      <c r="AV411" s="629"/>
      <c r="AW411" s="629"/>
      <c r="AX411" s="629"/>
      <c r="AY411">
        <f>COUNTA($C$411)</f>
        <v>1</v>
      </c>
    </row>
    <row r="412" spans="1:51" ht="60" customHeight="1" x14ac:dyDescent="0.15">
      <c r="A412" s="838">
        <v>14</v>
      </c>
      <c r="B412" s="838">
        <v>1</v>
      </c>
      <c r="C412" s="840" t="s">
        <v>258</v>
      </c>
      <c r="D412" s="840"/>
      <c r="E412" s="840"/>
      <c r="F412" s="840"/>
      <c r="G412" s="840"/>
      <c r="H412" s="840"/>
      <c r="I412" s="840"/>
      <c r="J412" s="841">
        <v>3290005003743</v>
      </c>
      <c r="K412" s="842"/>
      <c r="L412" s="842"/>
      <c r="M412" s="842"/>
      <c r="N412" s="842"/>
      <c r="O412" s="842"/>
      <c r="P412" s="844" t="s">
        <v>259</v>
      </c>
      <c r="Q412" s="844"/>
      <c r="R412" s="844"/>
      <c r="S412" s="844"/>
      <c r="T412" s="844"/>
      <c r="U412" s="844"/>
      <c r="V412" s="844"/>
      <c r="W412" s="844"/>
      <c r="X412" s="844"/>
      <c r="Y412" s="845">
        <v>365</v>
      </c>
      <c r="Z412" s="846"/>
      <c r="AA412" s="846"/>
      <c r="AB412" s="847"/>
      <c r="AC412" s="848" t="s">
        <v>253</v>
      </c>
      <c r="AD412" s="849"/>
      <c r="AE412" s="849"/>
      <c r="AF412" s="849"/>
      <c r="AG412" s="849"/>
      <c r="AH412" s="850">
        <v>51</v>
      </c>
      <c r="AI412" s="851"/>
      <c r="AJ412" s="851"/>
      <c r="AK412" s="851"/>
      <c r="AL412" s="835">
        <v>100</v>
      </c>
      <c r="AM412" s="836"/>
      <c r="AN412" s="836"/>
      <c r="AO412" s="837"/>
      <c r="AP412" s="629" t="s">
        <v>40</v>
      </c>
      <c r="AQ412" s="629"/>
      <c r="AR412" s="629"/>
      <c r="AS412" s="629"/>
      <c r="AT412" s="629"/>
      <c r="AU412" s="629"/>
      <c r="AV412" s="629"/>
      <c r="AW412" s="629"/>
      <c r="AX412" s="629"/>
      <c r="AY412">
        <f>COUNTA($C$412)</f>
        <v>1</v>
      </c>
    </row>
    <row r="413" spans="1:51" ht="60" customHeight="1" x14ac:dyDescent="0.15">
      <c r="A413" s="838">
        <v>15</v>
      </c>
      <c r="B413" s="838">
        <v>1</v>
      </c>
      <c r="C413" s="840" t="s">
        <v>258</v>
      </c>
      <c r="D413" s="840"/>
      <c r="E413" s="840"/>
      <c r="F413" s="840"/>
      <c r="G413" s="840"/>
      <c r="H413" s="840"/>
      <c r="I413" s="840"/>
      <c r="J413" s="841">
        <v>3290005003743</v>
      </c>
      <c r="K413" s="842"/>
      <c r="L413" s="842"/>
      <c r="M413" s="842"/>
      <c r="N413" s="842"/>
      <c r="O413" s="842"/>
      <c r="P413" s="844" t="s">
        <v>221</v>
      </c>
      <c r="Q413" s="844"/>
      <c r="R413" s="844"/>
      <c r="S413" s="844"/>
      <c r="T413" s="844"/>
      <c r="U413" s="844"/>
      <c r="V413" s="844"/>
      <c r="W413" s="844"/>
      <c r="X413" s="844"/>
      <c r="Y413" s="845">
        <v>86</v>
      </c>
      <c r="Z413" s="846"/>
      <c r="AA413" s="846"/>
      <c r="AB413" s="847"/>
      <c r="AC413" s="848" t="s">
        <v>253</v>
      </c>
      <c r="AD413" s="849"/>
      <c r="AE413" s="849"/>
      <c r="AF413" s="849"/>
      <c r="AG413" s="849"/>
      <c r="AH413" s="850">
        <v>51</v>
      </c>
      <c r="AI413" s="851"/>
      <c r="AJ413" s="851"/>
      <c r="AK413" s="851"/>
      <c r="AL413" s="835">
        <v>100</v>
      </c>
      <c r="AM413" s="836"/>
      <c r="AN413" s="836"/>
      <c r="AO413" s="837"/>
      <c r="AP413" s="629" t="s">
        <v>40</v>
      </c>
      <c r="AQ413" s="629"/>
      <c r="AR413" s="629"/>
      <c r="AS413" s="629"/>
      <c r="AT413" s="629"/>
      <c r="AU413" s="629"/>
      <c r="AV413" s="629"/>
      <c r="AW413" s="629"/>
      <c r="AX413" s="629"/>
      <c r="AY413">
        <f>COUNTA($C$413)</f>
        <v>1</v>
      </c>
    </row>
    <row r="414" spans="1:51" ht="60" customHeight="1" x14ac:dyDescent="0.15">
      <c r="A414" s="838">
        <v>16</v>
      </c>
      <c r="B414" s="838">
        <v>1</v>
      </c>
      <c r="C414" s="840" t="s">
        <v>260</v>
      </c>
      <c r="D414" s="840"/>
      <c r="E414" s="840"/>
      <c r="F414" s="840"/>
      <c r="G414" s="840"/>
      <c r="H414" s="840"/>
      <c r="I414" s="840"/>
      <c r="J414" s="841">
        <v>7370005002147</v>
      </c>
      <c r="K414" s="842"/>
      <c r="L414" s="842"/>
      <c r="M414" s="842"/>
      <c r="N414" s="842"/>
      <c r="O414" s="842"/>
      <c r="P414" s="844" t="s">
        <v>261</v>
      </c>
      <c r="Q414" s="844"/>
      <c r="R414" s="844"/>
      <c r="S414" s="844"/>
      <c r="T414" s="844"/>
      <c r="U414" s="844"/>
      <c r="V414" s="844"/>
      <c r="W414" s="844"/>
      <c r="X414" s="844"/>
      <c r="Y414" s="845">
        <v>179.5</v>
      </c>
      <c r="Z414" s="846"/>
      <c r="AA414" s="846"/>
      <c r="AB414" s="847"/>
      <c r="AC414" s="848" t="s">
        <v>253</v>
      </c>
      <c r="AD414" s="849"/>
      <c r="AE414" s="849"/>
      <c r="AF414" s="849"/>
      <c r="AG414" s="849"/>
      <c r="AH414" s="850">
        <v>51</v>
      </c>
      <c r="AI414" s="851"/>
      <c r="AJ414" s="851"/>
      <c r="AK414" s="851"/>
      <c r="AL414" s="835">
        <v>100</v>
      </c>
      <c r="AM414" s="836"/>
      <c r="AN414" s="836"/>
      <c r="AO414" s="837"/>
      <c r="AP414" s="629" t="s">
        <v>40</v>
      </c>
      <c r="AQ414" s="629"/>
      <c r="AR414" s="629"/>
      <c r="AS414" s="629"/>
      <c r="AT414" s="629"/>
      <c r="AU414" s="629"/>
      <c r="AV414" s="629"/>
      <c r="AW414" s="629"/>
      <c r="AX414" s="629"/>
      <c r="AY414">
        <f>COUNTA($C$414)</f>
        <v>1</v>
      </c>
    </row>
    <row r="415" spans="1:51" s="15" customFormat="1" ht="60" customHeight="1" x14ac:dyDescent="0.15">
      <c r="A415" s="838">
        <v>17</v>
      </c>
      <c r="B415" s="838">
        <v>1</v>
      </c>
      <c r="C415" s="840" t="s">
        <v>260</v>
      </c>
      <c r="D415" s="840"/>
      <c r="E415" s="840"/>
      <c r="F415" s="840"/>
      <c r="G415" s="840"/>
      <c r="H415" s="840"/>
      <c r="I415" s="840"/>
      <c r="J415" s="841">
        <v>7370005002147</v>
      </c>
      <c r="K415" s="842"/>
      <c r="L415" s="842"/>
      <c r="M415" s="842"/>
      <c r="N415" s="842"/>
      <c r="O415" s="842"/>
      <c r="P415" s="844" t="s">
        <v>223</v>
      </c>
      <c r="Q415" s="844"/>
      <c r="R415" s="844"/>
      <c r="S415" s="844"/>
      <c r="T415" s="844"/>
      <c r="U415" s="844"/>
      <c r="V415" s="844"/>
      <c r="W415" s="844"/>
      <c r="X415" s="844"/>
      <c r="Y415" s="845">
        <v>152.6</v>
      </c>
      <c r="Z415" s="846"/>
      <c r="AA415" s="846"/>
      <c r="AB415" s="847"/>
      <c r="AC415" s="848" t="s">
        <v>253</v>
      </c>
      <c r="AD415" s="849"/>
      <c r="AE415" s="849"/>
      <c r="AF415" s="849"/>
      <c r="AG415" s="849"/>
      <c r="AH415" s="850">
        <v>51</v>
      </c>
      <c r="AI415" s="851"/>
      <c r="AJ415" s="851"/>
      <c r="AK415" s="851"/>
      <c r="AL415" s="835">
        <v>100</v>
      </c>
      <c r="AM415" s="836"/>
      <c r="AN415" s="836"/>
      <c r="AO415" s="837"/>
      <c r="AP415" s="629" t="s">
        <v>40</v>
      </c>
      <c r="AQ415" s="629"/>
      <c r="AR415" s="629"/>
      <c r="AS415" s="629"/>
      <c r="AT415" s="629"/>
      <c r="AU415" s="629"/>
      <c r="AV415" s="629"/>
      <c r="AW415" s="629"/>
      <c r="AX415" s="629"/>
      <c r="AY415">
        <f>COUNTA($C$415)</f>
        <v>1</v>
      </c>
    </row>
    <row r="416" spans="1:51" ht="60" customHeight="1" x14ac:dyDescent="0.15">
      <c r="A416" s="838">
        <v>18</v>
      </c>
      <c r="B416" s="838">
        <v>1</v>
      </c>
      <c r="C416" s="840" t="s">
        <v>262</v>
      </c>
      <c r="D416" s="840"/>
      <c r="E416" s="840"/>
      <c r="F416" s="840"/>
      <c r="G416" s="840"/>
      <c r="H416" s="840"/>
      <c r="I416" s="840"/>
      <c r="J416" s="841">
        <v>2130005012678</v>
      </c>
      <c r="K416" s="842"/>
      <c r="L416" s="842"/>
      <c r="M416" s="842"/>
      <c r="N416" s="842"/>
      <c r="O416" s="842"/>
      <c r="P416" s="844" t="s">
        <v>263</v>
      </c>
      <c r="Q416" s="844"/>
      <c r="R416" s="844"/>
      <c r="S416" s="844"/>
      <c r="T416" s="844"/>
      <c r="U416" s="844"/>
      <c r="V416" s="844"/>
      <c r="W416" s="844"/>
      <c r="X416" s="844"/>
      <c r="Y416" s="845">
        <v>226.5</v>
      </c>
      <c r="Z416" s="846"/>
      <c r="AA416" s="846"/>
      <c r="AB416" s="847"/>
      <c r="AC416" s="848" t="s">
        <v>253</v>
      </c>
      <c r="AD416" s="849"/>
      <c r="AE416" s="849"/>
      <c r="AF416" s="849"/>
      <c r="AG416" s="849"/>
      <c r="AH416" s="850">
        <v>51</v>
      </c>
      <c r="AI416" s="851"/>
      <c r="AJ416" s="851"/>
      <c r="AK416" s="851"/>
      <c r="AL416" s="835">
        <v>100</v>
      </c>
      <c r="AM416" s="836"/>
      <c r="AN416" s="836"/>
      <c r="AO416" s="837"/>
      <c r="AP416" s="629" t="s">
        <v>40</v>
      </c>
      <c r="AQ416" s="629"/>
      <c r="AR416" s="629"/>
      <c r="AS416" s="629"/>
      <c r="AT416" s="629"/>
      <c r="AU416" s="629"/>
      <c r="AV416" s="629"/>
      <c r="AW416" s="629"/>
      <c r="AX416" s="629"/>
      <c r="AY416">
        <f>COUNTA($C$416)</f>
        <v>1</v>
      </c>
    </row>
    <row r="417" spans="1:51" ht="60" customHeight="1" x14ac:dyDescent="0.15">
      <c r="A417" s="838">
        <v>19</v>
      </c>
      <c r="B417" s="838">
        <v>1</v>
      </c>
      <c r="C417" s="840" t="s">
        <v>262</v>
      </c>
      <c r="D417" s="840"/>
      <c r="E417" s="840"/>
      <c r="F417" s="840"/>
      <c r="G417" s="840"/>
      <c r="H417" s="840"/>
      <c r="I417" s="840"/>
      <c r="J417" s="841">
        <v>2130005012678</v>
      </c>
      <c r="K417" s="842"/>
      <c r="L417" s="842"/>
      <c r="M417" s="842"/>
      <c r="N417" s="842"/>
      <c r="O417" s="842"/>
      <c r="P417" s="844" t="s">
        <v>221</v>
      </c>
      <c r="Q417" s="844"/>
      <c r="R417" s="844"/>
      <c r="S417" s="844"/>
      <c r="T417" s="844"/>
      <c r="U417" s="844"/>
      <c r="V417" s="844"/>
      <c r="W417" s="844"/>
      <c r="X417" s="844"/>
      <c r="Y417" s="845">
        <v>39</v>
      </c>
      <c r="Z417" s="846"/>
      <c r="AA417" s="846"/>
      <c r="AB417" s="847"/>
      <c r="AC417" s="848" t="s">
        <v>253</v>
      </c>
      <c r="AD417" s="849"/>
      <c r="AE417" s="849"/>
      <c r="AF417" s="849"/>
      <c r="AG417" s="849"/>
      <c r="AH417" s="850">
        <v>51</v>
      </c>
      <c r="AI417" s="851"/>
      <c r="AJ417" s="851"/>
      <c r="AK417" s="851"/>
      <c r="AL417" s="835">
        <v>100</v>
      </c>
      <c r="AM417" s="836"/>
      <c r="AN417" s="836"/>
      <c r="AO417" s="837"/>
      <c r="AP417" s="629" t="s">
        <v>40</v>
      </c>
      <c r="AQ417" s="629"/>
      <c r="AR417" s="629"/>
      <c r="AS417" s="629"/>
      <c r="AT417" s="629"/>
      <c r="AU417" s="629"/>
      <c r="AV417" s="629"/>
      <c r="AW417" s="629"/>
      <c r="AX417" s="629"/>
      <c r="AY417">
        <f>COUNTA($C$417)</f>
        <v>1</v>
      </c>
    </row>
    <row r="418" spans="1:51" ht="60" customHeight="1" x14ac:dyDescent="0.15">
      <c r="A418" s="838">
        <v>20</v>
      </c>
      <c r="B418" s="838">
        <v>1</v>
      </c>
      <c r="C418" s="840" t="s">
        <v>264</v>
      </c>
      <c r="D418" s="840"/>
      <c r="E418" s="840"/>
      <c r="F418" s="840"/>
      <c r="G418" s="840"/>
      <c r="H418" s="840"/>
      <c r="I418" s="840"/>
      <c r="J418" s="841">
        <v>5140005004060</v>
      </c>
      <c r="K418" s="842"/>
      <c r="L418" s="842"/>
      <c r="M418" s="842"/>
      <c r="N418" s="842"/>
      <c r="O418" s="842"/>
      <c r="P418" s="844" t="s">
        <v>224</v>
      </c>
      <c r="Q418" s="844"/>
      <c r="R418" s="844"/>
      <c r="S418" s="844"/>
      <c r="T418" s="844"/>
      <c r="U418" s="844"/>
      <c r="V418" s="844"/>
      <c r="W418" s="844"/>
      <c r="X418" s="844"/>
      <c r="Y418" s="845">
        <v>147.1</v>
      </c>
      <c r="Z418" s="846"/>
      <c r="AA418" s="846"/>
      <c r="AB418" s="847"/>
      <c r="AC418" s="848" t="s">
        <v>253</v>
      </c>
      <c r="AD418" s="849"/>
      <c r="AE418" s="849"/>
      <c r="AF418" s="849"/>
      <c r="AG418" s="849"/>
      <c r="AH418" s="850">
        <v>51</v>
      </c>
      <c r="AI418" s="851"/>
      <c r="AJ418" s="851"/>
      <c r="AK418" s="851"/>
      <c r="AL418" s="835">
        <v>100</v>
      </c>
      <c r="AM418" s="836"/>
      <c r="AN418" s="836"/>
      <c r="AO418" s="837"/>
      <c r="AP418" s="629" t="s">
        <v>40</v>
      </c>
      <c r="AQ418" s="629"/>
      <c r="AR418" s="629"/>
      <c r="AS418" s="629"/>
      <c r="AT418" s="629"/>
      <c r="AU418" s="629"/>
      <c r="AV418" s="629"/>
      <c r="AW418" s="629"/>
      <c r="AX418" s="629"/>
      <c r="AY418">
        <f>COUNTA($C$418)</f>
        <v>1</v>
      </c>
    </row>
    <row r="419" spans="1:51" ht="60" customHeight="1" x14ac:dyDescent="0.15">
      <c r="A419" s="838">
        <v>21</v>
      </c>
      <c r="B419" s="838">
        <v>1</v>
      </c>
      <c r="C419" s="840" t="s">
        <v>264</v>
      </c>
      <c r="D419" s="840"/>
      <c r="E419" s="840"/>
      <c r="F419" s="840"/>
      <c r="G419" s="840"/>
      <c r="H419" s="840"/>
      <c r="I419" s="840"/>
      <c r="J419" s="841">
        <v>5140005004060</v>
      </c>
      <c r="K419" s="842"/>
      <c r="L419" s="842"/>
      <c r="M419" s="842"/>
      <c r="N419" s="842"/>
      <c r="O419" s="842"/>
      <c r="P419" s="844" t="s">
        <v>256</v>
      </c>
      <c r="Q419" s="844"/>
      <c r="R419" s="844"/>
      <c r="S419" s="844"/>
      <c r="T419" s="844"/>
      <c r="U419" s="844"/>
      <c r="V419" s="844"/>
      <c r="W419" s="844"/>
      <c r="X419" s="844"/>
      <c r="Y419" s="845">
        <v>52.2</v>
      </c>
      <c r="Z419" s="846"/>
      <c r="AA419" s="846"/>
      <c r="AB419" s="847"/>
      <c r="AC419" s="848" t="s">
        <v>253</v>
      </c>
      <c r="AD419" s="849"/>
      <c r="AE419" s="849"/>
      <c r="AF419" s="849"/>
      <c r="AG419" s="849"/>
      <c r="AH419" s="850">
        <v>51</v>
      </c>
      <c r="AI419" s="851"/>
      <c r="AJ419" s="851"/>
      <c r="AK419" s="851"/>
      <c r="AL419" s="835">
        <v>100</v>
      </c>
      <c r="AM419" s="836"/>
      <c r="AN419" s="836"/>
      <c r="AO419" s="837"/>
      <c r="AP419" s="629" t="s">
        <v>40</v>
      </c>
      <c r="AQ419" s="629"/>
      <c r="AR419" s="629"/>
      <c r="AS419" s="629"/>
      <c r="AT419" s="629"/>
      <c r="AU419" s="629"/>
      <c r="AV419" s="629"/>
      <c r="AW419" s="629"/>
      <c r="AX419" s="629"/>
      <c r="AY419">
        <f>COUNTA($C$419)</f>
        <v>1</v>
      </c>
    </row>
    <row r="420" spans="1:51" ht="60" customHeight="1" x14ac:dyDescent="0.15">
      <c r="A420" s="838">
        <v>22</v>
      </c>
      <c r="B420" s="838">
        <v>1</v>
      </c>
      <c r="C420" s="840" t="s">
        <v>265</v>
      </c>
      <c r="D420" s="840"/>
      <c r="E420" s="840"/>
      <c r="F420" s="840"/>
      <c r="G420" s="840"/>
      <c r="H420" s="840"/>
      <c r="I420" s="840"/>
      <c r="J420" s="841">
        <v>3180005006071</v>
      </c>
      <c r="K420" s="842"/>
      <c r="L420" s="842"/>
      <c r="M420" s="842"/>
      <c r="N420" s="842"/>
      <c r="O420" s="842"/>
      <c r="P420" s="844" t="s">
        <v>266</v>
      </c>
      <c r="Q420" s="844"/>
      <c r="R420" s="844"/>
      <c r="S420" s="844"/>
      <c r="T420" s="844"/>
      <c r="U420" s="844"/>
      <c r="V420" s="844"/>
      <c r="W420" s="844"/>
      <c r="X420" s="844"/>
      <c r="Y420" s="845">
        <v>60.1</v>
      </c>
      <c r="Z420" s="846"/>
      <c r="AA420" s="846"/>
      <c r="AB420" s="847"/>
      <c r="AC420" s="848" t="s">
        <v>253</v>
      </c>
      <c r="AD420" s="849"/>
      <c r="AE420" s="849"/>
      <c r="AF420" s="849"/>
      <c r="AG420" s="849"/>
      <c r="AH420" s="850">
        <v>51</v>
      </c>
      <c r="AI420" s="851"/>
      <c r="AJ420" s="851"/>
      <c r="AK420" s="851"/>
      <c r="AL420" s="835">
        <v>100</v>
      </c>
      <c r="AM420" s="836"/>
      <c r="AN420" s="836"/>
      <c r="AO420" s="837"/>
      <c r="AP420" s="629" t="s">
        <v>40</v>
      </c>
      <c r="AQ420" s="629"/>
      <c r="AR420" s="629"/>
      <c r="AS420" s="629"/>
      <c r="AT420" s="629"/>
      <c r="AU420" s="629"/>
      <c r="AV420" s="629"/>
      <c r="AW420" s="629"/>
      <c r="AX420" s="629"/>
      <c r="AY420">
        <f>COUNTA($C$420)</f>
        <v>1</v>
      </c>
    </row>
    <row r="421" spans="1:51" ht="60" customHeight="1" x14ac:dyDescent="0.15">
      <c r="A421" s="838">
        <v>23</v>
      </c>
      <c r="B421" s="838">
        <v>1</v>
      </c>
      <c r="C421" s="840" t="s">
        <v>265</v>
      </c>
      <c r="D421" s="840"/>
      <c r="E421" s="840"/>
      <c r="F421" s="840"/>
      <c r="G421" s="840"/>
      <c r="H421" s="840"/>
      <c r="I421" s="840"/>
      <c r="J421" s="841">
        <v>3180005006071</v>
      </c>
      <c r="K421" s="842"/>
      <c r="L421" s="842"/>
      <c r="M421" s="842"/>
      <c r="N421" s="842"/>
      <c r="O421" s="842"/>
      <c r="P421" s="844" t="s">
        <v>255</v>
      </c>
      <c r="Q421" s="844"/>
      <c r="R421" s="844"/>
      <c r="S421" s="844"/>
      <c r="T421" s="844"/>
      <c r="U421" s="844"/>
      <c r="V421" s="844"/>
      <c r="W421" s="844"/>
      <c r="X421" s="844"/>
      <c r="Y421" s="845">
        <v>49.9</v>
      </c>
      <c r="Z421" s="846"/>
      <c r="AA421" s="846"/>
      <c r="AB421" s="847"/>
      <c r="AC421" s="848" t="s">
        <v>253</v>
      </c>
      <c r="AD421" s="849"/>
      <c r="AE421" s="849"/>
      <c r="AF421" s="849"/>
      <c r="AG421" s="849"/>
      <c r="AH421" s="850">
        <v>51</v>
      </c>
      <c r="AI421" s="851"/>
      <c r="AJ421" s="851"/>
      <c r="AK421" s="851"/>
      <c r="AL421" s="835">
        <v>100</v>
      </c>
      <c r="AM421" s="836"/>
      <c r="AN421" s="836"/>
      <c r="AO421" s="837"/>
      <c r="AP421" s="629" t="s">
        <v>40</v>
      </c>
      <c r="AQ421" s="629"/>
      <c r="AR421" s="629"/>
      <c r="AS421" s="629"/>
      <c r="AT421" s="629"/>
      <c r="AU421" s="629"/>
      <c r="AV421" s="629"/>
      <c r="AW421" s="629"/>
      <c r="AX421" s="629"/>
      <c r="AY421">
        <f>COUNTA($C$421)</f>
        <v>1</v>
      </c>
    </row>
    <row r="422" spans="1:51" ht="60" customHeight="1" x14ac:dyDescent="0.15">
      <c r="A422" s="838">
        <v>24</v>
      </c>
      <c r="B422" s="838">
        <v>1</v>
      </c>
      <c r="C422" s="840" t="s">
        <v>265</v>
      </c>
      <c r="D422" s="840"/>
      <c r="E422" s="840"/>
      <c r="F422" s="840"/>
      <c r="G422" s="840"/>
      <c r="H422" s="840"/>
      <c r="I422" s="840"/>
      <c r="J422" s="841">
        <v>3180005006071</v>
      </c>
      <c r="K422" s="842"/>
      <c r="L422" s="842"/>
      <c r="M422" s="842"/>
      <c r="N422" s="842"/>
      <c r="O422" s="842"/>
      <c r="P422" s="844" t="s">
        <v>221</v>
      </c>
      <c r="Q422" s="844"/>
      <c r="R422" s="844"/>
      <c r="S422" s="844"/>
      <c r="T422" s="844"/>
      <c r="U422" s="844"/>
      <c r="V422" s="844"/>
      <c r="W422" s="844"/>
      <c r="X422" s="844"/>
      <c r="Y422" s="845">
        <v>24.4</v>
      </c>
      <c r="Z422" s="846"/>
      <c r="AA422" s="846"/>
      <c r="AB422" s="847"/>
      <c r="AC422" s="848" t="s">
        <v>253</v>
      </c>
      <c r="AD422" s="849"/>
      <c r="AE422" s="849"/>
      <c r="AF422" s="849"/>
      <c r="AG422" s="849"/>
      <c r="AH422" s="850">
        <v>51</v>
      </c>
      <c r="AI422" s="851"/>
      <c r="AJ422" s="851"/>
      <c r="AK422" s="851"/>
      <c r="AL422" s="835">
        <v>100</v>
      </c>
      <c r="AM422" s="836"/>
      <c r="AN422" s="836"/>
      <c r="AO422" s="837"/>
      <c r="AP422" s="629" t="s">
        <v>40</v>
      </c>
      <c r="AQ422" s="629"/>
      <c r="AR422" s="629"/>
      <c r="AS422" s="629"/>
      <c r="AT422" s="629"/>
      <c r="AU422" s="629"/>
      <c r="AV422" s="629"/>
      <c r="AW422" s="629"/>
      <c r="AX422" s="629"/>
      <c r="AY422">
        <f>COUNTA($C$422)</f>
        <v>1</v>
      </c>
    </row>
    <row r="423" spans="1:51" ht="60" customHeight="1" x14ac:dyDescent="0.15">
      <c r="A423" s="838">
        <v>25</v>
      </c>
      <c r="B423" s="838">
        <v>1</v>
      </c>
      <c r="C423" s="840" t="s">
        <v>265</v>
      </c>
      <c r="D423" s="840"/>
      <c r="E423" s="840"/>
      <c r="F423" s="840"/>
      <c r="G423" s="840"/>
      <c r="H423" s="840"/>
      <c r="I423" s="840"/>
      <c r="J423" s="841">
        <v>3180005006071</v>
      </c>
      <c r="K423" s="842"/>
      <c r="L423" s="842"/>
      <c r="M423" s="842"/>
      <c r="N423" s="842"/>
      <c r="O423" s="842"/>
      <c r="P423" s="844" t="s">
        <v>256</v>
      </c>
      <c r="Q423" s="844"/>
      <c r="R423" s="844"/>
      <c r="S423" s="844"/>
      <c r="T423" s="844"/>
      <c r="U423" s="844"/>
      <c r="V423" s="844"/>
      <c r="W423" s="844"/>
      <c r="X423" s="844"/>
      <c r="Y423" s="845">
        <v>17.5</v>
      </c>
      <c r="Z423" s="846"/>
      <c r="AA423" s="846"/>
      <c r="AB423" s="847"/>
      <c r="AC423" s="848" t="s">
        <v>253</v>
      </c>
      <c r="AD423" s="849"/>
      <c r="AE423" s="849"/>
      <c r="AF423" s="849"/>
      <c r="AG423" s="849"/>
      <c r="AH423" s="850">
        <v>51</v>
      </c>
      <c r="AI423" s="851"/>
      <c r="AJ423" s="851"/>
      <c r="AK423" s="851"/>
      <c r="AL423" s="835">
        <v>100</v>
      </c>
      <c r="AM423" s="836"/>
      <c r="AN423" s="836"/>
      <c r="AO423" s="837"/>
      <c r="AP423" s="629" t="s">
        <v>40</v>
      </c>
      <c r="AQ423" s="629"/>
      <c r="AR423" s="629"/>
      <c r="AS423" s="629"/>
      <c r="AT423" s="629"/>
      <c r="AU423" s="629"/>
      <c r="AV423" s="629"/>
      <c r="AW423" s="629"/>
      <c r="AX423" s="629"/>
      <c r="AY423">
        <f>COUNTA($C$423)</f>
        <v>1</v>
      </c>
    </row>
    <row r="424" spans="1:51" ht="60" customHeight="1" x14ac:dyDescent="0.15">
      <c r="A424" s="838">
        <v>26</v>
      </c>
      <c r="B424" s="838">
        <v>1</v>
      </c>
      <c r="C424" s="840" t="s">
        <v>267</v>
      </c>
      <c r="D424" s="840"/>
      <c r="E424" s="840"/>
      <c r="F424" s="840"/>
      <c r="G424" s="840"/>
      <c r="H424" s="840"/>
      <c r="I424" s="840"/>
      <c r="J424" s="841">
        <v>9013205001282</v>
      </c>
      <c r="K424" s="842"/>
      <c r="L424" s="842"/>
      <c r="M424" s="842"/>
      <c r="N424" s="842"/>
      <c r="O424" s="842"/>
      <c r="P424" s="844" t="s">
        <v>255</v>
      </c>
      <c r="Q424" s="844"/>
      <c r="R424" s="844"/>
      <c r="S424" s="844"/>
      <c r="T424" s="844"/>
      <c r="U424" s="844"/>
      <c r="V424" s="844"/>
      <c r="W424" s="844"/>
      <c r="X424" s="844"/>
      <c r="Y424" s="845">
        <v>75.400000000000006</v>
      </c>
      <c r="Z424" s="846"/>
      <c r="AA424" s="846"/>
      <c r="AB424" s="847"/>
      <c r="AC424" s="848" t="s">
        <v>253</v>
      </c>
      <c r="AD424" s="849"/>
      <c r="AE424" s="849"/>
      <c r="AF424" s="849"/>
      <c r="AG424" s="849"/>
      <c r="AH424" s="850">
        <v>51</v>
      </c>
      <c r="AI424" s="851"/>
      <c r="AJ424" s="851"/>
      <c r="AK424" s="851"/>
      <c r="AL424" s="835">
        <v>100</v>
      </c>
      <c r="AM424" s="836"/>
      <c r="AN424" s="836"/>
      <c r="AO424" s="837"/>
      <c r="AP424" s="629" t="s">
        <v>40</v>
      </c>
      <c r="AQ424" s="629"/>
      <c r="AR424" s="629"/>
      <c r="AS424" s="629"/>
      <c r="AT424" s="629"/>
      <c r="AU424" s="629"/>
      <c r="AV424" s="629"/>
      <c r="AW424" s="629"/>
      <c r="AX424" s="629"/>
      <c r="AY424">
        <f>COUNTA($C$424)</f>
        <v>1</v>
      </c>
    </row>
    <row r="425" spans="1:51" ht="60" customHeight="1" x14ac:dyDescent="0.15">
      <c r="A425" s="838">
        <v>27</v>
      </c>
      <c r="B425" s="838">
        <v>1</v>
      </c>
      <c r="C425" s="840" t="s">
        <v>267</v>
      </c>
      <c r="D425" s="840"/>
      <c r="E425" s="840"/>
      <c r="F425" s="840"/>
      <c r="G425" s="840"/>
      <c r="H425" s="840"/>
      <c r="I425" s="840"/>
      <c r="J425" s="841">
        <v>9013205001282</v>
      </c>
      <c r="K425" s="842"/>
      <c r="L425" s="842"/>
      <c r="M425" s="842"/>
      <c r="N425" s="842"/>
      <c r="O425" s="842"/>
      <c r="P425" s="844" t="s">
        <v>225</v>
      </c>
      <c r="Q425" s="844"/>
      <c r="R425" s="844"/>
      <c r="S425" s="844"/>
      <c r="T425" s="844"/>
      <c r="U425" s="844"/>
      <c r="V425" s="844"/>
      <c r="W425" s="844"/>
      <c r="X425" s="844"/>
      <c r="Y425" s="845">
        <v>35</v>
      </c>
      <c r="Z425" s="846"/>
      <c r="AA425" s="846"/>
      <c r="AB425" s="847"/>
      <c r="AC425" s="848" t="s">
        <v>253</v>
      </c>
      <c r="AD425" s="849"/>
      <c r="AE425" s="849"/>
      <c r="AF425" s="849"/>
      <c r="AG425" s="849"/>
      <c r="AH425" s="850">
        <v>51</v>
      </c>
      <c r="AI425" s="851"/>
      <c r="AJ425" s="851"/>
      <c r="AK425" s="851"/>
      <c r="AL425" s="835">
        <v>100</v>
      </c>
      <c r="AM425" s="836"/>
      <c r="AN425" s="836"/>
      <c r="AO425" s="837"/>
      <c r="AP425" s="629" t="s">
        <v>40</v>
      </c>
      <c r="AQ425" s="629"/>
      <c r="AR425" s="629"/>
      <c r="AS425" s="629"/>
      <c r="AT425" s="629"/>
      <c r="AU425" s="629"/>
      <c r="AV425" s="629"/>
      <c r="AW425" s="629"/>
      <c r="AX425" s="629"/>
      <c r="AY425">
        <f>COUNTA($C$425)</f>
        <v>1</v>
      </c>
    </row>
    <row r="426" spans="1:51" ht="60" customHeight="1" x14ac:dyDescent="0.15">
      <c r="A426" s="838">
        <v>28</v>
      </c>
      <c r="B426" s="838">
        <v>1</v>
      </c>
      <c r="C426" s="840" t="s">
        <v>267</v>
      </c>
      <c r="D426" s="840"/>
      <c r="E426" s="840"/>
      <c r="F426" s="840"/>
      <c r="G426" s="840"/>
      <c r="H426" s="840"/>
      <c r="I426" s="840"/>
      <c r="J426" s="841">
        <v>9013205001282</v>
      </c>
      <c r="K426" s="842"/>
      <c r="L426" s="842"/>
      <c r="M426" s="842"/>
      <c r="N426" s="842"/>
      <c r="O426" s="842"/>
      <c r="P426" s="844" t="s">
        <v>221</v>
      </c>
      <c r="Q426" s="844"/>
      <c r="R426" s="844"/>
      <c r="S426" s="844"/>
      <c r="T426" s="844"/>
      <c r="U426" s="844"/>
      <c r="V426" s="844"/>
      <c r="W426" s="844"/>
      <c r="X426" s="844"/>
      <c r="Y426" s="845">
        <v>17.600000000000001</v>
      </c>
      <c r="Z426" s="846"/>
      <c r="AA426" s="846"/>
      <c r="AB426" s="847"/>
      <c r="AC426" s="848" t="s">
        <v>253</v>
      </c>
      <c r="AD426" s="849"/>
      <c r="AE426" s="849"/>
      <c r="AF426" s="849"/>
      <c r="AG426" s="849"/>
      <c r="AH426" s="850">
        <v>51</v>
      </c>
      <c r="AI426" s="851"/>
      <c r="AJ426" s="851"/>
      <c r="AK426" s="851"/>
      <c r="AL426" s="835">
        <v>100</v>
      </c>
      <c r="AM426" s="836"/>
      <c r="AN426" s="836"/>
      <c r="AO426" s="837"/>
      <c r="AP426" s="629" t="s">
        <v>40</v>
      </c>
      <c r="AQ426" s="629"/>
      <c r="AR426" s="629"/>
      <c r="AS426" s="629"/>
      <c r="AT426" s="629"/>
      <c r="AU426" s="629"/>
      <c r="AV426" s="629"/>
      <c r="AW426" s="629"/>
      <c r="AX426" s="629"/>
      <c r="AY426">
        <f>COUNTA($C$426)</f>
        <v>1</v>
      </c>
    </row>
    <row r="427" spans="1:51" ht="60" customHeight="1" x14ac:dyDescent="0.15">
      <c r="A427" s="838">
        <v>29</v>
      </c>
      <c r="B427" s="838">
        <v>1</v>
      </c>
      <c r="C427" s="840" t="s">
        <v>268</v>
      </c>
      <c r="D427" s="840"/>
      <c r="E427" s="840"/>
      <c r="F427" s="840"/>
      <c r="G427" s="840"/>
      <c r="H427" s="840"/>
      <c r="I427" s="840"/>
      <c r="J427" s="841">
        <v>1030005007111</v>
      </c>
      <c r="K427" s="842"/>
      <c r="L427" s="842"/>
      <c r="M427" s="842"/>
      <c r="N427" s="842"/>
      <c r="O427" s="842"/>
      <c r="P427" s="844" t="s">
        <v>222</v>
      </c>
      <c r="Q427" s="844"/>
      <c r="R427" s="844"/>
      <c r="S427" s="844"/>
      <c r="T427" s="844"/>
      <c r="U427" s="844"/>
      <c r="V427" s="844"/>
      <c r="W427" s="844"/>
      <c r="X427" s="844"/>
      <c r="Y427" s="845">
        <v>97.8</v>
      </c>
      <c r="Z427" s="846"/>
      <c r="AA427" s="846"/>
      <c r="AB427" s="847"/>
      <c r="AC427" s="848" t="s">
        <v>253</v>
      </c>
      <c r="AD427" s="849"/>
      <c r="AE427" s="849"/>
      <c r="AF427" s="849"/>
      <c r="AG427" s="849"/>
      <c r="AH427" s="850">
        <v>51</v>
      </c>
      <c r="AI427" s="851"/>
      <c r="AJ427" s="851"/>
      <c r="AK427" s="851"/>
      <c r="AL427" s="835">
        <v>100</v>
      </c>
      <c r="AM427" s="836"/>
      <c r="AN427" s="836"/>
      <c r="AO427" s="837"/>
      <c r="AP427" s="629" t="s">
        <v>40</v>
      </c>
      <c r="AQ427" s="629"/>
      <c r="AR427" s="629"/>
      <c r="AS427" s="629"/>
      <c r="AT427" s="629"/>
      <c r="AU427" s="629"/>
      <c r="AV427" s="629"/>
      <c r="AW427" s="629"/>
      <c r="AX427" s="629"/>
      <c r="AY427">
        <f>COUNTA($C$427)</f>
        <v>1</v>
      </c>
    </row>
    <row r="428" spans="1:51" ht="60" customHeight="1" x14ac:dyDescent="0.15">
      <c r="A428" s="838">
        <v>30</v>
      </c>
      <c r="B428" s="838">
        <v>1</v>
      </c>
      <c r="C428" s="840" t="s">
        <v>268</v>
      </c>
      <c r="D428" s="840"/>
      <c r="E428" s="840"/>
      <c r="F428" s="840"/>
      <c r="G428" s="840"/>
      <c r="H428" s="840"/>
      <c r="I428" s="840"/>
      <c r="J428" s="841">
        <v>1030005007111</v>
      </c>
      <c r="K428" s="842"/>
      <c r="L428" s="842"/>
      <c r="M428" s="842"/>
      <c r="N428" s="842"/>
      <c r="O428" s="842"/>
      <c r="P428" s="844" t="s">
        <v>225</v>
      </c>
      <c r="Q428" s="844"/>
      <c r="R428" s="844"/>
      <c r="S428" s="844"/>
      <c r="T428" s="844"/>
      <c r="U428" s="844"/>
      <c r="V428" s="844"/>
      <c r="W428" s="844"/>
      <c r="X428" s="844"/>
      <c r="Y428" s="845">
        <v>30</v>
      </c>
      <c r="Z428" s="846"/>
      <c r="AA428" s="846"/>
      <c r="AB428" s="847"/>
      <c r="AC428" s="848" t="s">
        <v>253</v>
      </c>
      <c r="AD428" s="849"/>
      <c r="AE428" s="849"/>
      <c r="AF428" s="849"/>
      <c r="AG428" s="849"/>
      <c r="AH428" s="850">
        <v>51</v>
      </c>
      <c r="AI428" s="851"/>
      <c r="AJ428" s="851"/>
      <c r="AK428" s="851"/>
      <c r="AL428" s="835">
        <v>100</v>
      </c>
      <c r="AM428" s="836"/>
      <c r="AN428" s="836"/>
      <c r="AO428" s="837"/>
      <c r="AP428" s="629" t="s">
        <v>40</v>
      </c>
      <c r="AQ428" s="629"/>
      <c r="AR428" s="629"/>
      <c r="AS428" s="629"/>
      <c r="AT428" s="629"/>
      <c r="AU428" s="629"/>
      <c r="AV428" s="629"/>
      <c r="AW428" s="629"/>
      <c r="AX428" s="629"/>
      <c r="AY428">
        <f>COUNTA($C$428)</f>
        <v>1</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240</v>
      </c>
      <c r="D431" s="828"/>
      <c r="E431" s="828"/>
      <c r="F431" s="828"/>
      <c r="G431" s="828"/>
      <c r="H431" s="828"/>
      <c r="I431" s="828"/>
      <c r="J431" s="829" t="s">
        <v>241</v>
      </c>
      <c r="K431" s="140"/>
      <c r="L431" s="140"/>
      <c r="M431" s="140"/>
      <c r="N431" s="140"/>
      <c r="O431" s="140"/>
      <c r="P431" s="416" t="s">
        <v>242</v>
      </c>
      <c r="Q431" s="416"/>
      <c r="R431" s="416"/>
      <c r="S431" s="416"/>
      <c r="T431" s="416"/>
      <c r="U431" s="416"/>
      <c r="V431" s="416"/>
      <c r="W431" s="416"/>
      <c r="X431" s="416"/>
      <c r="Y431" s="830" t="s">
        <v>243</v>
      </c>
      <c r="Z431" s="831"/>
      <c r="AA431" s="831"/>
      <c r="AB431" s="831"/>
      <c r="AC431" s="829" t="s">
        <v>244</v>
      </c>
      <c r="AD431" s="829"/>
      <c r="AE431" s="829"/>
      <c r="AF431" s="829"/>
      <c r="AG431" s="829"/>
      <c r="AH431" s="830" t="s">
        <v>245</v>
      </c>
      <c r="AI431" s="828"/>
      <c r="AJ431" s="828"/>
      <c r="AK431" s="828"/>
      <c r="AL431" s="828" t="s">
        <v>246</v>
      </c>
      <c r="AM431" s="828"/>
      <c r="AN431" s="828"/>
      <c r="AO431" s="832"/>
      <c r="AP431" s="829" t="s">
        <v>247</v>
      </c>
      <c r="AQ431" s="829"/>
      <c r="AR431" s="829"/>
      <c r="AS431" s="829"/>
      <c r="AT431" s="829"/>
      <c r="AU431" s="829"/>
      <c r="AV431" s="829"/>
      <c r="AW431" s="829"/>
      <c r="AX431" s="829"/>
      <c r="AY431">
        <f>$AY$429</f>
        <v>1</v>
      </c>
    </row>
    <row r="432" spans="1:51" ht="57" customHeight="1" x14ac:dyDescent="0.15">
      <c r="A432" s="838">
        <v>1</v>
      </c>
      <c r="B432" s="838">
        <v>1</v>
      </c>
      <c r="C432" s="840" t="s">
        <v>270</v>
      </c>
      <c r="D432" s="840"/>
      <c r="E432" s="840"/>
      <c r="F432" s="840"/>
      <c r="G432" s="840"/>
      <c r="H432" s="840"/>
      <c r="I432" s="840"/>
      <c r="J432" s="841">
        <v>1130005004288</v>
      </c>
      <c r="K432" s="842"/>
      <c r="L432" s="842"/>
      <c r="M432" s="842"/>
      <c r="N432" s="842"/>
      <c r="O432" s="842"/>
      <c r="P432" s="844" t="s">
        <v>223</v>
      </c>
      <c r="Q432" s="844"/>
      <c r="R432" s="844"/>
      <c r="S432" s="844"/>
      <c r="T432" s="844"/>
      <c r="U432" s="844"/>
      <c r="V432" s="844"/>
      <c r="W432" s="844"/>
      <c r="X432" s="844"/>
      <c r="Y432" s="845">
        <v>191</v>
      </c>
      <c r="Z432" s="846"/>
      <c r="AA432" s="846"/>
      <c r="AB432" s="847"/>
      <c r="AC432" s="848" t="s">
        <v>230</v>
      </c>
      <c r="AD432" s="849"/>
      <c r="AE432" s="849"/>
      <c r="AF432" s="849"/>
      <c r="AG432" s="849"/>
      <c r="AH432" s="833" t="s">
        <v>40</v>
      </c>
      <c r="AI432" s="834"/>
      <c r="AJ432" s="834"/>
      <c r="AK432" s="834"/>
      <c r="AL432" s="835" t="s">
        <v>40</v>
      </c>
      <c r="AM432" s="836"/>
      <c r="AN432" s="836"/>
      <c r="AO432" s="837"/>
      <c r="AP432" s="629" t="s">
        <v>40</v>
      </c>
      <c r="AQ432" s="629"/>
      <c r="AR432" s="629"/>
      <c r="AS432" s="629"/>
      <c r="AT432" s="629"/>
      <c r="AU432" s="629"/>
      <c r="AV432" s="629"/>
      <c r="AW432" s="629"/>
      <c r="AX432" s="629"/>
      <c r="AY432">
        <f>$AY$429</f>
        <v>1</v>
      </c>
    </row>
    <row r="433" spans="1:51" ht="57" customHeight="1" x14ac:dyDescent="0.15">
      <c r="A433" s="838">
        <v>2</v>
      </c>
      <c r="B433" s="838">
        <v>1</v>
      </c>
      <c r="C433" s="840" t="s">
        <v>267</v>
      </c>
      <c r="D433" s="840"/>
      <c r="E433" s="840"/>
      <c r="F433" s="840"/>
      <c r="G433" s="840"/>
      <c r="H433" s="840"/>
      <c r="I433" s="840"/>
      <c r="J433" s="841">
        <v>9013205001282</v>
      </c>
      <c r="K433" s="842"/>
      <c r="L433" s="842"/>
      <c r="M433" s="842"/>
      <c r="N433" s="842"/>
      <c r="O433" s="842"/>
      <c r="P433" s="844" t="s">
        <v>224</v>
      </c>
      <c r="Q433" s="844"/>
      <c r="R433" s="844"/>
      <c r="S433" s="844"/>
      <c r="T433" s="844"/>
      <c r="U433" s="844"/>
      <c r="V433" s="844"/>
      <c r="W433" s="844"/>
      <c r="X433" s="844"/>
      <c r="Y433" s="845">
        <v>55.1</v>
      </c>
      <c r="Z433" s="846"/>
      <c r="AA433" s="846"/>
      <c r="AB433" s="847"/>
      <c r="AC433" s="848" t="s">
        <v>230</v>
      </c>
      <c r="AD433" s="849"/>
      <c r="AE433" s="849"/>
      <c r="AF433" s="849"/>
      <c r="AG433" s="849"/>
      <c r="AH433" s="833" t="s">
        <v>40</v>
      </c>
      <c r="AI433" s="834"/>
      <c r="AJ433" s="834"/>
      <c r="AK433" s="834"/>
      <c r="AL433" s="835" t="s">
        <v>40</v>
      </c>
      <c r="AM433" s="836"/>
      <c r="AN433" s="836"/>
      <c r="AO433" s="837"/>
      <c r="AP433" s="629" t="s">
        <v>40</v>
      </c>
      <c r="AQ433" s="629"/>
      <c r="AR433" s="629"/>
      <c r="AS433" s="629"/>
      <c r="AT433" s="629"/>
      <c r="AU433" s="629"/>
      <c r="AV433" s="629"/>
      <c r="AW433" s="629"/>
      <c r="AX433" s="629"/>
      <c r="AY433">
        <f>COUNTA($C$433)</f>
        <v>1</v>
      </c>
    </row>
    <row r="434" spans="1:51" ht="57" customHeight="1" x14ac:dyDescent="0.15">
      <c r="A434" s="838">
        <v>3</v>
      </c>
      <c r="B434" s="838">
        <v>1</v>
      </c>
      <c r="C434" s="839" t="s">
        <v>267</v>
      </c>
      <c r="D434" s="840"/>
      <c r="E434" s="840"/>
      <c r="F434" s="840"/>
      <c r="G434" s="840"/>
      <c r="H434" s="840"/>
      <c r="I434" s="840"/>
      <c r="J434" s="841">
        <v>9013205001282</v>
      </c>
      <c r="K434" s="842"/>
      <c r="L434" s="842"/>
      <c r="M434" s="842"/>
      <c r="N434" s="842"/>
      <c r="O434" s="842"/>
      <c r="P434" s="843" t="s">
        <v>223</v>
      </c>
      <c r="Q434" s="844"/>
      <c r="R434" s="844"/>
      <c r="S434" s="844"/>
      <c r="T434" s="844"/>
      <c r="U434" s="844"/>
      <c r="V434" s="844"/>
      <c r="W434" s="844"/>
      <c r="X434" s="844"/>
      <c r="Y434" s="845">
        <v>20.8</v>
      </c>
      <c r="Z434" s="846"/>
      <c r="AA434" s="846"/>
      <c r="AB434" s="847"/>
      <c r="AC434" s="848" t="s">
        <v>230</v>
      </c>
      <c r="AD434" s="849"/>
      <c r="AE434" s="849"/>
      <c r="AF434" s="849"/>
      <c r="AG434" s="849"/>
      <c r="AH434" s="850" t="s">
        <v>40</v>
      </c>
      <c r="AI434" s="851"/>
      <c r="AJ434" s="851"/>
      <c r="AK434" s="851"/>
      <c r="AL434" s="835" t="s">
        <v>40</v>
      </c>
      <c r="AM434" s="836"/>
      <c r="AN434" s="836"/>
      <c r="AO434" s="837"/>
      <c r="AP434" s="629" t="s">
        <v>40</v>
      </c>
      <c r="AQ434" s="629"/>
      <c r="AR434" s="629"/>
      <c r="AS434" s="629"/>
      <c r="AT434" s="629"/>
      <c r="AU434" s="629"/>
      <c r="AV434" s="629"/>
      <c r="AW434" s="629"/>
      <c r="AX434" s="629"/>
      <c r="AY434">
        <f>COUNTA($C$434)</f>
        <v>1</v>
      </c>
    </row>
    <row r="435" spans="1:51" ht="57" customHeight="1" x14ac:dyDescent="0.15">
      <c r="A435" s="838">
        <v>4</v>
      </c>
      <c r="B435" s="838">
        <v>1</v>
      </c>
      <c r="C435" s="839" t="s">
        <v>254</v>
      </c>
      <c r="D435" s="840"/>
      <c r="E435" s="840"/>
      <c r="F435" s="840"/>
      <c r="G435" s="840"/>
      <c r="H435" s="840"/>
      <c r="I435" s="840"/>
      <c r="J435" s="841">
        <v>7010005005425</v>
      </c>
      <c r="K435" s="842"/>
      <c r="L435" s="842"/>
      <c r="M435" s="842"/>
      <c r="N435" s="842"/>
      <c r="O435" s="842"/>
      <c r="P435" s="843" t="s">
        <v>223</v>
      </c>
      <c r="Q435" s="844"/>
      <c r="R435" s="844"/>
      <c r="S435" s="844"/>
      <c r="T435" s="844"/>
      <c r="U435" s="844"/>
      <c r="V435" s="844"/>
      <c r="W435" s="844"/>
      <c r="X435" s="844"/>
      <c r="Y435" s="845">
        <v>65.400000000000006</v>
      </c>
      <c r="Z435" s="846"/>
      <c r="AA435" s="846"/>
      <c r="AB435" s="847"/>
      <c r="AC435" s="848" t="s">
        <v>230</v>
      </c>
      <c r="AD435" s="849"/>
      <c r="AE435" s="849"/>
      <c r="AF435" s="849"/>
      <c r="AG435" s="849"/>
      <c r="AH435" s="850" t="s">
        <v>40</v>
      </c>
      <c r="AI435" s="851"/>
      <c r="AJ435" s="851"/>
      <c r="AK435" s="851"/>
      <c r="AL435" s="835" t="s">
        <v>40</v>
      </c>
      <c r="AM435" s="836"/>
      <c r="AN435" s="836"/>
      <c r="AO435" s="837"/>
      <c r="AP435" s="629" t="s">
        <v>40</v>
      </c>
      <c r="AQ435" s="629"/>
      <c r="AR435" s="629"/>
      <c r="AS435" s="629"/>
      <c r="AT435" s="629"/>
      <c r="AU435" s="629"/>
      <c r="AV435" s="629"/>
      <c r="AW435" s="629"/>
      <c r="AX435" s="629"/>
      <c r="AY435">
        <f>COUNTA($C$435)</f>
        <v>1</v>
      </c>
    </row>
    <row r="436" spans="1:51" ht="57" customHeight="1" x14ac:dyDescent="0.15">
      <c r="A436" s="838">
        <v>5</v>
      </c>
      <c r="B436" s="838">
        <v>1</v>
      </c>
      <c r="C436" s="840" t="s">
        <v>252</v>
      </c>
      <c r="D436" s="840"/>
      <c r="E436" s="840"/>
      <c r="F436" s="840"/>
      <c r="G436" s="840"/>
      <c r="H436" s="840"/>
      <c r="I436" s="840"/>
      <c r="J436" s="841">
        <v>5010005007398</v>
      </c>
      <c r="K436" s="842"/>
      <c r="L436" s="842"/>
      <c r="M436" s="842"/>
      <c r="N436" s="842"/>
      <c r="O436" s="842"/>
      <c r="P436" s="844" t="s">
        <v>224</v>
      </c>
      <c r="Q436" s="844"/>
      <c r="R436" s="844"/>
      <c r="S436" s="844"/>
      <c r="T436" s="844"/>
      <c r="U436" s="844"/>
      <c r="V436" s="844"/>
      <c r="W436" s="844"/>
      <c r="X436" s="844"/>
      <c r="Y436" s="845">
        <v>34.299999999999997</v>
      </c>
      <c r="Z436" s="846"/>
      <c r="AA436" s="846"/>
      <c r="AB436" s="847"/>
      <c r="AC436" s="848" t="s">
        <v>230</v>
      </c>
      <c r="AD436" s="849"/>
      <c r="AE436" s="849"/>
      <c r="AF436" s="849"/>
      <c r="AG436" s="849"/>
      <c r="AH436" s="850" t="s">
        <v>40</v>
      </c>
      <c r="AI436" s="851"/>
      <c r="AJ436" s="851"/>
      <c r="AK436" s="851"/>
      <c r="AL436" s="835" t="s">
        <v>40</v>
      </c>
      <c r="AM436" s="836"/>
      <c r="AN436" s="836"/>
      <c r="AO436" s="837"/>
      <c r="AP436" s="629" t="s">
        <v>40</v>
      </c>
      <c r="AQ436" s="629"/>
      <c r="AR436" s="629"/>
      <c r="AS436" s="629"/>
      <c r="AT436" s="629"/>
      <c r="AU436" s="629"/>
      <c r="AV436" s="629"/>
      <c r="AW436" s="629"/>
      <c r="AX436" s="629"/>
      <c r="AY436">
        <f>COUNTA($C$436)</f>
        <v>1</v>
      </c>
    </row>
    <row r="437" spans="1:51" ht="57" customHeight="1" x14ac:dyDescent="0.15">
      <c r="A437" s="838">
        <v>6</v>
      </c>
      <c r="B437" s="838">
        <v>1</v>
      </c>
      <c r="C437" s="840" t="s">
        <v>252</v>
      </c>
      <c r="D437" s="840"/>
      <c r="E437" s="840"/>
      <c r="F437" s="840"/>
      <c r="G437" s="840"/>
      <c r="H437" s="840"/>
      <c r="I437" s="840"/>
      <c r="J437" s="841">
        <v>5010005007398</v>
      </c>
      <c r="K437" s="842"/>
      <c r="L437" s="842"/>
      <c r="M437" s="842"/>
      <c r="N437" s="842"/>
      <c r="O437" s="842"/>
      <c r="P437" s="844" t="s">
        <v>266</v>
      </c>
      <c r="Q437" s="844"/>
      <c r="R437" s="844"/>
      <c r="S437" s="844"/>
      <c r="T437" s="844"/>
      <c r="U437" s="844"/>
      <c r="V437" s="844"/>
      <c r="W437" s="844"/>
      <c r="X437" s="844"/>
      <c r="Y437" s="845">
        <v>13.9</v>
      </c>
      <c r="Z437" s="846"/>
      <c r="AA437" s="846"/>
      <c r="AB437" s="847"/>
      <c r="AC437" s="848" t="s">
        <v>230</v>
      </c>
      <c r="AD437" s="849"/>
      <c r="AE437" s="849"/>
      <c r="AF437" s="849"/>
      <c r="AG437" s="849"/>
      <c r="AH437" s="850" t="s">
        <v>40</v>
      </c>
      <c r="AI437" s="851"/>
      <c r="AJ437" s="851"/>
      <c r="AK437" s="851"/>
      <c r="AL437" s="835" t="s">
        <v>40</v>
      </c>
      <c r="AM437" s="836"/>
      <c r="AN437" s="836"/>
      <c r="AO437" s="837"/>
      <c r="AP437" s="629" t="s">
        <v>40</v>
      </c>
      <c r="AQ437" s="629"/>
      <c r="AR437" s="629"/>
      <c r="AS437" s="629"/>
      <c r="AT437" s="629"/>
      <c r="AU437" s="629"/>
      <c r="AV437" s="629"/>
      <c r="AW437" s="629"/>
      <c r="AX437" s="629"/>
      <c r="AY437">
        <f>COUNTA($C$437)</f>
        <v>1</v>
      </c>
    </row>
    <row r="438" spans="1:51" ht="57" customHeight="1" x14ac:dyDescent="0.15">
      <c r="A438" s="838">
        <v>7</v>
      </c>
      <c r="B438" s="838">
        <v>1</v>
      </c>
      <c r="C438" s="840" t="s">
        <v>252</v>
      </c>
      <c r="D438" s="840"/>
      <c r="E438" s="840"/>
      <c r="F438" s="840"/>
      <c r="G438" s="840"/>
      <c r="H438" s="840"/>
      <c r="I438" s="840"/>
      <c r="J438" s="841">
        <v>5010005007398</v>
      </c>
      <c r="K438" s="842"/>
      <c r="L438" s="842"/>
      <c r="M438" s="842"/>
      <c r="N438" s="842"/>
      <c r="O438" s="842"/>
      <c r="P438" s="844" t="s">
        <v>259</v>
      </c>
      <c r="Q438" s="844"/>
      <c r="R438" s="844"/>
      <c r="S438" s="844"/>
      <c r="T438" s="844"/>
      <c r="U438" s="844"/>
      <c r="V438" s="844"/>
      <c r="W438" s="844"/>
      <c r="X438" s="844"/>
      <c r="Y438" s="845">
        <v>8.4</v>
      </c>
      <c r="Z438" s="846"/>
      <c r="AA438" s="846"/>
      <c r="AB438" s="847"/>
      <c r="AC438" s="848" t="s">
        <v>230</v>
      </c>
      <c r="AD438" s="849"/>
      <c r="AE438" s="849"/>
      <c r="AF438" s="849"/>
      <c r="AG438" s="849"/>
      <c r="AH438" s="850" t="s">
        <v>40</v>
      </c>
      <c r="AI438" s="851"/>
      <c r="AJ438" s="851"/>
      <c r="AK438" s="851"/>
      <c r="AL438" s="835" t="s">
        <v>40</v>
      </c>
      <c r="AM438" s="836"/>
      <c r="AN438" s="836"/>
      <c r="AO438" s="837"/>
      <c r="AP438" s="629" t="s">
        <v>40</v>
      </c>
      <c r="AQ438" s="629"/>
      <c r="AR438" s="629"/>
      <c r="AS438" s="629"/>
      <c r="AT438" s="629"/>
      <c r="AU438" s="629"/>
      <c r="AV438" s="629"/>
      <c r="AW438" s="629"/>
      <c r="AX438" s="629"/>
      <c r="AY438">
        <f>COUNTA($C$438)</f>
        <v>1</v>
      </c>
    </row>
    <row r="439" spans="1:51" ht="57" customHeight="1" x14ac:dyDescent="0.15">
      <c r="A439" s="838">
        <v>8</v>
      </c>
      <c r="B439" s="838">
        <v>1</v>
      </c>
      <c r="C439" s="840" t="s">
        <v>271</v>
      </c>
      <c r="D439" s="840"/>
      <c r="E439" s="840"/>
      <c r="F439" s="840"/>
      <c r="G439" s="840"/>
      <c r="H439" s="840"/>
      <c r="I439" s="840"/>
      <c r="J439" s="841">
        <v>8390005002565</v>
      </c>
      <c r="K439" s="842"/>
      <c r="L439" s="842"/>
      <c r="M439" s="842"/>
      <c r="N439" s="842"/>
      <c r="O439" s="842"/>
      <c r="P439" s="844" t="s">
        <v>224</v>
      </c>
      <c r="Q439" s="844"/>
      <c r="R439" s="844"/>
      <c r="S439" s="844"/>
      <c r="T439" s="844"/>
      <c r="U439" s="844"/>
      <c r="V439" s="844"/>
      <c r="W439" s="844"/>
      <c r="X439" s="844"/>
      <c r="Y439" s="845">
        <v>38</v>
      </c>
      <c r="Z439" s="846"/>
      <c r="AA439" s="846"/>
      <c r="AB439" s="847"/>
      <c r="AC439" s="848" t="s">
        <v>230</v>
      </c>
      <c r="AD439" s="849"/>
      <c r="AE439" s="849"/>
      <c r="AF439" s="849"/>
      <c r="AG439" s="849"/>
      <c r="AH439" s="850" t="s">
        <v>40</v>
      </c>
      <c r="AI439" s="851"/>
      <c r="AJ439" s="851"/>
      <c r="AK439" s="851"/>
      <c r="AL439" s="835" t="s">
        <v>40</v>
      </c>
      <c r="AM439" s="836"/>
      <c r="AN439" s="836"/>
      <c r="AO439" s="837"/>
      <c r="AP439" s="629" t="s">
        <v>40</v>
      </c>
      <c r="AQ439" s="629"/>
      <c r="AR439" s="629"/>
      <c r="AS439" s="629"/>
      <c r="AT439" s="629"/>
      <c r="AU439" s="629"/>
      <c r="AV439" s="629"/>
      <c r="AW439" s="629"/>
      <c r="AX439" s="629"/>
      <c r="AY439">
        <f>COUNTA($C$439)</f>
        <v>1</v>
      </c>
    </row>
    <row r="440" spans="1:51" ht="57" customHeight="1" x14ac:dyDescent="0.15">
      <c r="A440" s="838">
        <v>9</v>
      </c>
      <c r="B440" s="838">
        <v>1</v>
      </c>
      <c r="C440" s="840" t="s">
        <v>272</v>
      </c>
      <c r="D440" s="840"/>
      <c r="E440" s="840"/>
      <c r="F440" s="840"/>
      <c r="G440" s="840"/>
      <c r="H440" s="840"/>
      <c r="I440" s="840"/>
      <c r="J440" s="841">
        <v>3130005005532</v>
      </c>
      <c r="K440" s="842"/>
      <c r="L440" s="842"/>
      <c r="M440" s="842"/>
      <c r="N440" s="842"/>
      <c r="O440" s="842"/>
      <c r="P440" s="844" t="s">
        <v>224</v>
      </c>
      <c r="Q440" s="844"/>
      <c r="R440" s="844"/>
      <c r="S440" s="844"/>
      <c r="T440" s="844"/>
      <c r="U440" s="844"/>
      <c r="V440" s="844"/>
      <c r="W440" s="844"/>
      <c r="X440" s="844"/>
      <c r="Y440" s="845">
        <v>20.2</v>
      </c>
      <c r="Z440" s="846"/>
      <c r="AA440" s="846"/>
      <c r="AB440" s="847"/>
      <c r="AC440" s="848" t="s">
        <v>230</v>
      </c>
      <c r="AD440" s="849"/>
      <c r="AE440" s="849"/>
      <c r="AF440" s="849"/>
      <c r="AG440" s="849"/>
      <c r="AH440" s="850" t="s">
        <v>40</v>
      </c>
      <c r="AI440" s="851"/>
      <c r="AJ440" s="851"/>
      <c r="AK440" s="851"/>
      <c r="AL440" s="835" t="s">
        <v>40</v>
      </c>
      <c r="AM440" s="836"/>
      <c r="AN440" s="836"/>
      <c r="AO440" s="837"/>
      <c r="AP440" s="629" t="s">
        <v>40</v>
      </c>
      <c r="AQ440" s="629"/>
      <c r="AR440" s="629"/>
      <c r="AS440" s="629"/>
      <c r="AT440" s="629"/>
      <c r="AU440" s="629"/>
      <c r="AV440" s="629"/>
      <c r="AW440" s="629"/>
      <c r="AX440" s="629"/>
      <c r="AY440">
        <f>COUNTA($C$440)</f>
        <v>1</v>
      </c>
    </row>
    <row r="441" spans="1:51" ht="57" customHeight="1" x14ac:dyDescent="0.15">
      <c r="A441" s="838">
        <v>10</v>
      </c>
      <c r="B441" s="838">
        <v>1</v>
      </c>
      <c r="C441" s="840" t="s">
        <v>272</v>
      </c>
      <c r="D441" s="840"/>
      <c r="E441" s="840"/>
      <c r="F441" s="840"/>
      <c r="G441" s="840"/>
      <c r="H441" s="840"/>
      <c r="I441" s="840"/>
      <c r="J441" s="841">
        <v>3130005005532</v>
      </c>
      <c r="K441" s="842"/>
      <c r="L441" s="842"/>
      <c r="M441" s="842"/>
      <c r="N441" s="842"/>
      <c r="O441" s="842"/>
      <c r="P441" s="844" t="s">
        <v>223</v>
      </c>
      <c r="Q441" s="844"/>
      <c r="R441" s="844"/>
      <c r="S441" s="844"/>
      <c r="T441" s="844"/>
      <c r="U441" s="844"/>
      <c r="V441" s="844"/>
      <c r="W441" s="844"/>
      <c r="X441" s="844"/>
      <c r="Y441" s="845">
        <v>17.600000000000001</v>
      </c>
      <c r="Z441" s="846"/>
      <c r="AA441" s="846"/>
      <c r="AB441" s="847"/>
      <c r="AC441" s="848" t="s">
        <v>230</v>
      </c>
      <c r="AD441" s="849"/>
      <c r="AE441" s="849"/>
      <c r="AF441" s="849"/>
      <c r="AG441" s="849"/>
      <c r="AH441" s="850" t="s">
        <v>40</v>
      </c>
      <c r="AI441" s="851"/>
      <c r="AJ441" s="851"/>
      <c r="AK441" s="851"/>
      <c r="AL441" s="835" t="s">
        <v>40</v>
      </c>
      <c r="AM441" s="836"/>
      <c r="AN441" s="836"/>
      <c r="AO441" s="837"/>
      <c r="AP441" s="629" t="s">
        <v>40</v>
      </c>
      <c r="AQ441" s="629"/>
      <c r="AR441" s="629"/>
      <c r="AS441" s="629"/>
      <c r="AT441" s="629"/>
      <c r="AU441" s="629"/>
      <c r="AV441" s="629"/>
      <c r="AW441" s="629"/>
      <c r="AX441" s="629"/>
      <c r="AY441">
        <f>COUNTA($C$441)</f>
        <v>1</v>
      </c>
    </row>
    <row r="442" spans="1:51" ht="57" customHeight="1" x14ac:dyDescent="0.15">
      <c r="A442" s="838">
        <v>11</v>
      </c>
      <c r="B442" s="838">
        <v>1</v>
      </c>
      <c r="C442" s="840" t="s">
        <v>264</v>
      </c>
      <c r="D442" s="840"/>
      <c r="E442" s="840"/>
      <c r="F442" s="840"/>
      <c r="G442" s="840"/>
      <c r="H442" s="840"/>
      <c r="I442" s="840"/>
      <c r="J442" s="841">
        <v>5140005004060</v>
      </c>
      <c r="K442" s="842"/>
      <c r="L442" s="842"/>
      <c r="M442" s="842"/>
      <c r="N442" s="842"/>
      <c r="O442" s="842"/>
      <c r="P442" s="844" t="s">
        <v>255</v>
      </c>
      <c r="Q442" s="844"/>
      <c r="R442" s="844"/>
      <c r="S442" s="844"/>
      <c r="T442" s="844"/>
      <c r="U442" s="844"/>
      <c r="V442" s="844"/>
      <c r="W442" s="844"/>
      <c r="X442" s="844"/>
      <c r="Y442" s="845">
        <v>17.5</v>
      </c>
      <c r="Z442" s="846"/>
      <c r="AA442" s="846"/>
      <c r="AB442" s="847"/>
      <c r="AC442" s="848" t="s">
        <v>230</v>
      </c>
      <c r="AD442" s="849"/>
      <c r="AE442" s="849"/>
      <c r="AF442" s="849"/>
      <c r="AG442" s="849"/>
      <c r="AH442" s="850" t="s">
        <v>40</v>
      </c>
      <c r="AI442" s="851"/>
      <c r="AJ442" s="851"/>
      <c r="AK442" s="851"/>
      <c r="AL442" s="835" t="s">
        <v>40</v>
      </c>
      <c r="AM442" s="836"/>
      <c r="AN442" s="836"/>
      <c r="AO442" s="837"/>
      <c r="AP442" s="629" t="s">
        <v>40</v>
      </c>
      <c r="AQ442" s="629"/>
      <c r="AR442" s="629"/>
      <c r="AS442" s="629"/>
      <c r="AT442" s="629"/>
      <c r="AU442" s="629"/>
      <c r="AV442" s="629"/>
      <c r="AW442" s="629"/>
      <c r="AX442" s="629"/>
      <c r="AY442">
        <f>COUNTA($C$442)</f>
        <v>1</v>
      </c>
    </row>
    <row r="443" spans="1:51" ht="57" customHeight="1" x14ac:dyDescent="0.15">
      <c r="A443" s="838">
        <v>12</v>
      </c>
      <c r="B443" s="838">
        <v>1</v>
      </c>
      <c r="C443" s="840" t="s">
        <v>264</v>
      </c>
      <c r="D443" s="840"/>
      <c r="E443" s="840"/>
      <c r="F443" s="840"/>
      <c r="G443" s="840"/>
      <c r="H443" s="840"/>
      <c r="I443" s="840"/>
      <c r="J443" s="841">
        <v>5140005004060</v>
      </c>
      <c r="K443" s="842"/>
      <c r="L443" s="842"/>
      <c r="M443" s="842"/>
      <c r="N443" s="842"/>
      <c r="O443" s="842"/>
      <c r="P443" s="844" t="s">
        <v>221</v>
      </c>
      <c r="Q443" s="844"/>
      <c r="R443" s="844"/>
      <c r="S443" s="844"/>
      <c r="T443" s="844"/>
      <c r="U443" s="844"/>
      <c r="V443" s="844"/>
      <c r="W443" s="844"/>
      <c r="X443" s="844"/>
      <c r="Y443" s="845">
        <v>10.5</v>
      </c>
      <c r="Z443" s="846"/>
      <c r="AA443" s="846"/>
      <c r="AB443" s="847"/>
      <c r="AC443" s="848" t="s">
        <v>230</v>
      </c>
      <c r="AD443" s="849"/>
      <c r="AE443" s="849"/>
      <c r="AF443" s="849"/>
      <c r="AG443" s="849"/>
      <c r="AH443" s="850" t="s">
        <v>40</v>
      </c>
      <c r="AI443" s="851"/>
      <c r="AJ443" s="851"/>
      <c r="AK443" s="851"/>
      <c r="AL443" s="835" t="s">
        <v>40</v>
      </c>
      <c r="AM443" s="836"/>
      <c r="AN443" s="836"/>
      <c r="AO443" s="837"/>
      <c r="AP443" s="629" t="s">
        <v>40</v>
      </c>
      <c r="AQ443" s="629"/>
      <c r="AR443" s="629"/>
      <c r="AS443" s="629"/>
      <c r="AT443" s="629"/>
      <c r="AU443" s="629"/>
      <c r="AV443" s="629"/>
      <c r="AW443" s="629"/>
      <c r="AX443" s="629"/>
      <c r="AY443">
        <f>COUNTA($C$443)</f>
        <v>1</v>
      </c>
    </row>
    <row r="444" spans="1:51" ht="57" customHeight="1" x14ac:dyDescent="0.15">
      <c r="A444" s="838">
        <v>13</v>
      </c>
      <c r="B444" s="838">
        <v>1</v>
      </c>
      <c r="C444" s="840" t="s">
        <v>273</v>
      </c>
      <c r="D444" s="840"/>
      <c r="E444" s="840"/>
      <c r="F444" s="840"/>
      <c r="G444" s="840"/>
      <c r="H444" s="840"/>
      <c r="I444" s="840"/>
      <c r="J444" s="841">
        <v>9500005001934</v>
      </c>
      <c r="K444" s="842"/>
      <c r="L444" s="842"/>
      <c r="M444" s="842"/>
      <c r="N444" s="842"/>
      <c r="O444" s="842"/>
      <c r="P444" s="844" t="s">
        <v>223</v>
      </c>
      <c r="Q444" s="844"/>
      <c r="R444" s="844"/>
      <c r="S444" s="844"/>
      <c r="T444" s="844"/>
      <c r="U444" s="844"/>
      <c r="V444" s="844"/>
      <c r="W444" s="844"/>
      <c r="X444" s="844"/>
      <c r="Y444" s="845">
        <v>22</v>
      </c>
      <c r="Z444" s="846"/>
      <c r="AA444" s="846"/>
      <c r="AB444" s="847"/>
      <c r="AC444" s="848" t="s">
        <v>230</v>
      </c>
      <c r="AD444" s="849"/>
      <c r="AE444" s="849"/>
      <c r="AF444" s="849"/>
      <c r="AG444" s="849"/>
      <c r="AH444" s="850" t="s">
        <v>40</v>
      </c>
      <c r="AI444" s="851"/>
      <c r="AJ444" s="851"/>
      <c r="AK444" s="851"/>
      <c r="AL444" s="835" t="s">
        <v>40</v>
      </c>
      <c r="AM444" s="836"/>
      <c r="AN444" s="836"/>
      <c r="AO444" s="837"/>
      <c r="AP444" s="629" t="s">
        <v>40</v>
      </c>
      <c r="AQ444" s="629"/>
      <c r="AR444" s="629"/>
      <c r="AS444" s="629"/>
      <c r="AT444" s="629"/>
      <c r="AU444" s="629"/>
      <c r="AV444" s="629"/>
      <c r="AW444" s="629"/>
      <c r="AX444" s="629"/>
      <c r="AY444">
        <f>COUNTA($C$444)</f>
        <v>1</v>
      </c>
    </row>
    <row r="445" spans="1:51" ht="57" customHeight="1" x14ac:dyDescent="0.15">
      <c r="A445" s="838">
        <v>14</v>
      </c>
      <c r="B445" s="838">
        <v>1</v>
      </c>
      <c r="C445" s="840" t="s">
        <v>268</v>
      </c>
      <c r="D445" s="840"/>
      <c r="E445" s="840"/>
      <c r="F445" s="840"/>
      <c r="G445" s="840"/>
      <c r="H445" s="840"/>
      <c r="I445" s="840"/>
      <c r="J445" s="841">
        <v>1030005007111</v>
      </c>
      <c r="K445" s="842"/>
      <c r="L445" s="842"/>
      <c r="M445" s="842"/>
      <c r="N445" s="842"/>
      <c r="O445" s="842"/>
      <c r="P445" s="844" t="s">
        <v>223</v>
      </c>
      <c r="Q445" s="844"/>
      <c r="R445" s="844"/>
      <c r="S445" s="844"/>
      <c r="T445" s="844"/>
      <c r="U445" s="844"/>
      <c r="V445" s="844"/>
      <c r="W445" s="844"/>
      <c r="X445" s="844"/>
      <c r="Y445" s="845">
        <v>21.1</v>
      </c>
      <c r="Z445" s="846"/>
      <c r="AA445" s="846"/>
      <c r="AB445" s="847"/>
      <c r="AC445" s="848" t="s">
        <v>230</v>
      </c>
      <c r="AD445" s="849"/>
      <c r="AE445" s="849"/>
      <c r="AF445" s="849"/>
      <c r="AG445" s="849"/>
      <c r="AH445" s="850" t="s">
        <v>40</v>
      </c>
      <c r="AI445" s="851"/>
      <c r="AJ445" s="851"/>
      <c r="AK445" s="851"/>
      <c r="AL445" s="835" t="s">
        <v>40</v>
      </c>
      <c r="AM445" s="836"/>
      <c r="AN445" s="836"/>
      <c r="AO445" s="837"/>
      <c r="AP445" s="629" t="s">
        <v>40</v>
      </c>
      <c r="AQ445" s="629"/>
      <c r="AR445" s="629"/>
      <c r="AS445" s="629"/>
      <c r="AT445" s="629"/>
      <c r="AU445" s="629"/>
      <c r="AV445" s="629"/>
      <c r="AW445" s="629"/>
      <c r="AX445" s="629"/>
      <c r="AY445">
        <f>COUNTA($C$445)</f>
        <v>1</v>
      </c>
    </row>
    <row r="446" spans="1:51" ht="57" customHeight="1" x14ac:dyDescent="0.15">
      <c r="A446" s="838">
        <v>15</v>
      </c>
      <c r="B446" s="838">
        <v>1</v>
      </c>
      <c r="C446" s="840" t="s">
        <v>274</v>
      </c>
      <c r="D446" s="840"/>
      <c r="E446" s="840"/>
      <c r="F446" s="840"/>
      <c r="G446" s="840"/>
      <c r="H446" s="840"/>
      <c r="I446" s="840"/>
      <c r="J446" s="841">
        <v>2290001059609</v>
      </c>
      <c r="K446" s="842"/>
      <c r="L446" s="842"/>
      <c r="M446" s="842"/>
      <c r="N446" s="842"/>
      <c r="O446" s="842"/>
      <c r="P446" s="844" t="s">
        <v>259</v>
      </c>
      <c r="Q446" s="844"/>
      <c r="R446" s="844"/>
      <c r="S446" s="844"/>
      <c r="T446" s="844"/>
      <c r="U446" s="844"/>
      <c r="V446" s="844"/>
      <c r="W446" s="844"/>
      <c r="X446" s="844"/>
      <c r="Y446" s="845">
        <v>20.3</v>
      </c>
      <c r="Z446" s="846"/>
      <c r="AA446" s="846"/>
      <c r="AB446" s="847"/>
      <c r="AC446" s="848" t="s">
        <v>230</v>
      </c>
      <c r="AD446" s="849"/>
      <c r="AE446" s="849"/>
      <c r="AF446" s="849"/>
      <c r="AG446" s="849"/>
      <c r="AH446" s="850" t="s">
        <v>40</v>
      </c>
      <c r="AI446" s="851"/>
      <c r="AJ446" s="851"/>
      <c r="AK446" s="851"/>
      <c r="AL446" s="835" t="s">
        <v>40</v>
      </c>
      <c r="AM446" s="836"/>
      <c r="AN446" s="836"/>
      <c r="AO446" s="837"/>
      <c r="AP446" s="629" t="s">
        <v>40</v>
      </c>
      <c r="AQ446" s="629"/>
      <c r="AR446" s="629"/>
      <c r="AS446" s="629"/>
      <c r="AT446" s="629"/>
      <c r="AU446" s="629"/>
      <c r="AV446" s="629"/>
      <c r="AW446" s="629"/>
      <c r="AX446" s="629"/>
      <c r="AY446">
        <f>COUNTA($C$446)</f>
        <v>1</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15.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240</v>
      </c>
      <c r="D464" s="828"/>
      <c r="E464" s="828"/>
      <c r="F464" s="828"/>
      <c r="G464" s="828"/>
      <c r="H464" s="828"/>
      <c r="I464" s="828"/>
      <c r="J464" s="829" t="s">
        <v>241</v>
      </c>
      <c r="K464" s="140"/>
      <c r="L464" s="140"/>
      <c r="M464" s="140"/>
      <c r="N464" s="140"/>
      <c r="O464" s="140"/>
      <c r="P464" s="416" t="s">
        <v>242</v>
      </c>
      <c r="Q464" s="416"/>
      <c r="R464" s="416"/>
      <c r="S464" s="416"/>
      <c r="T464" s="416"/>
      <c r="U464" s="416"/>
      <c r="V464" s="416"/>
      <c r="W464" s="416"/>
      <c r="X464" s="416"/>
      <c r="Y464" s="830" t="s">
        <v>243</v>
      </c>
      <c r="Z464" s="831"/>
      <c r="AA464" s="831"/>
      <c r="AB464" s="831"/>
      <c r="AC464" s="829" t="s">
        <v>244</v>
      </c>
      <c r="AD464" s="829"/>
      <c r="AE464" s="829"/>
      <c r="AF464" s="829"/>
      <c r="AG464" s="829"/>
      <c r="AH464" s="830" t="s">
        <v>245</v>
      </c>
      <c r="AI464" s="828"/>
      <c r="AJ464" s="828"/>
      <c r="AK464" s="828"/>
      <c r="AL464" s="828" t="s">
        <v>246</v>
      </c>
      <c r="AM464" s="828"/>
      <c r="AN464" s="828"/>
      <c r="AO464" s="832"/>
      <c r="AP464" s="829" t="s">
        <v>247</v>
      </c>
      <c r="AQ464" s="829"/>
      <c r="AR464" s="829"/>
      <c r="AS464" s="829"/>
      <c r="AT464" s="829"/>
      <c r="AU464" s="829"/>
      <c r="AV464" s="829"/>
      <c r="AW464" s="829"/>
      <c r="AX464" s="829"/>
      <c r="AY464">
        <f>$AY$462</f>
        <v>1</v>
      </c>
    </row>
    <row r="465" spans="1:51" ht="48" customHeight="1" x14ac:dyDescent="0.15">
      <c r="A465" s="838">
        <v>1</v>
      </c>
      <c r="B465" s="838">
        <v>1</v>
      </c>
      <c r="C465" s="840" t="s">
        <v>276</v>
      </c>
      <c r="D465" s="840"/>
      <c r="E465" s="840"/>
      <c r="F465" s="840"/>
      <c r="G465" s="840"/>
      <c r="H465" s="840"/>
      <c r="I465" s="840"/>
      <c r="J465" s="841">
        <v>7010001088960</v>
      </c>
      <c r="K465" s="842"/>
      <c r="L465" s="842"/>
      <c r="M465" s="842"/>
      <c r="N465" s="842"/>
      <c r="O465" s="842"/>
      <c r="P465" s="844" t="s">
        <v>277</v>
      </c>
      <c r="Q465" s="844"/>
      <c r="R465" s="844"/>
      <c r="S465" s="844"/>
      <c r="T465" s="844"/>
      <c r="U465" s="844"/>
      <c r="V465" s="844"/>
      <c r="W465" s="844"/>
      <c r="X465" s="844"/>
      <c r="Y465" s="845">
        <v>2.5354999999999999</v>
      </c>
      <c r="Z465" s="846"/>
      <c r="AA465" s="846"/>
      <c r="AB465" s="847"/>
      <c r="AC465" s="848" t="s">
        <v>253</v>
      </c>
      <c r="AD465" s="849"/>
      <c r="AE465" s="849"/>
      <c r="AF465" s="849"/>
      <c r="AG465" s="849"/>
      <c r="AH465" s="833">
        <v>2</v>
      </c>
      <c r="AI465" s="834"/>
      <c r="AJ465" s="834"/>
      <c r="AK465" s="834"/>
      <c r="AL465" s="835">
        <v>100</v>
      </c>
      <c r="AM465" s="836"/>
      <c r="AN465" s="836"/>
      <c r="AO465" s="837"/>
      <c r="AP465" s="629" t="s">
        <v>40</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240</v>
      </c>
      <c r="D497" s="828"/>
      <c r="E497" s="828"/>
      <c r="F497" s="828"/>
      <c r="G497" s="828"/>
      <c r="H497" s="828"/>
      <c r="I497" s="828"/>
      <c r="J497" s="829" t="s">
        <v>241</v>
      </c>
      <c r="K497" s="140"/>
      <c r="L497" s="140"/>
      <c r="M497" s="140"/>
      <c r="N497" s="140"/>
      <c r="O497" s="140"/>
      <c r="P497" s="416" t="s">
        <v>242</v>
      </c>
      <c r="Q497" s="416"/>
      <c r="R497" s="416"/>
      <c r="S497" s="416"/>
      <c r="T497" s="416"/>
      <c r="U497" s="416"/>
      <c r="V497" s="416"/>
      <c r="W497" s="416"/>
      <c r="X497" s="416"/>
      <c r="Y497" s="830" t="s">
        <v>243</v>
      </c>
      <c r="Z497" s="831"/>
      <c r="AA497" s="831"/>
      <c r="AB497" s="831"/>
      <c r="AC497" s="829" t="s">
        <v>244</v>
      </c>
      <c r="AD497" s="829"/>
      <c r="AE497" s="829"/>
      <c r="AF497" s="829"/>
      <c r="AG497" s="829"/>
      <c r="AH497" s="830" t="s">
        <v>245</v>
      </c>
      <c r="AI497" s="828"/>
      <c r="AJ497" s="828"/>
      <c r="AK497" s="828"/>
      <c r="AL497" s="828" t="s">
        <v>246</v>
      </c>
      <c r="AM497" s="828"/>
      <c r="AN497" s="828"/>
      <c r="AO497" s="832"/>
      <c r="AP497" s="829" t="s">
        <v>247</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240</v>
      </c>
      <c r="D530" s="828"/>
      <c r="E530" s="828"/>
      <c r="F530" s="828"/>
      <c r="G530" s="828"/>
      <c r="H530" s="828"/>
      <c r="I530" s="828"/>
      <c r="J530" s="829" t="s">
        <v>241</v>
      </c>
      <c r="K530" s="140"/>
      <c r="L530" s="140"/>
      <c r="M530" s="140"/>
      <c r="N530" s="140"/>
      <c r="O530" s="140"/>
      <c r="P530" s="416" t="s">
        <v>242</v>
      </c>
      <c r="Q530" s="416"/>
      <c r="R530" s="416"/>
      <c r="S530" s="416"/>
      <c r="T530" s="416"/>
      <c r="U530" s="416"/>
      <c r="V530" s="416"/>
      <c r="W530" s="416"/>
      <c r="X530" s="416"/>
      <c r="Y530" s="830" t="s">
        <v>243</v>
      </c>
      <c r="Z530" s="831"/>
      <c r="AA530" s="831"/>
      <c r="AB530" s="831"/>
      <c r="AC530" s="829" t="s">
        <v>244</v>
      </c>
      <c r="AD530" s="829"/>
      <c r="AE530" s="829"/>
      <c r="AF530" s="829"/>
      <c r="AG530" s="829"/>
      <c r="AH530" s="830" t="s">
        <v>245</v>
      </c>
      <c r="AI530" s="828"/>
      <c r="AJ530" s="828"/>
      <c r="AK530" s="828"/>
      <c r="AL530" s="828" t="s">
        <v>246</v>
      </c>
      <c r="AM530" s="828"/>
      <c r="AN530" s="828"/>
      <c r="AO530" s="832"/>
      <c r="AP530" s="829" t="s">
        <v>247</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240</v>
      </c>
      <c r="D563" s="828"/>
      <c r="E563" s="828"/>
      <c r="F563" s="828"/>
      <c r="G563" s="828"/>
      <c r="H563" s="828"/>
      <c r="I563" s="828"/>
      <c r="J563" s="829" t="s">
        <v>241</v>
      </c>
      <c r="K563" s="140"/>
      <c r="L563" s="140"/>
      <c r="M563" s="140"/>
      <c r="N563" s="140"/>
      <c r="O563" s="140"/>
      <c r="P563" s="416" t="s">
        <v>242</v>
      </c>
      <c r="Q563" s="416"/>
      <c r="R563" s="416"/>
      <c r="S563" s="416"/>
      <c r="T563" s="416"/>
      <c r="U563" s="416"/>
      <c r="V563" s="416"/>
      <c r="W563" s="416"/>
      <c r="X563" s="416"/>
      <c r="Y563" s="830" t="s">
        <v>243</v>
      </c>
      <c r="Z563" s="831"/>
      <c r="AA563" s="831"/>
      <c r="AB563" s="831"/>
      <c r="AC563" s="829" t="s">
        <v>244</v>
      </c>
      <c r="AD563" s="829"/>
      <c r="AE563" s="829"/>
      <c r="AF563" s="829"/>
      <c r="AG563" s="829"/>
      <c r="AH563" s="830" t="s">
        <v>245</v>
      </c>
      <c r="AI563" s="828"/>
      <c r="AJ563" s="828"/>
      <c r="AK563" s="828"/>
      <c r="AL563" s="828" t="s">
        <v>246</v>
      </c>
      <c r="AM563" s="828"/>
      <c r="AN563" s="828"/>
      <c r="AO563" s="832"/>
      <c r="AP563" s="829" t="s">
        <v>247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240</v>
      </c>
      <c r="D596" s="828"/>
      <c r="E596" s="828"/>
      <c r="F596" s="828"/>
      <c r="G596" s="828"/>
      <c r="H596" s="828"/>
      <c r="I596" s="828"/>
      <c r="J596" s="829" t="s">
        <v>241</v>
      </c>
      <c r="K596" s="140"/>
      <c r="L596" s="140"/>
      <c r="M596" s="140"/>
      <c r="N596" s="140"/>
      <c r="O596" s="140"/>
      <c r="P596" s="416" t="s">
        <v>242</v>
      </c>
      <c r="Q596" s="416"/>
      <c r="R596" s="416"/>
      <c r="S596" s="416"/>
      <c r="T596" s="416"/>
      <c r="U596" s="416"/>
      <c r="V596" s="416"/>
      <c r="W596" s="416"/>
      <c r="X596" s="416"/>
      <c r="Y596" s="830" t="s">
        <v>243</v>
      </c>
      <c r="Z596" s="831"/>
      <c r="AA596" s="831"/>
      <c r="AB596" s="831"/>
      <c r="AC596" s="829" t="s">
        <v>244</v>
      </c>
      <c r="AD596" s="829"/>
      <c r="AE596" s="829"/>
      <c r="AF596" s="829"/>
      <c r="AG596" s="829"/>
      <c r="AH596" s="830" t="s">
        <v>245</v>
      </c>
      <c r="AI596" s="828"/>
      <c r="AJ596" s="828"/>
      <c r="AK596" s="828"/>
      <c r="AL596" s="828" t="s">
        <v>246</v>
      </c>
      <c r="AM596" s="828"/>
      <c r="AN596" s="828"/>
      <c r="AO596" s="832"/>
      <c r="AP596" s="829" t="s">
        <v>247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282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284</v>
      </c>
      <c r="D630" s="858"/>
      <c r="E630" s="829" t="s">
        <v>285</v>
      </c>
      <c r="F630" s="858"/>
      <c r="G630" s="858"/>
      <c r="H630" s="858"/>
      <c r="I630" s="858"/>
      <c r="J630" s="829" t="s">
        <v>241</v>
      </c>
      <c r="K630" s="829"/>
      <c r="L630" s="829"/>
      <c r="M630" s="829"/>
      <c r="N630" s="829"/>
      <c r="O630" s="829"/>
      <c r="P630" s="829" t="s">
        <v>242</v>
      </c>
      <c r="Q630" s="829"/>
      <c r="R630" s="829"/>
      <c r="S630" s="829"/>
      <c r="T630" s="829"/>
      <c r="U630" s="829"/>
      <c r="V630" s="829"/>
      <c r="W630" s="829"/>
      <c r="X630" s="829"/>
      <c r="Y630" s="829" t="s">
        <v>286</v>
      </c>
      <c r="Z630" s="858"/>
      <c r="AA630" s="858"/>
      <c r="AB630" s="858"/>
      <c r="AC630" s="829" t="s">
        <v>287</v>
      </c>
      <c r="AD630" s="829"/>
      <c r="AE630" s="829"/>
      <c r="AF630" s="829"/>
      <c r="AG630" s="829"/>
      <c r="AH630" s="829" t="s">
        <v>288</v>
      </c>
      <c r="AI630" s="858"/>
      <c r="AJ630" s="858"/>
      <c r="AK630" s="858"/>
      <c r="AL630" s="858" t="s">
        <v>246</v>
      </c>
      <c r="AM630" s="858"/>
      <c r="AN630" s="858"/>
      <c r="AO630" s="857"/>
      <c r="AP630" s="829" t="s">
        <v>289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307" max="16383" man="1"/>
    <brk id="362" max="16383" man="1"/>
    <brk id="4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290</v>
      </c>
      <c r="B1" s="23" t="s">
        <v>291</v>
      </c>
      <c r="F1" s="24" t="s">
        <v>19</v>
      </c>
      <c r="G1" s="24" t="s">
        <v>292</v>
      </c>
      <c r="K1" s="25" t="s">
        <v>293</v>
      </c>
      <c r="L1" s="23" t="s">
        <v>291</v>
      </c>
      <c r="O1" s="12"/>
      <c r="P1" s="24" t="s">
        <v>30</v>
      </c>
      <c r="Q1" s="24" t="s">
        <v>292</v>
      </c>
      <c r="T1" s="12"/>
      <c r="U1" s="27" t="s">
        <v>294</v>
      </c>
      <c r="W1" s="27" t="s">
        <v>295</v>
      </c>
      <c r="Y1" s="27" t="s">
        <v>296</v>
      </c>
      <c r="Z1" s="27" t="s">
        <v>297</v>
      </c>
      <c r="AA1" s="27" t="s">
        <v>298</v>
      </c>
      <c r="AB1" s="27" t="s">
        <v>299</v>
      </c>
      <c r="AC1" s="27" t="s">
        <v>187</v>
      </c>
      <c r="AD1" s="26"/>
      <c r="AE1" s="27" t="s">
        <v>190</v>
      </c>
      <c r="AF1" s="28"/>
      <c r="AG1" s="47" t="s">
        <v>287</v>
      </c>
      <c r="AI1" s="47" t="s">
        <v>300</v>
      </c>
      <c r="AK1" s="47" t="s">
        <v>301</v>
      </c>
      <c r="AP1" s="26" t="s">
        <v>302</v>
      </c>
    </row>
    <row r="2" spans="1:42" ht="13.5" customHeight="1" x14ac:dyDescent="0.15">
      <c r="A2" s="13" t="s">
        <v>303</v>
      </c>
      <c r="B2" s="14"/>
      <c r="C2" s="12" t="str">
        <f>IF(B2="","",A2)</f>
        <v/>
      </c>
      <c r="D2" s="12" t="str">
        <f>IF(C2="","",IF(D1&lt;&gt;"",CONCATENATE(D1,"、",C2),C2))</f>
        <v/>
      </c>
      <c r="F2" s="11" t="s">
        <v>304</v>
      </c>
      <c r="G2" s="16" t="s">
        <v>140</v>
      </c>
      <c r="H2" s="12" t="str">
        <f>IF(G2="","",F2)</f>
        <v>一般会計</v>
      </c>
      <c r="I2" s="12" t="str">
        <f>IF(H2="","",IF(I1&lt;&gt;"",CONCATENATE(I1,"、",H2),H2))</f>
        <v>一般会計</v>
      </c>
      <c r="K2" s="13" t="s">
        <v>305</v>
      </c>
      <c r="L2" s="14"/>
      <c r="M2" s="12" t="str">
        <f>IF(L2="","",K2)</f>
        <v/>
      </c>
      <c r="N2" s="12" t="str">
        <f>IF(M2="","",IF(N1&lt;&gt;"",CONCATENATE(N1,"、",M2),M2))</f>
        <v/>
      </c>
      <c r="O2" s="12"/>
      <c r="P2" s="11" t="s">
        <v>306</v>
      </c>
      <c r="Q2" s="16"/>
      <c r="R2" s="12" t="str">
        <f>IF(Q2="","",P2)</f>
        <v/>
      </c>
      <c r="S2" s="12" t="str">
        <f>IF(R2="","",IF(S1&lt;&gt;"",CONCATENATE(S1,"、",R2),R2))</f>
        <v/>
      </c>
      <c r="T2" s="12"/>
      <c r="U2" s="82">
        <v>21</v>
      </c>
      <c r="W2" s="30" t="s">
        <v>307</v>
      </c>
      <c r="Y2" s="30" t="s">
        <v>308</v>
      </c>
      <c r="Z2" s="30" t="s">
        <v>308</v>
      </c>
      <c r="AA2" s="76" t="s">
        <v>309</v>
      </c>
      <c r="AB2" s="76" t="s">
        <v>310</v>
      </c>
      <c r="AC2" s="77" t="s">
        <v>311</v>
      </c>
      <c r="AD2" s="26"/>
      <c r="AE2" s="39" t="s">
        <v>312</v>
      </c>
      <c r="AF2" s="28"/>
      <c r="AG2" s="49" t="s">
        <v>313</v>
      </c>
      <c r="AI2" s="47" t="s">
        <v>1</v>
      </c>
      <c r="AK2" s="47" t="s">
        <v>314</v>
      </c>
      <c r="AP2" s="49" t="s">
        <v>313</v>
      </c>
    </row>
    <row r="3" spans="1:42" ht="13.5" customHeight="1" x14ac:dyDescent="0.15">
      <c r="A3" s="13" t="s">
        <v>315</v>
      </c>
      <c r="B3" s="14"/>
      <c r="C3" s="12" t="str">
        <f t="shared" ref="C3:C11" si="0">IF(B3="","",A3)</f>
        <v/>
      </c>
      <c r="D3" s="12" t="str">
        <f>IF(C3="",D2,IF(D2&lt;&gt;"",CONCATENATE(D2,"、",C3),C3))</f>
        <v/>
      </c>
      <c r="F3" s="17" t="s">
        <v>316</v>
      </c>
      <c r="G3" s="16"/>
      <c r="H3" s="12" t="str">
        <f t="shared" ref="H3:H37" si="1">IF(G3="","",F3)</f>
        <v/>
      </c>
      <c r="I3" s="12" t="str">
        <f>IF(H3="",I2,IF(I2&lt;&gt;"",CONCATENATE(I2,"、",H3),H3))</f>
        <v>一般会計</v>
      </c>
      <c r="K3" s="13" t="s">
        <v>317</v>
      </c>
      <c r="L3" s="14" t="s">
        <v>140</v>
      </c>
      <c r="M3" s="12" t="str">
        <f t="shared" ref="M3:M11" si="2">IF(L3="","",K3)</f>
        <v>文教及び科学振興</v>
      </c>
      <c r="N3" s="12" t="str">
        <f>IF(M3="",N2,IF(N2&lt;&gt;"",CONCATENATE(N2,"、",M3),M3))</f>
        <v>文教及び科学振興</v>
      </c>
      <c r="O3" s="12"/>
      <c r="P3" s="11" t="s">
        <v>318</v>
      </c>
      <c r="Q3" s="16"/>
      <c r="R3" s="12" t="str">
        <f t="shared" ref="R3:R8" si="3">IF(Q3="","",P3)</f>
        <v/>
      </c>
      <c r="S3" s="12" t="str">
        <f t="shared" ref="S3:S8" si="4">IF(R3="",S2,IF(S2&lt;&gt;"",CONCATENATE(S2,"、",R3),R3))</f>
        <v/>
      </c>
      <c r="T3" s="12"/>
      <c r="U3" s="30" t="s">
        <v>319</v>
      </c>
      <c r="W3" s="30" t="s">
        <v>320</v>
      </c>
      <c r="Y3" s="30" t="s">
        <v>321</v>
      </c>
      <c r="Z3" s="30" t="s">
        <v>322</v>
      </c>
      <c r="AA3" s="76" t="s">
        <v>323</v>
      </c>
      <c r="AB3" s="76" t="s">
        <v>324</v>
      </c>
      <c r="AC3" s="77" t="s">
        <v>325</v>
      </c>
      <c r="AD3" s="26"/>
      <c r="AE3" s="39" t="s">
        <v>326</v>
      </c>
      <c r="AF3" s="28"/>
      <c r="AG3" s="49" t="s">
        <v>327</v>
      </c>
      <c r="AI3" s="47" t="s">
        <v>328</v>
      </c>
      <c r="AK3" s="47" t="str">
        <f>CHAR(CODE(AK2)+1)</f>
        <v>B</v>
      </c>
      <c r="AP3" s="49" t="s">
        <v>327</v>
      </c>
    </row>
    <row r="4" spans="1:42" ht="13.5" customHeight="1" x14ac:dyDescent="0.15">
      <c r="A4" s="13" t="s">
        <v>329</v>
      </c>
      <c r="B4" s="14"/>
      <c r="C4" s="12" t="str">
        <f t="shared" si="0"/>
        <v/>
      </c>
      <c r="D4" s="12" t="str">
        <f>IF(C4="",D3,IF(D3&lt;&gt;"",CONCATENATE(D3,"、",C4),C4))</f>
        <v/>
      </c>
      <c r="F4" s="17" t="s">
        <v>330</v>
      </c>
      <c r="G4" s="16"/>
      <c r="H4" s="12" t="str">
        <f t="shared" si="1"/>
        <v/>
      </c>
      <c r="I4" s="12" t="str">
        <f t="shared" ref="I4:I37" si="5">IF(H4="",I3,IF(I3&lt;&gt;"",CONCATENATE(I3,"、",H4),H4))</f>
        <v>一般会計</v>
      </c>
      <c r="K4" s="13" t="s">
        <v>331</v>
      </c>
      <c r="L4" s="14"/>
      <c r="M4" s="12" t="str">
        <f t="shared" si="2"/>
        <v/>
      </c>
      <c r="N4" s="12" t="str">
        <f t="shared" ref="N4:N11" si="6">IF(M4="",N3,IF(N3&lt;&gt;"",CONCATENATE(N3,"、",M4),M4))</f>
        <v>文教及び科学振興</v>
      </c>
      <c r="O4" s="12"/>
      <c r="P4" s="11" t="s">
        <v>332</v>
      </c>
      <c r="Q4" s="16" t="s">
        <v>140</v>
      </c>
      <c r="R4" s="12" t="str">
        <f t="shared" si="3"/>
        <v>補助</v>
      </c>
      <c r="S4" s="12" t="str">
        <f t="shared" si="4"/>
        <v>補助</v>
      </c>
      <c r="T4" s="12"/>
      <c r="U4" s="30" t="s">
        <v>333</v>
      </c>
      <c r="W4" s="30" t="s">
        <v>334</v>
      </c>
      <c r="Y4" s="30" t="s">
        <v>335</v>
      </c>
      <c r="Z4" s="30" t="s">
        <v>336</v>
      </c>
      <c r="AA4" s="76" t="s">
        <v>337</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一般会計</v>
      </c>
      <c r="K5" s="13" t="s">
        <v>345</v>
      </c>
      <c r="L5" s="14"/>
      <c r="M5" s="12" t="str">
        <f t="shared" si="2"/>
        <v/>
      </c>
      <c r="N5" s="12" t="str">
        <f t="shared" si="6"/>
        <v>文教及び科学振興</v>
      </c>
      <c r="O5" s="12"/>
      <c r="P5" s="11" t="s">
        <v>346</v>
      </c>
      <c r="Q5" s="16"/>
      <c r="R5" s="12" t="str">
        <f t="shared" si="3"/>
        <v/>
      </c>
      <c r="S5" s="12" t="str">
        <f t="shared" si="4"/>
        <v>補助</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t="s">
        <v>140</v>
      </c>
      <c r="C6" s="12" t="str">
        <f t="shared" si="0"/>
        <v>科学技術・イノベーション</v>
      </c>
      <c r="D6" s="12" t="str">
        <f t="shared" ref="D6:D21" si="8">IF(C6="",D5,IF(D5&lt;&gt;"",CONCATENATE(D5,"、",C6),C6))</f>
        <v>科学技術・イノベーション</v>
      </c>
      <c r="F6" s="17" t="s">
        <v>357</v>
      </c>
      <c r="G6" s="16"/>
      <c r="H6" s="12" t="str">
        <f t="shared" si="1"/>
        <v/>
      </c>
      <c r="I6" s="12" t="str">
        <f t="shared" si="5"/>
        <v>一般会計</v>
      </c>
      <c r="K6" s="13" t="s">
        <v>358</v>
      </c>
      <c r="L6" s="14"/>
      <c r="M6" s="12" t="str">
        <f t="shared" si="2"/>
        <v/>
      </c>
      <c r="N6" s="12" t="str">
        <f t="shared" si="6"/>
        <v>文教及び科学振興</v>
      </c>
      <c r="O6" s="12"/>
      <c r="P6" s="11" t="s">
        <v>359</v>
      </c>
      <c r="Q6" s="16"/>
      <c r="R6" s="12" t="str">
        <f t="shared" si="3"/>
        <v/>
      </c>
      <c r="S6" s="12" t="str">
        <f t="shared" si="4"/>
        <v>補助</v>
      </c>
      <c r="T6" s="12"/>
      <c r="U6" s="30" t="s">
        <v>360</v>
      </c>
      <c r="W6" s="30" t="s">
        <v>361</v>
      </c>
      <c r="Y6" s="30" t="s">
        <v>362</v>
      </c>
      <c r="Z6" s="30" t="s">
        <v>363</v>
      </c>
      <c r="AA6" s="76" t="s">
        <v>364</v>
      </c>
      <c r="AB6" s="76" t="s">
        <v>365</v>
      </c>
      <c r="AC6" s="76" t="s">
        <v>366</v>
      </c>
      <c r="AE6" s="39" t="s">
        <v>367</v>
      </c>
      <c r="AF6" s="28"/>
      <c r="AG6" s="49" t="s">
        <v>368</v>
      </c>
      <c r="AI6" s="47" t="s">
        <v>369</v>
      </c>
      <c r="AK6" s="47" t="str">
        <f>CHAR(CODE(AK5)+1)</f>
        <v>E</v>
      </c>
      <c r="AP6" s="49" t="s">
        <v>368</v>
      </c>
    </row>
    <row r="7" spans="1:42" ht="13.5" customHeight="1" x14ac:dyDescent="0.15">
      <c r="A7" s="13" t="s">
        <v>370</v>
      </c>
      <c r="B7" s="14"/>
      <c r="C7" s="12" t="str">
        <f t="shared" si="0"/>
        <v/>
      </c>
      <c r="D7" s="12" t="str">
        <f t="shared" si="8"/>
        <v>科学技術・イノベーション</v>
      </c>
      <c r="F7" s="17" t="s">
        <v>371</v>
      </c>
      <c r="G7" s="16"/>
      <c r="H7" s="12" t="str">
        <f t="shared" si="1"/>
        <v/>
      </c>
      <c r="I7" s="12" t="str">
        <f t="shared" si="5"/>
        <v>一般会計</v>
      </c>
      <c r="K7" s="13" t="s">
        <v>372</v>
      </c>
      <c r="L7" s="14"/>
      <c r="M7" s="12" t="str">
        <f t="shared" si="2"/>
        <v/>
      </c>
      <c r="N7" s="12" t="str">
        <f t="shared" si="6"/>
        <v>文教及び科学振興</v>
      </c>
      <c r="O7" s="12"/>
      <c r="P7" s="11" t="s">
        <v>373</v>
      </c>
      <c r="Q7" s="16"/>
      <c r="R7" s="12" t="str">
        <f t="shared" si="3"/>
        <v/>
      </c>
      <c r="S7" s="12" t="str">
        <f t="shared" si="4"/>
        <v>補助</v>
      </c>
      <c r="T7" s="12"/>
      <c r="U7" s="30"/>
      <c r="W7" s="30" t="s">
        <v>374</v>
      </c>
      <c r="Y7" s="30" t="s">
        <v>375</v>
      </c>
      <c r="Z7" s="30" t="s">
        <v>376</v>
      </c>
      <c r="AA7" s="76" t="s">
        <v>377</v>
      </c>
      <c r="AB7" s="76" t="s">
        <v>378</v>
      </c>
      <c r="AE7" s="30" t="s">
        <v>366</v>
      </c>
      <c r="AF7" s="28"/>
      <c r="AG7" s="49" t="s">
        <v>379</v>
      </c>
      <c r="AH7" s="72"/>
      <c r="AI7" s="49" t="s">
        <v>380</v>
      </c>
      <c r="AK7" s="47" t="str">
        <f>CHAR(CODE(AK6)+1)</f>
        <v>F</v>
      </c>
      <c r="AP7" s="49" t="s">
        <v>379</v>
      </c>
    </row>
    <row r="8" spans="1:42" ht="13.5" customHeight="1" x14ac:dyDescent="0.15">
      <c r="A8" s="13" t="s">
        <v>381</v>
      </c>
      <c r="B8" s="14"/>
      <c r="C8" s="12" t="str">
        <f t="shared" si="0"/>
        <v/>
      </c>
      <c r="D8" s="12" t="str">
        <f t="shared" si="8"/>
        <v>科学技術・イノベーション</v>
      </c>
      <c r="F8" s="17" t="s">
        <v>382</v>
      </c>
      <c r="G8" s="16"/>
      <c r="H8" s="12" t="str">
        <f t="shared" si="1"/>
        <v/>
      </c>
      <c r="I8" s="12" t="str">
        <f t="shared" si="5"/>
        <v>一般会計</v>
      </c>
      <c r="K8" s="13" t="s">
        <v>383</v>
      </c>
      <c r="L8" s="14"/>
      <c r="M8" s="12" t="str">
        <f t="shared" si="2"/>
        <v/>
      </c>
      <c r="N8" s="12" t="str">
        <f t="shared" si="6"/>
        <v>文教及び科学振興</v>
      </c>
      <c r="O8" s="12"/>
      <c r="P8" s="11" t="s">
        <v>384</v>
      </c>
      <c r="Q8" s="16"/>
      <c r="R8" s="12" t="str">
        <f t="shared" si="3"/>
        <v/>
      </c>
      <c r="S8" s="12" t="str">
        <f t="shared" si="4"/>
        <v>補助</v>
      </c>
      <c r="T8" s="12"/>
      <c r="U8" s="30" t="s">
        <v>385</v>
      </c>
      <c r="W8" s="30" t="s">
        <v>386</v>
      </c>
      <c r="Y8" s="30" t="s">
        <v>387</v>
      </c>
      <c r="Z8" s="30" t="s">
        <v>388</v>
      </c>
      <c r="AA8" s="76" t="s">
        <v>389</v>
      </c>
      <c r="AB8" s="76" t="s">
        <v>390</v>
      </c>
      <c r="AF8" s="28"/>
      <c r="AG8" s="49" t="s">
        <v>391</v>
      </c>
      <c r="AI8" s="47" t="s">
        <v>392</v>
      </c>
      <c r="AK8" s="47" t="str">
        <f t="shared" si="7"/>
        <v>G</v>
      </c>
      <c r="AP8" s="49" t="s">
        <v>391</v>
      </c>
    </row>
    <row r="9" spans="1:42" ht="13.5" customHeight="1" x14ac:dyDescent="0.15">
      <c r="A9" s="13" t="s">
        <v>393</v>
      </c>
      <c r="B9" s="14"/>
      <c r="C9" s="12" t="str">
        <f t="shared" si="0"/>
        <v/>
      </c>
      <c r="D9" s="12" t="str">
        <f t="shared" si="8"/>
        <v>科学技術・イノベーション</v>
      </c>
      <c r="F9" s="17" t="s">
        <v>394</v>
      </c>
      <c r="G9" s="16"/>
      <c r="H9" s="12" t="str">
        <f t="shared" si="1"/>
        <v/>
      </c>
      <c r="I9" s="12" t="str">
        <f t="shared" si="5"/>
        <v>一般会計</v>
      </c>
      <c r="K9" s="13" t="s">
        <v>395</v>
      </c>
      <c r="L9" s="14"/>
      <c r="M9" s="12" t="str">
        <f t="shared" si="2"/>
        <v/>
      </c>
      <c r="N9" s="12" t="str">
        <f t="shared" si="6"/>
        <v>文教及び科学振興</v>
      </c>
      <c r="O9" s="12"/>
      <c r="P9" s="12"/>
      <c r="Q9" s="18"/>
      <c r="T9" s="12"/>
      <c r="U9" s="30" t="s">
        <v>396</v>
      </c>
      <c r="W9" s="30" t="s">
        <v>397</v>
      </c>
      <c r="Y9" s="30" t="s">
        <v>398</v>
      </c>
      <c r="Z9" s="30" t="s">
        <v>399</v>
      </c>
      <c r="AA9" s="76" t="s">
        <v>400</v>
      </c>
      <c r="AB9" s="76" t="s">
        <v>401</v>
      </c>
      <c r="AF9" s="28"/>
      <c r="AG9" s="49" t="s">
        <v>402</v>
      </c>
      <c r="AI9" s="70"/>
      <c r="AK9" s="47" t="str">
        <f t="shared" si="7"/>
        <v>H</v>
      </c>
      <c r="AP9" s="49" t="s">
        <v>402</v>
      </c>
    </row>
    <row r="10" spans="1:42" ht="13.5" customHeight="1" x14ac:dyDescent="0.15">
      <c r="A10" s="13" t="s">
        <v>403</v>
      </c>
      <c r="B10" s="14"/>
      <c r="C10" s="12" t="str">
        <f t="shared" si="0"/>
        <v/>
      </c>
      <c r="D10" s="12" t="str">
        <f t="shared" si="8"/>
        <v>科学技術・イノベーション</v>
      </c>
      <c r="F10" s="17" t="s">
        <v>404</v>
      </c>
      <c r="G10" s="16"/>
      <c r="H10" s="12" t="str">
        <f t="shared" si="1"/>
        <v/>
      </c>
      <c r="I10" s="12" t="str">
        <f t="shared" si="5"/>
        <v>一般会計</v>
      </c>
      <c r="K10" s="13" t="s">
        <v>405</v>
      </c>
      <c r="L10" s="14"/>
      <c r="M10" s="12" t="str">
        <f t="shared" si="2"/>
        <v/>
      </c>
      <c r="N10" s="12" t="str">
        <f t="shared" si="6"/>
        <v>文教及び科学振興</v>
      </c>
      <c r="O10" s="12"/>
      <c r="P10" s="12" t="str">
        <f>S8</f>
        <v>補助</v>
      </c>
      <c r="Q10" s="18"/>
      <c r="T10" s="12"/>
      <c r="W10" s="30" t="s">
        <v>406</v>
      </c>
      <c r="Y10" s="30" t="s">
        <v>407</v>
      </c>
      <c r="Z10" s="30" t="s">
        <v>408</v>
      </c>
      <c r="AA10" s="76" t="s">
        <v>409</v>
      </c>
      <c r="AB10" s="76" t="s">
        <v>410</v>
      </c>
      <c r="AF10" s="28"/>
      <c r="AG10" s="49" t="s">
        <v>411</v>
      </c>
      <c r="AK10" s="47" t="str">
        <f t="shared" si="7"/>
        <v>I</v>
      </c>
      <c r="AP10" s="47" t="s">
        <v>384</v>
      </c>
    </row>
    <row r="11" spans="1:42" ht="13.5" customHeight="1" x14ac:dyDescent="0.15">
      <c r="A11" s="13" t="s">
        <v>412</v>
      </c>
      <c r="B11" s="14"/>
      <c r="C11" s="12" t="str">
        <f t="shared" si="0"/>
        <v/>
      </c>
      <c r="D11" s="12" t="str">
        <f t="shared" si="8"/>
        <v>科学技術・イノベーション</v>
      </c>
      <c r="F11" s="17" t="s">
        <v>413</v>
      </c>
      <c r="G11" s="16"/>
      <c r="H11" s="12" t="str">
        <f t="shared" si="1"/>
        <v/>
      </c>
      <c r="I11" s="12" t="str">
        <f t="shared" si="5"/>
        <v>一般会計</v>
      </c>
      <c r="K11" s="13" t="s">
        <v>414</v>
      </c>
      <c r="L11" s="14"/>
      <c r="M11" s="12" t="str">
        <f t="shared" si="2"/>
        <v/>
      </c>
      <c r="N11" s="12" t="str">
        <f t="shared" si="6"/>
        <v>文教及び科学振興</v>
      </c>
      <c r="O11" s="12"/>
      <c r="P11" s="12"/>
      <c r="Q11" s="18"/>
      <c r="T11" s="12"/>
      <c r="W11" s="30" t="s">
        <v>415</v>
      </c>
      <c r="Y11" s="30" t="s">
        <v>416</v>
      </c>
      <c r="Z11" s="30" t="s">
        <v>417</v>
      </c>
      <c r="AA11" s="76" t="s">
        <v>418</v>
      </c>
      <c r="AB11" s="76" t="s">
        <v>419</v>
      </c>
      <c r="AF11" s="28"/>
      <c r="AG11" s="47" t="s">
        <v>420</v>
      </c>
      <c r="AK11" s="47" t="str">
        <f t="shared" si="7"/>
        <v>J</v>
      </c>
    </row>
    <row r="12" spans="1:42" ht="13.5" customHeight="1" x14ac:dyDescent="0.15">
      <c r="A12" s="13" t="s">
        <v>421</v>
      </c>
      <c r="B12" s="14"/>
      <c r="C12" s="12" t="str">
        <f t="shared" ref="C12:C23" si="9">IF(B12="","",A12)</f>
        <v/>
      </c>
      <c r="D12" s="12" t="str">
        <f t="shared" si="8"/>
        <v>科学技術・イノベーション</v>
      </c>
      <c r="F12" s="17" t="s">
        <v>422</v>
      </c>
      <c r="G12" s="16"/>
      <c r="H12" s="12" t="str">
        <f t="shared" si="1"/>
        <v/>
      </c>
      <c r="I12" s="12" t="str">
        <f t="shared" si="5"/>
        <v>一般会計</v>
      </c>
      <c r="K12" s="12"/>
      <c r="L12" s="12"/>
      <c r="O12" s="12"/>
      <c r="P12" s="12"/>
      <c r="Q12" s="18"/>
      <c r="T12" s="12"/>
      <c r="U12" s="27" t="s">
        <v>423</v>
      </c>
      <c r="W12" s="30" t="s">
        <v>424</v>
      </c>
      <c r="Y12" s="30" t="s">
        <v>425</v>
      </c>
      <c r="Z12" s="30" t="s">
        <v>426</v>
      </c>
      <c r="AA12" s="76" t="s">
        <v>427</v>
      </c>
      <c r="AB12" s="76" t="s">
        <v>428</v>
      </c>
      <c r="AF12" s="28"/>
      <c r="AG12" s="47" t="s">
        <v>429</v>
      </c>
      <c r="AK12" s="47" t="str">
        <f t="shared" si="7"/>
        <v>K</v>
      </c>
    </row>
    <row r="13" spans="1:42" ht="13.5" customHeight="1" x14ac:dyDescent="0.15">
      <c r="A13" s="13" t="s">
        <v>430</v>
      </c>
      <c r="B13" s="14"/>
      <c r="C13" s="12" t="str">
        <f t="shared" si="9"/>
        <v/>
      </c>
      <c r="D13" s="12" t="str">
        <f t="shared" si="8"/>
        <v>科学技術・イノベーション</v>
      </c>
      <c r="F13" s="17" t="s">
        <v>431</v>
      </c>
      <c r="G13" s="16"/>
      <c r="H13" s="12" t="str">
        <f t="shared" si="1"/>
        <v/>
      </c>
      <c r="I13" s="12" t="str">
        <f t="shared" si="5"/>
        <v>一般会計</v>
      </c>
      <c r="K13" s="12" t="str">
        <f>N11</f>
        <v>文教及び科学振興</v>
      </c>
      <c r="L13" s="12"/>
      <c r="O13" s="12"/>
      <c r="P13" s="12"/>
      <c r="Q13" s="18"/>
      <c r="T13" s="12"/>
      <c r="U13" s="30" t="s">
        <v>307</v>
      </c>
      <c r="W13" s="30" t="s">
        <v>432</v>
      </c>
      <c r="Y13" s="30" t="s">
        <v>433</v>
      </c>
      <c r="Z13" s="30" t="s">
        <v>434</v>
      </c>
      <c r="AA13" s="76" t="s">
        <v>435</v>
      </c>
      <c r="AB13" s="76" t="s">
        <v>436</v>
      </c>
      <c r="AF13" s="28"/>
      <c r="AG13" s="47" t="s">
        <v>384</v>
      </c>
      <c r="AK13" s="47" t="str">
        <f t="shared" si="7"/>
        <v>L</v>
      </c>
    </row>
    <row r="14" spans="1:42" ht="13.5" customHeight="1" x14ac:dyDescent="0.15">
      <c r="A14" s="13" t="s">
        <v>437</v>
      </c>
      <c r="B14" s="14"/>
      <c r="C14" s="12" t="str">
        <f t="shared" si="9"/>
        <v/>
      </c>
      <c r="D14" s="12" t="str">
        <f t="shared" si="8"/>
        <v>科学技術・イノベーション</v>
      </c>
      <c r="F14" s="17" t="s">
        <v>438</v>
      </c>
      <c r="G14" s="16"/>
      <c r="H14" s="12" t="str">
        <f t="shared" si="1"/>
        <v/>
      </c>
      <c r="I14" s="12" t="str">
        <f t="shared" si="5"/>
        <v>一般会計</v>
      </c>
      <c r="K14" s="12"/>
      <c r="L14" s="12"/>
      <c r="O14" s="12"/>
      <c r="P14" s="12"/>
      <c r="Q14" s="18"/>
      <c r="T14" s="12"/>
      <c r="U14" s="30" t="s">
        <v>439</v>
      </c>
      <c r="W14" s="30" t="s">
        <v>440</v>
      </c>
      <c r="Y14" s="30" t="s">
        <v>441</v>
      </c>
      <c r="Z14" s="30" t="s">
        <v>442</v>
      </c>
      <c r="AA14" s="76" t="s">
        <v>443</v>
      </c>
      <c r="AB14" s="76" t="s">
        <v>444</v>
      </c>
      <c r="AF14" s="28"/>
      <c r="AG14" s="70"/>
      <c r="AK14" s="47" t="str">
        <f t="shared" si="7"/>
        <v>M</v>
      </c>
    </row>
    <row r="15" spans="1:42" ht="13.5" customHeight="1" x14ac:dyDescent="0.15">
      <c r="A15" s="13" t="s">
        <v>445</v>
      </c>
      <c r="B15" s="14"/>
      <c r="C15" s="12" t="str">
        <f t="shared" si="9"/>
        <v/>
      </c>
      <c r="D15" s="12" t="str">
        <f t="shared" si="8"/>
        <v>科学技術・イノベーション</v>
      </c>
      <c r="F15" s="17" t="s">
        <v>446</v>
      </c>
      <c r="G15" s="16"/>
      <c r="H15" s="12" t="str">
        <f t="shared" si="1"/>
        <v/>
      </c>
      <c r="I15" s="12" t="str">
        <f t="shared" si="5"/>
        <v>一般会計</v>
      </c>
      <c r="K15" s="12"/>
      <c r="L15" s="12"/>
      <c r="O15" s="12"/>
      <c r="P15" s="12"/>
      <c r="Q15" s="18"/>
      <c r="T15" s="12"/>
      <c r="U15" s="30" t="s">
        <v>447</v>
      </c>
      <c r="W15" s="30" t="s">
        <v>448</v>
      </c>
      <c r="Y15" s="30" t="s">
        <v>449</v>
      </c>
      <c r="Z15" s="30" t="s">
        <v>450</v>
      </c>
      <c r="AA15" s="76" t="s">
        <v>451</v>
      </c>
      <c r="AB15" s="76" t="s">
        <v>452</v>
      </c>
      <c r="AF15" s="28"/>
      <c r="AK15" s="47" t="str">
        <f t="shared" si="7"/>
        <v>N</v>
      </c>
    </row>
    <row r="16" spans="1:42" ht="13.5" customHeight="1" x14ac:dyDescent="0.15">
      <c r="A16" s="13" t="s">
        <v>453</v>
      </c>
      <c r="B16" s="14"/>
      <c r="C16" s="12" t="str">
        <f t="shared" si="9"/>
        <v/>
      </c>
      <c r="D16" s="12" t="str">
        <f t="shared" si="8"/>
        <v>科学技術・イノベーション</v>
      </c>
      <c r="F16" s="17" t="s">
        <v>454</v>
      </c>
      <c r="G16" s="16"/>
      <c r="H16" s="12" t="str">
        <f t="shared" si="1"/>
        <v/>
      </c>
      <c r="I16" s="12" t="str">
        <f t="shared" si="5"/>
        <v>一般会計</v>
      </c>
      <c r="K16" s="12"/>
      <c r="L16" s="12"/>
      <c r="O16" s="12"/>
      <c r="P16" s="12"/>
      <c r="Q16" s="18"/>
      <c r="T16" s="12"/>
      <c r="U16" s="30" t="s">
        <v>455</v>
      </c>
      <c r="W16" s="30" t="s">
        <v>456</v>
      </c>
      <c r="Y16" s="30" t="s">
        <v>457</v>
      </c>
      <c r="Z16" s="30" t="s">
        <v>458</v>
      </c>
      <c r="AA16" s="76" t="s">
        <v>459</v>
      </c>
      <c r="AB16" s="76" t="s">
        <v>460</v>
      </c>
      <c r="AF16" s="28"/>
      <c r="AK16" s="47" t="str">
        <f t="shared" si="7"/>
        <v>O</v>
      </c>
    </row>
    <row r="17" spans="1:37" ht="13.5" customHeight="1" x14ac:dyDescent="0.15">
      <c r="A17" s="13" t="s">
        <v>461</v>
      </c>
      <c r="B17" s="14"/>
      <c r="C17" s="12" t="str">
        <f t="shared" si="9"/>
        <v/>
      </c>
      <c r="D17" s="12" t="str">
        <f t="shared" si="8"/>
        <v>科学技術・イノベーション</v>
      </c>
      <c r="F17" s="17" t="s">
        <v>462</v>
      </c>
      <c r="G17" s="16"/>
      <c r="H17" s="12" t="str">
        <f t="shared" si="1"/>
        <v/>
      </c>
      <c r="I17" s="12" t="str">
        <f t="shared" si="5"/>
        <v>一般会計</v>
      </c>
      <c r="K17" s="12"/>
      <c r="L17" s="12"/>
      <c r="O17" s="12"/>
      <c r="P17" s="12"/>
      <c r="Q17" s="18"/>
      <c r="T17" s="12"/>
      <c r="U17" s="30" t="s">
        <v>463</v>
      </c>
      <c r="W17" s="30" t="s">
        <v>464</v>
      </c>
      <c r="Y17" s="30" t="s">
        <v>465</v>
      </c>
      <c r="Z17" s="30" t="s">
        <v>466</v>
      </c>
      <c r="AA17" s="76" t="s">
        <v>467</v>
      </c>
      <c r="AB17" s="76" t="s">
        <v>468</v>
      </c>
      <c r="AF17" s="28"/>
      <c r="AK17" s="47" t="str">
        <f t="shared" si="7"/>
        <v>P</v>
      </c>
    </row>
    <row r="18" spans="1:37" ht="13.5" customHeight="1" x14ac:dyDescent="0.15">
      <c r="A18" s="13" t="s">
        <v>469</v>
      </c>
      <c r="B18" s="14"/>
      <c r="C18" s="12" t="str">
        <f t="shared" si="9"/>
        <v/>
      </c>
      <c r="D18" s="12" t="str">
        <f t="shared" si="8"/>
        <v>科学技術・イノベーション</v>
      </c>
      <c r="F18" s="17" t="s">
        <v>470</v>
      </c>
      <c r="G18" s="16"/>
      <c r="H18" s="12" t="str">
        <f t="shared" si="1"/>
        <v/>
      </c>
      <c r="I18" s="12" t="str">
        <f t="shared" si="5"/>
        <v>一般会計</v>
      </c>
      <c r="K18" s="12"/>
      <c r="L18" s="12"/>
      <c r="O18" s="12"/>
      <c r="P18" s="12"/>
      <c r="Q18" s="18"/>
      <c r="T18" s="12"/>
      <c r="U18" s="30" t="s">
        <v>471</v>
      </c>
      <c r="W18" s="30" t="s">
        <v>472</v>
      </c>
      <c r="Y18" s="30" t="s">
        <v>473</v>
      </c>
      <c r="Z18" s="30" t="s">
        <v>474</v>
      </c>
      <c r="AA18" s="76" t="s">
        <v>475</v>
      </c>
      <c r="AB18" s="76" t="s">
        <v>476</v>
      </c>
      <c r="AF18" s="28"/>
      <c r="AK18" s="47" t="str">
        <f t="shared" si="7"/>
        <v>Q</v>
      </c>
    </row>
    <row r="19" spans="1:37" ht="13.5" customHeight="1" x14ac:dyDescent="0.15">
      <c r="A19" s="13" t="s">
        <v>477</v>
      </c>
      <c r="B19" s="14"/>
      <c r="C19" s="12" t="str">
        <f t="shared" si="9"/>
        <v/>
      </c>
      <c r="D19" s="12" t="str">
        <f t="shared" si="8"/>
        <v>科学技術・イノベーション</v>
      </c>
      <c r="F19" s="17" t="s">
        <v>478</v>
      </c>
      <c r="G19" s="16"/>
      <c r="H19" s="12" t="str">
        <f t="shared" si="1"/>
        <v/>
      </c>
      <c r="I19" s="12" t="str">
        <f t="shared" si="5"/>
        <v>一般会計</v>
      </c>
      <c r="K19" s="12"/>
      <c r="L19" s="12"/>
      <c r="O19" s="12"/>
      <c r="P19" s="12"/>
      <c r="Q19" s="18"/>
      <c r="T19" s="12"/>
      <c r="U19" s="30" t="s">
        <v>479</v>
      </c>
      <c r="W19" s="30" t="s">
        <v>480</v>
      </c>
      <c r="Y19" s="30" t="s">
        <v>481</v>
      </c>
      <c r="Z19" s="30" t="s">
        <v>482</v>
      </c>
      <c r="AA19" s="76" t="s">
        <v>483</v>
      </c>
      <c r="AB19" s="76" t="s">
        <v>484</v>
      </c>
      <c r="AF19" s="28"/>
      <c r="AK19" s="47" t="str">
        <f t="shared" si="7"/>
        <v>R</v>
      </c>
    </row>
    <row r="20" spans="1:37" ht="13.5" customHeight="1" x14ac:dyDescent="0.15">
      <c r="A20" s="13" t="s">
        <v>485</v>
      </c>
      <c r="B20" s="14"/>
      <c r="C20" s="12" t="str">
        <f t="shared" si="9"/>
        <v/>
      </c>
      <c r="D20" s="12" t="str">
        <f t="shared" si="8"/>
        <v>科学技術・イノベーション</v>
      </c>
      <c r="F20" s="17" t="s">
        <v>486</v>
      </c>
      <c r="G20" s="16"/>
      <c r="H20" s="12" t="str">
        <f t="shared" si="1"/>
        <v/>
      </c>
      <c r="I20" s="12" t="str">
        <f t="shared" si="5"/>
        <v>一般会計</v>
      </c>
      <c r="K20" s="12"/>
      <c r="L20" s="12"/>
      <c r="O20" s="12"/>
      <c r="P20" s="12"/>
      <c r="Q20" s="18"/>
      <c r="T20" s="12"/>
      <c r="U20" s="30" t="s">
        <v>487</v>
      </c>
      <c r="W20" s="30" t="s">
        <v>488</v>
      </c>
      <c r="Y20" s="30" t="s">
        <v>489</v>
      </c>
      <c r="Z20" s="30" t="s">
        <v>490</v>
      </c>
      <c r="AA20" s="76" t="s">
        <v>491</v>
      </c>
      <c r="AB20" s="76" t="s">
        <v>492</v>
      </c>
      <c r="AF20" s="28"/>
      <c r="AK20" s="47" t="str">
        <f t="shared" si="7"/>
        <v>S</v>
      </c>
    </row>
    <row r="21" spans="1:37" ht="13.5" customHeight="1" x14ac:dyDescent="0.15">
      <c r="A21" s="13" t="s">
        <v>493</v>
      </c>
      <c r="B21" s="14"/>
      <c r="C21" s="12" t="str">
        <f t="shared" si="9"/>
        <v/>
      </c>
      <c r="D21" s="12" t="str">
        <f t="shared" si="8"/>
        <v>科学技術・イノベーション</v>
      </c>
      <c r="F21" s="17" t="s">
        <v>494</v>
      </c>
      <c r="G21" s="16"/>
      <c r="H21" s="12" t="str">
        <f t="shared" si="1"/>
        <v/>
      </c>
      <c r="I21" s="12" t="str">
        <f t="shared" si="5"/>
        <v>一般会計</v>
      </c>
      <c r="K21" s="12"/>
      <c r="L21" s="12"/>
      <c r="O21" s="12"/>
      <c r="P21" s="12"/>
      <c r="Q21" s="18"/>
      <c r="T21" s="12"/>
      <c r="U21" s="30" t="s">
        <v>495</v>
      </c>
      <c r="W21" s="30" t="s">
        <v>496</v>
      </c>
      <c r="Y21" s="30" t="s">
        <v>497</v>
      </c>
      <c r="Z21" s="30" t="s">
        <v>498</v>
      </c>
      <c r="AA21" s="76" t="s">
        <v>499</v>
      </c>
      <c r="AB21" s="76" t="s">
        <v>500</v>
      </c>
      <c r="AF21" s="28"/>
      <c r="AK21" s="47" t="str">
        <f t="shared" si="7"/>
        <v>T</v>
      </c>
    </row>
    <row r="22" spans="1:37" ht="13.5" customHeight="1" x14ac:dyDescent="0.15">
      <c r="A22" s="13" t="s">
        <v>501</v>
      </c>
      <c r="B22" s="14"/>
      <c r="C22" s="12" t="str">
        <f t="shared" si="9"/>
        <v/>
      </c>
      <c r="D22" s="12" t="str">
        <f>IF(C22="",D21,IF(D21&lt;&gt;"",CONCATENATE(D21,"、",C22),C22))</f>
        <v>科学技術・イノベーション</v>
      </c>
      <c r="F22" s="17" t="s">
        <v>502</v>
      </c>
      <c r="G22" s="16"/>
      <c r="H22" s="12" t="str">
        <f t="shared" si="1"/>
        <v/>
      </c>
      <c r="I22" s="12" t="str">
        <f t="shared" si="5"/>
        <v>一般会計</v>
      </c>
      <c r="K22" s="12"/>
      <c r="L22" s="12"/>
      <c r="O22" s="12"/>
      <c r="P22" s="12"/>
      <c r="Q22" s="18"/>
      <c r="T22" s="12"/>
      <c r="U22" s="30" t="s">
        <v>503</v>
      </c>
      <c r="W22" s="30" t="s">
        <v>504</v>
      </c>
      <c r="Y22" s="30" t="s">
        <v>505</v>
      </c>
      <c r="Z22" s="30" t="s">
        <v>506</v>
      </c>
      <c r="AA22" s="76" t="s">
        <v>507</v>
      </c>
      <c r="AB22" s="76" t="s">
        <v>508</v>
      </c>
      <c r="AF22" s="28"/>
      <c r="AK22" s="47" t="str">
        <f t="shared" si="7"/>
        <v>U</v>
      </c>
    </row>
    <row r="23" spans="1:37" ht="13.5" customHeight="1" x14ac:dyDescent="0.15">
      <c r="A23" s="13" t="s">
        <v>509</v>
      </c>
      <c r="B23" s="14"/>
      <c r="C23" s="12" t="str">
        <f t="shared" si="9"/>
        <v/>
      </c>
      <c r="D23" s="12" t="str">
        <f>IF(C23="",D22,IF(D22&lt;&gt;"",CONCATENATE(D22,"、",C23),C23))</f>
        <v>科学技術・イノベーション</v>
      </c>
      <c r="F23" s="17" t="s">
        <v>510</v>
      </c>
      <c r="G23" s="16"/>
      <c r="H23" s="12" t="str">
        <f t="shared" si="1"/>
        <v/>
      </c>
      <c r="I23" s="12" t="str">
        <f t="shared" si="5"/>
        <v>一般会計</v>
      </c>
      <c r="K23" s="12"/>
      <c r="L23" s="12"/>
      <c r="O23" s="12"/>
      <c r="P23" s="12"/>
      <c r="Q23" s="18"/>
      <c r="T23" s="12"/>
      <c r="U23" s="30" t="s">
        <v>511</v>
      </c>
      <c r="W23" s="30" t="s">
        <v>512</v>
      </c>
      <c r="Y23" s="30" t="s">
        <v>513</v>
      </c>
      <c r="Z23" s="30" t="s">
        <v>514</v>
      </c>
      <c r="AA23" s="76" t="s">
        <v>515</v>
      </c>
      <c r="AB23" s="76" t="s">
        <v>516</v>
      </c>
      <c r="AF23" s="28"/>
      <c r="AK23" s="47" t="str">
        <f t="shared" si="7"/>
        <v>V</v>
      </c>
    </row>
    <row r="24" spans="1:37" ht="13.5" customHeight="1" x14ac:dyDescent="0.15">
      <c r="A24" s="87"/>
      <c r="B24" s="73"/>
      <c r="F24" s="17" t="s">
        <v>517</v>
      </c>
      <c r="G24" s="16"/>
      <c r="H24" s="12" t="str">
        <f t="shared" si="1"/>
        <v/>
      </c>
      <c r="I24" s="12" t="str">
        <f t="shared" si="5"/>
        <v>一般会計</v>
      </c>
      <c r="K24" s="12"/>
      <c r="L24" s="12"/>
      <c r="O24" s="12"/>
      <c r="P24" s="12"/>
      <c r="Q24" s="18"/>
      <c r="T24" s="12"/>
      <c r="U24" s="30" t="s">
        <v>518</v>
      </c>
      <c r="W24" s="30" t="s">
        <v>519</v>
      </c>
      <c r="Y24" s="30" t="s">
        <v>520</v>
      </c>
      <c r="Z24" s="30" t="s">
        <v>521</v>
      </c>
      <c r="AA24" s="76" t="s">
        <v>522</v>
      </c>
      <c r="AB24" s="76" t="s">
        <v>523</v>
      </c>
      <c r="AF24" s="28"/>
      <c r="AK24" s="47" t="str">
        <f>CHAR(CODE(AK23)+1)</f>
        <v>W</v>
      </c>
    </row>
    <row r="25" spans="1:37" ht="13.5" customHeight="1" x14ac:dyDescent="0.15">
      <c r="A25" s="12"/>
      <c r="B25" s="73"/>
      <c r="F25" s="17" t="s">
        <v>524</v>
      </c>
      <c r="G25" s="16"/>
      <c r="H25" s="12" t="str">
        <f t="shared" si="1"/>
        <v/>
      </c>
      <c r="I25" s="12" t="str">
        <f t="shared" si="5"/>
        <v>一般会計</v>
      </c>
      <c r="K25" s="12"/>
      <c r="L25" s="12"/>
      <c r="O25" s="12"/>
      <c r="P25" s="12"/>
      <c r="Q25" s="18"/>
      <c r="T25" s="12"/>
      <c r="U25" s="30" t="s">
        <v>525</v>
      </c>
      <c r="W25" s="68"/>
      <c r="Y25" s="30" t="s">
        <v>526</v>
      </c>
      <c r="Z25" s="30" t="s">
        <v>527</v>
      </c>
      <c r="AA25" s="76" t="s">
        <v>528</v>
      </c>
      <c r="AB25" s="76" t="s">
        <v>529</v>
      </c>
      <c r="AF25" s="28"/>
      <c r="AK25" s="47" t="str">
        <f t="shared" si="7"/>
        <v>X</v>
      </c>
    </row>
    <row r="26" spans="1:37" ht="13.5" customHeight="1" x14ac:dyDescent="0.15">
      <c r="A26" s="12"/>
      <c r="B26" s="73"/>
      <c r="F26" s="17" t="s">
        <v>530</v>
      </c>
      <c r="G26" s="16"/>
      <c r="H26" s="12" t="str">
        <f t="shared" si="1"/>
        <v/>
      </c>
      <c r="I26" s="12" t="str">
        <f t="shared" si="5"/>
        <v>一般会計</v>
      </c>
      <c r="K26" s="12"/>
      <c r="L26" s="12"/>
      <c r="O26" s="12"/>
      <c r="P26" s="12"/>
      <c r="Q26" s="18"/>
      <c r="T26" s="12"/>
      <c r="U26" s="30" t="s">
        <v>531</v>
      </c>
      <c r="Y26" s="30" t="s">
        <v>532</v>
      </c>
      <c r="Z26" s="30" t="s">
        <v>533</v>
      </c>
      <c r="AA26" s="76" t="s">
        <v>534</v>
      </c>
      <c r="AB26" s="76" t="s">
        <v>535</v>
      </c>
      <c r="AF26" s="28"/>
      <c r="AK26" s="47" t="str">
        <f t="shared" si="7"/>
        <v>Y</v>
      </c>
    </row>
    <row r="27" spans="1:37" ht="13.5" customHeight="1" x14ac:dyDescent="0.15">
      <c r="A27" s="12" t="str">
        <f>IF(D23="", "-", D23)</f>
        <v>科学技術・イノベーション</v>
      </c>
      <c r="B27" s="12"/>
      <c r="F27" s="17" t="s">
        <v>536</v>
      </c>
      <c r="G27" s="16"/>
      <c r="H27" s="12" t="str">
        <f t="shared" si="1"/>
        <v/>
      </c>
      <c r="I27" s="12" t="str">
        <f t="shared" si="5"/>
        <v>一般会計</v>
      </c>
      <c r="K27" s="12"/>
      <c r="L27" s="12"/>
      <c r="O27" s="12"/>
      <c r="P27" s="12"/>
      <c r="Q27" s="18"/>
      <c r="T27" s="12"/>
      <c r="U27" s="30" t="s">
        <v>537</v>
      </c>
      <c r="Y27" s="30" t="s">
        <v>538</v>
      </c>
      <c r="Z27" s="30" t="s">
        <v>539</v>
      </c>
      <c r="AA27" s="76" t="s">
        <v>540</v>
      </c>
      <c r="AB27" s="76" t="s">
        <v>541</v>
      </c>
      <c r="AF27" s="28"/>
      <c r="AK27" s="47" t="str">
        <f>CHAR(CODE(AK26)+1)</f>
        <v>Z</v>
      </c>
    </row>
    <row r="28" spans="1:37" ht="13.5" customHeight="1" x14ac:dyDescent="0.15">
      <c r="B28" s="12"/>
      <c r="F28" s="17" t="s">
        <v>542</v>
      </c>
      <c r="G28" s="16"/>
      <c r="H28" s="12" t="str">
        <f t="shared" si="1"/>
        <v/>
      </c>
      <c r="I28" s="12" t="str">
        <f t="shared" si="5"/>
        <v>一般会計</v>
      </c>
      <c r="K28" s="12"/>
      <c r="L28" s="12"/>
      <c r="O28" s="12"/>
      <c r="P28" s="12"/>
      <c r="Q28" s="18"/>
      <c r="T28" s="12"/>
      <c r="U28" s="30" t="s">
        <v>543</v>
      </c>
      <c r="Y28" s="30" t="s">
        <v>544</v>
      </c>
      <c r="Z28" s="30" t="s">
        <v>545</v>
      </c>
      <c r="AA28" s="76" t="s">
        <v>546</v>
      </c>
      <c r="AB28" s="76" t="s">
        <v>547</v>
      </c>
      <c r="AF28" s="28"/>
      <c r="AK28" s="47" t="s">
        <v>548</v>
      </c>
    </row>
    <row r="29" spans="1:37" ht="13.5" customHeight="1" x14ac:dyDescent="0.15">
      <c r="A29" s="12"/>
      <c r="B29" s="12"/>
      <c r="F29" s="17" t="s">
        <v>549</v>
      </c>
      <c r="G29" s="16"/>
      <c r="H29" s="12" t="str">
        <f t="shared" si="1"/>
        <v/>
      </c>
      <c r="I29" s="12" t="str">
        <f t="shared" si="5"/>
        <v>一般会計</v>
      </c>
      <c r="K29" s="12"/>
      <c r="L29" s="12"/>
      <c r="O29" s="12"/>
      <c r="P29" s="12"/>
      <c r="Q29" s="18"/>
      <c r="T29" s="12"/>
      <c r="U29" s="30" t="s">
        <v>550</v>
      </c>
      <c r="Y29" s="30" t="s">
        <v>551</v>
      </c>
      <c r="Z29" s="30" t="s">
        <v>552</v>
      </c>
      <c r="AA29" s="76" t="s">
        <v>553</v>
      </c>
      <c r="AB29" s="76" t="s">
        <v>554</v>
      </c>
      <c r="AF29" s="28"/>
      <c r="AK29" s="47" t="str">
        <f t="shared" si="7"/>
        <v>b</v>
      </c>
    </row>
    <row r="30" spans="1:37" ht="13.5" customHeight="1" x14ac:dyDescent="0.15">
      <c r="A30" s="12"/>
      <c r="B30" s="12"/>
      <c r="F30" s="17" t="s">
        <v>555</v>
      </c>
      <c r="G30" s="16"/>
      <c r="H30" s="12" t="str">
        <f t="shared" si="1"/>
        <v/>
      </c>
      <c r="I30" s="12" t="str">
        <f t="shared" si="5"/>
        <v>一般会計</v>
      </c>
      <c r="K30" s="12"/>
      <c r="L30" s="12"/>
      <c r="O30" s="12"/>
      <c r="P30" s="12"/>
      <c r="Q30" s="18"/>
      <c r="T30" s="12"/>
      <c r="U30" s="30" t="s">
        <v>556</v>
      </c>
      <c r="Y30" s="30" t="s">
        <v>557</v>
      </c>
      <c r="Z30" s="30" t="s">
        <v>558</v>
      </c>
      <c r="AA30" s="76" t="s">
        <v>559</v>
      </c>
      <c r="AB30" s="76" t="s">
        <v>560</v>
      </c>
      <c r="AF30" s="28"/>
      <c r="AK30" s="47" t="str">
        <f t="shared" si="7"/>
        <v>c</v>
      </c>
    </row>
    <row r="31" spans="1:37" ht="13.5" customHeight="1" x14ac:dyDescent="0.15">
      <c r="A31" s="12"/>
      <c r="B31" s="12"/>
      <c r="F31" s="17" t="s">
        <v>561</v>
      </c>
      <c r="G31" s="16"/>
      <c r="H31" s="12" t="str">
        <f t="shared" si="1"/>
        <v/>
      </c>
      <c r="I31" s="12" t="str">
        <f t="shared" si="5"/>
        <v>一般会計</v>
      </c>
      <c r="K31" s="12"/>
      <c r="L31" s="12"/>
      <c r="O31" s="12"/>
      <c r="P31" s="12"/>
      <c r="Q31" s="18"/>
      <c r="T31" s="12"/>
      <c r="U31" s="30" t="s">
        <v>562</v>
      </c>
      <c r="Y31" s="30" t="s">
        <v>563</v>
      </c>
      <c r="Z31" s="30" t="s">
        <v>564</v>
      </c>
      <c r="AA31" s="76" t="s">
        <v>565</v>
      </c>
      <c r="AB31" s="76" t="s">
        <v>566</v>
      </c>
      <c r="AF31" s="28"/>
      <c r="AK31" s="47" t="str">
        <f t="shared" si="7"/>
        <v>d</v>
      </c>
    </row>
    <row r="32" spans="1:37" ht="13.5" customHeight="1" x14ac:dyDescent="0.15">
      <c r="A32" s="12"/>
      <c r="B32" s="12"/>
      <c r="F32" s="17" t="s">
        <v>567</v>
      </c>
      <c r="G32" s="16"/>
      <c r="H32" s="12" t="str">
        <f t="shared" si="1"/>
        <v/>
      </c>
      <c r="I32" s="12" t="str">
        <f t="shared" si="5"/>
        <v>一般会計</v>
      </c>
      <c r="K32" s="12"/>
      <c r="L32" s="12"/>
      <c r="O32" s="12"/>
      <c r="P32" s="12"/>
      <c r="Q32" s="18"/>
      <c r="T32" s="12"/>
      <c r="U32" s="30" t="s">
        <v>568</v>
      </c>
      <c r="Y32" s="30" t="s">
        <v>569</v>
      </c>
      <c r="Z32" s="30" t="s">
        <v>570</v>
      </c>
      <c r="AA32" s="76" t="s">
        <v>571</v>
      </c>
      <c r="AB32" s="76" t="s">
        <v>571</v>
      </c>
      <c r="AF32" s="28"/>
      <c r="AK32" s="47" t="str">
        <f t="shared" si="7"/>
        <v>e</v>
      </c>
    </row>
    <row r="33" spans="1:37" ht="13.5" customHeight="1" x14ac:dyDescent="0.15">
      <c r="A33" s="12"/>
      <c r="B33" s="12"/>
      <c r="F33" s="17" t="s">
        <v>572</v>
      </c>
      <c r="G33" s="16"/>
      <c r="H33" s="12" t="str">
        <f t="shared" si="1"/>
        <v/>
      </c>
      <c r="I33" s="12" t="str">
        <f t="shared" si="5"/>
        <v>一般会計</v>
      </c>
      <c r="K33" s="12"/>
      <c r="L33" s="12"/>
      <c r="O33" s="12"/>
      <c r="P33" s="12"/>
      <c r="Q33" s="18"/>
      <c r="T33" s="12"/>
      <c r="U33" s="30" t="s">
        <v>573</v>
      </c>
      <c r="Y33" s="30" t="s">
        <v>574</v>
      </c>
      <c r="Z33" s="30" t="s">
        <v>575</v>
      </c>
      <c r="AA33" s="68"/>
      <c r="AF33" s="28"/>
      <c r="AK33" s="47" t="str">
        <f t="shared" si="7"/>
        <v>f</v>
      </c>
    </row>
    <row r="34" spans="1:37" ht="13.5" customHeight="1" x14ac:dyDescent="0.15">
      <c r="A34" s="12"/>
      <c r="B34" s="12"/>
      <c r="F34" s="17" t="s">
        <v>576</v>
      </c>
      <c r="G34" s="16"/>
      <c r="H34" s="12" t="str">
        <f t="shared" si="1"/>
        <v/>
      </c>
      <c r="I34" s="12" t="str">
        <f t="shared" si="5"/>
        <v>一般会計</v>
      </c>
      <c r="K34" s="12"/>
      <c r="L34" s="12"/>
      <c r="O34" s="12"/>
      <c r="P34" s="12"/>
      <c r="Q34" s="18"/>
      <c r="T34" s="12"/>
      <c r="U34" s="30" t="s">
        <v>577</v>
      </c>
      <c r="Y34" s="30" t="s">
        <v>578</v>
      </c>
      <c r="Z34" s="30" t="s">
        <v>579</v>
      </c>
      <c r="AF34" s="28"/>
      <c r="AK34" s="47" t="str">
        <f t="shared" si="7"/>
        <v>g</v>
      </c>
    </row>
    <row r="35" spans="1:37" ht="13.5" customHeight="1" x14ac:dyDescent="0.15">
      <c r="A35" s="12"/>
      <c r="B35" s="12"/>
      <c r="F35" s="17" t="s">
        <v>580</v>
      </c>
      <c r="G35" s="16"/>
      <c r="H35" s="12" t="str">
        <f t="shared" si="1"/>
        <v/>
      </c>
      <c r="I35" s="12" t="str">
        <f t="shared" si="5"/>
        <v>一般会計</v>
      </c>
      <c r="K35" s="12"/>
      <c r="L35" s="12"/>
      <c r="O35" s="12"/>
      <c r="P35" s="12"/>
      <c r="Q35" s="18"/>
      <c r="T35" s="12"/>
      <c r="U35" s="30" t="s">
        <v>581</v>
      </c>
      <c r="Y35" s="30" t="s">
        <v>582</v>
      </c>
      <c r="Z35" s="30" t="s">
        <v>583</v>
      </c>
      <c r="AF35" s="28"/>
      <c r="AK35" s="47" t="str">
        <f t="shared" si="7"/>
        <v>h</v>
      </c>
    </row>
    <row r="36" spans="1:37" ht="13.5" customHeight="1" x14ac:dyDescent="0.15">
      <c r="A36" s="12"/>
      <c r="B36" s="12"/>
      <c r="F36" s="17" t="s">
        <v>584</v>
      </c>
      <c r="G36" s="16"/>
      <c r="H36" s="12" t="str">
        <f t="shared" si="1"/>
        <v/>
      </c>
      <c r="I36" s="12" t="str">
        <f t="shared" si="5"/>
        <v>一般会計</v>
      </c>
      <c r="K36" s="12"/>
      <c r="L36" s="12"/>
      <c r="O36" s="12"/>
      <c r="P36" s="12"/>
      <c r="Q36" s="18"/>
      <c r="T36" s="12"/>
      <c r="Y36" s="30" t="s">
        <v>585</v>
      </c>
      <c r="Z36" s="30" t="s">
        <v>586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587</v>
      </c>
      <c r="Z37" s="30" t="s">
        <v>588</v>
      </c>
      <c r="AF37" s="28"/>
      <c r="AK37" s="47" t="str">
        <f t="shared" si="7"/>
        <v>j</v>
      </c>
    </row>
    <row r="38" spans="1:37" x14ac:dyDescent="0.15">
      <c r="A38" s="12"/>
      <c r="B38" s="12"/>
      <c r="F38" s="12"/>
      <c r="G38" s="18"/>
      <c r="K38" s="12"/>
      <c r="L38" s="12"/>
      <c r="O38" s="12"/>
      <c r="P38" s="12"/>
      <c r="Q38" s="18"/>
      <c r="T38" s="12"/>
      <c r="Y38" s="30" t="s">
        <v>589</v>
      </c>
      <c r="Z38" s="30" t="s">
        <v>590</v>
      </c>
      <c r="AF38" s="28"/>
      <c r="AK38" s="47" t="str">
        <f t="shared" si="7"/>
        <v>k</v>
      </c>
    </row>
    <row r="39" spans="1:37" x14ac:dyDescent="0.15">
      <c r="A39" s="12"/>
      <c r="B39" s="12"/>
      <c r="F39" s="12" t="str">
        <f>I37</f>
        <v>一般会計</v>
      </c>
      <c r="G39" s="18"/>
      <c r="K39" s="12"/>
      <c r="L39" s="12"/>
      <c r="O39" s="12"/>
      <c r="P39" s="12"/>
      <c r="Q39" s="18"/>
      <c r="T39" s="12"/>
      <c r="U39" s="30" t="s">
        <v>591</v>
      </c>
      <c r="Y39" s="30" t="s">
        <v>592</v>
      </c>
      <c r="Z39" s="30" t="s">
        <v>593</v>
      </c>
      <c r="AF39" s="28"/>
      <c r="AK39" s="47" t="str">
        <f t="shared" si="7"/>
        <v>l</v>
      </c>
    </row>
    <row r="40" spans="1:37" x14ac:dyDescent="0.15">
      <c r="A40" s="12"/>
      <c r="B40" s="12"/>
      <c r="F40" s="12"/>
      <c r="G40" s="18"/>
      <c r="K40" s="12"/>
      <c r="L40" s="12"/>
      <c r="O40" s="12"/>
      <c r="P40" s="12"/>
      <c r="Q40" s="18"/>
      <c r="T40" s="12"/>
      <c r="U40" s="30"/>
      <c r="Y40" s="30" t="s">
        <v>594</v>
      </c>
      <c r="Z40" s="30" t="s">
        <v>595</v>
      </c>
      <c r="AF40" s="28"/>
      <c r="AK40" s="47" t="str">
        <f t="shared" si="7"/>
        <v>m</v>
      </c>
    </row>
    <row r="41" spans="1:37" x14ac:dyDescent="0.15">
      <c r="A41" s="12"/>
      <c r="B41" s="12"/>
      <c r="F41" s="12"/>
      <c r="G41" s="18"/>
      <c r="K41" s="12"/>
      <c r="L41" s="12"/>
      <c r="O41" s="12"/>
      <c r="P41" s="12"/>
      <c r="Q41" s="18"/>
      <c r="T41" s="12"/>
      <c r="U41" s="30" t="s">
        <v>596</v>
      </c>
      <c r="Y41" s="30" t="s">
        <v>597</v>
      </c>
      <c r="Z41" s="30" t="s">
        <v>598</v>
      </c>
      <c r="AF41" s="28"/>
      <c r="AK41" s="47" t="str">
        <f t="shared" si="7"/>
        <v>n</v>
      </c>
    </row>
    <row r="42" spans="1:37" x14ac:dyDescent="0.15">
      <c r="A42" s="12"/>
      <c r="B42" s="12"/>
      <c r="F42" s="12"/>
      <c r="G42" s="18"/>
      <c r="K42" s="12"/>
      <c r="L42" s="12"/>
      <c r="O42" s="12"/>
      <c r="P42" s="12"/>
      <c r="Q42" s="18"/>
      <c r="T42" s="12"/>
      <c r="U42" s="30" t="s">
        <v>599</v>
      </c>
      <c r="Y42" s="30" t="s">
        <v>600</v>
      </c>
      <c r="Z42" s="30" t="s">
        <v>601</v>
      </c>
      <c r="AF42" s="28"/>
      <c r="AK42" s="47" t="str">
        <f t="shared" si="7"/>
        <v>o</v>
      </c>
    </row>
    <row r="43" spans="1:37" x14ac:dyDescent="0.15">
      <c r="A43" s="12"/>
      <c r="B43" s="12"/>
      <c r="F43" s="12"/>
      <c r="G43" s="18"/>
      <c r="K43" s="12"/>
      <c r="L43" s="12"/>
      <c r="O43" s="12"/>
      <c r="P43" s="12"/>
      <c r="Q43" s="18"/>
      <c r="T43" s="12"/>
      <c r="Y43" s="30" t="s">
        <v>602</v>
      </c>
      <c r="Z43" s="30" t="s">
        <v>603</v>
      </c>
      <c r="AF43" s="28"/>
      <c r="AK43" s="47" t="str">
        <f t="shared" si="7"/>
        <v>p</v>
      </c>
    </row>
    <row r="44" spans="1:37" x14ac:dyDescent="0.15">
      <c r="A44" s="12"/>
      <c r="B44" s="12"/>
      <c r="F44" s="12"/>
      <c r="G44" s="18"/>
      <c r="K44" s="12"/>
      <c r="L44" s="12"/>
      <c r="O44" s="12"/>
      <c r="P44" s="12"/>
      <c r="Q44" s="18"/>
      <c r="T44" s="12"/>
      <c r="Y44" s="30" t="s">
        <v>604</v>
      </c>
      <c r="Z44" s="30" t="s">
        <v>605</v>
      </c>
      <c r="AF44" s="28"/>
      <c r="AK44" s="47" t="str">
        <f t="shared" si="7"/>
        <v>q</v>
      </c>
    </row>
    <row r="45" spans="1:37" x14ac:dyDescent="0.15">
      <c r="A45" s="12"/>
      <c r="B45" s="12"/>
      <c r="F45" s="12"/>
      <c r="G45" s="18"/>
      <c r="K45" s="12"/>
      <c r="L45" s="12"/>
      <c r="O45" s="12"/>
      <c r="P45" s="12"/>
      <c r="Q45" s="18"/>
      <c r="T45" s="12"/>
      <c r="U45" s="27" t="s">
        <v>294</v>
      </c>
      <c r="Y45" s="30" t="s">
        <v>606</v>
      </c>
      <c r="Z45" s="30" t="s">
        <v>607</v>
      </c>
      <c r="AF45" s="28"/>
      <c r="AK45" s="47" t="str">
        <f t="shared" si="7"/>
        <v>r</v>
      </c>
    </row>
    <row r="46" spans="1:37" x14ac:dyDescent="0.15">
      <c r="A46" s="12"/>
      <c r="B46" s="12"/>
      <c r="F46" s="12"/>
      <c r="G46" s="18"/>
      <c r="K46" s="12"/>
      <c r="L46" s="12"/>
      <c r="O46" s="12"/>
      <c r="P46" s="12"/>
      <c r="Q46" s="18"/>
      <c r="T46" s="12"/>
      <c r="U46" s="82" t="s">
        <v>608</v>
      </c>
      <c r="Y46" s="30" t="s">
        <v>609</v>
      </c>
      <c r="Z46" s="30" t="s">
        <v>610</v>
      </c>
      <c r="AF46" s="28"/>
      <c r="AK46" s="47" t="str">
        <f t="shared" si="7"/>
        <v>s</v>
      </c>
    </row>
    <row r="47" spans="1:37" x14ac:dyDescent="0.15">
      <c r="A47" s="12"/>
      <c r="B47" s="12"/>
      <c r="F47" s="12"/>
      <c r="G47" s="18"/>
      <c r="K47" s="12"/>
      <c r="L47" s="12"/>
      <c r="O47" s="12"/>
      <c r="P47" s="12"/>
      <c r="Q47" s="18"/>
      <c r="T47" s="12"/>
      <c r="Y47" s="30" t="s">
        <v>611</v>
      </c>
      <c r="Z47" s="30" t="s">
        <v>612</v>
      </c>
      <c r="AF47" s="28"/>
      <c r="AK47" s="47" t="str">
        <f t="shared" si="7"/>
        <v>t</v>
      </c>
    </row>
    <row r="48" spans="1:37" x14ac:dyDescent="0.15">
      <c r="A48" s="12"/>
      <c r="B48" s="12"/>
      <c r="F48" s="12"/>
      <c r="G48" s="18"/>
      <c r="K48" s="12"/>
      <c r="L48" s="12"/>
      <c r="O48" s="12"/>
      <c r="P48" s="12"/>
      <c r="Q48" s="18"/>
      <c r="T48" s="12"/>
      <c r="U48" s="82">
        <v>2021</v>
      </c>
      <c r="Y48" s="30" t="s">
        <v>613</v>
      </c>
      <c r="Z48" s="30" t="s">
        <v>614</v>
      </c>
      <c r="AF48" s="28"/>
      <c r="AK48" s="47" t="str">
        <f t="shared" si="7"/>
        <v>u</v>
      </c>
    </row>
    <row r="49" spans="1:37" x14ac:dyDescent="0.15">
      <c r="A49" s="12"/>
      <c r="B49" s="12"/>
      <c r="F49" s="12"/>
      <c r="G49" s="18"/>
      <c r="K49" s="12"/>
      <c r="L49" s="12"/>
      <c r="O49" s="12"/>
      <c r="P49" s="12"/>
      <c r="Q49" s="18"/>
      <c r="T49" s="12"/>
      <c r="U49" s="82">
        <v>2022</v>
      </c>
      <c r="Y49" s="30" t="s">
        <v>615</v>
      </c>
      <c r="Z49" s="30" t="s">
        <v>616</v>
      </c>
      <c r="AF49" s="28"/>
      <c r="AK49" s="47" t="str">
        <f t="shared" si="7"/>
        <v>v</v>
      </c>
    </row>
    <row r="50" spans="1:37" x14ac:dyDescent="0.15">
      <c r="A50" s="12"/>
      <c r="B50" s="12"/>
      <c r="F50" s="12"/>
      <c r="G50" s="18"/>
      <c r="K50" s="12"/>
      <c r="L50" s="12"/>
      <c r="O50" s="12"/>
      <c r="P50" s="12"/>
      <c r="Q50" s="18"/>
      <c r="T50" s="12"/>
      <c r="U50" s="82">
        <v>2023</v>
      </c>
      <c r="Y50" s="30" t="s">
        <v>617</v>
      </c>
      <c r="Z50" s="30" t="s">
        <v>618</v>
      </c>
      <c r="AF50" s="28"/>
    </row>
    <row r="51" spans="1:37" x14ac:dyDescent="0.15">
      <c r="A51" s="12"/>
      <c r="B51" s="12"/>
      <c r="F51" s="12"/>
      <c r="G51" s="18"/>
      <c r="K51" s="12"/>
      <c r="L51" s="12"/>
      <c r="O51" s="12"/>
      <c r="P51" s="12"/>
      <c r="Q51" s="18"/>
      <c r="T51" s="12"/>
      <c r="U51" s="82">
        <v>2024</v>
      </c>
      <c r="Y51" s="30" t="s">
        <v>619</v>
      </c>
      <c r="Z51" s="30" t="s">
        <v>620</v>
      </c>
      <c r="AF51" s="28"/>
    </row>
    <row r="52" spans="1:37" x14ac:dyDescent="0.15">
      <c r="A52" s="12"/>
      <c r="B52" s="12"/>
      <c r="F52" s="12"/>
      <c r="G52" s="18"/>
      <c r="K52" s="12"/>
      <c r="L52" s="12"/>
      <c r="O52" s="12"/>
      <c r="P52" s="12"/>
      <c r="Q52" s="18"/>
      <c r="T52" s="12"/>
      <c r="U52" s="82">
        <v>2025</v>
      </c>
      <c r="Y52" s="30" t="s">
        <v>621</v>
      </c>
      <c r="Z52" s="30" t="s">
        <v>622</v>
      </c>
      <c r="AF52" s="28"/>
    </row>
    <row r="53" spans="1:37" x14ac:dyDescent="0.15">
      <c r="A53" s="12"/>
      <c r="B53" s="12"/>
      <c r="F53" s="12"/>
      <c r="G53" s="18"/>
      <c r="K53" s="12"/>
      <c r="L53" s="12"/>
      <c r="O53" s="12"/>
      <c r="P53" s="12"/>
      <c r="Q53" s="18"/>
      <c r="T53" s="12"/>
      <c r="U53" s="82">
        <v>2026</v>
      </c>
      <c r="Y53" s="30" t="s">
        <v>623</v>
      </c>
      <c r="Z53" s="30" t="s">
        <v>624</v>
      </c>
      <c r="AF53" s="28"/>
    </row>
    <row r="54" spans="1:37" x14ac:dyDescent="0.15">
      <c r="A54" s="12"/>
      <c r="B54" s="12"/>
      <c r="F54" s="12"/>
      <c r="G54" s="18"/>
      <c r="K54" s="12"/>
      <c r="L54" s="12"/>
      <c r="O54" s="12"/>
      <c r="P54" s="12"/>
      <c r="Q54" s="18"/>
      <c r="T54" s="12"/>
      <c r="Y54" s="30" t="s">
        <v>625</v>
      </c>
      <c r="Z54" s="30" t="s">
        <v>626</v>
      </c>
      <c r="AF54" s="28"/>
    </row>
    <row r="55" spans="1:37" x14ac:dyDescent="0.15">
      <c r="A55" s="12"/>
      <c r="B55" s="12"/>
      <c r="F55" s="12"/>
      <c r="G55" s="18"/>
      <c r="K55" s="12"/>
      <c r="L55" s="12"/>
      <c r="O55" s="12"/>
      <c r="P55" s="12"/>
      <c r="Q55" s="18"/>
      <c r="T55" s="12"/>
      <c r="Y55" s="30" t="s">
        <v>627</v>
      </c>
      <c r="Z55" s="30" t="s">
        <v>628</v>
      </c>
      <c r="AF55" s="28"/>
    </row>
    <row r="56" spans="1:37" x14ac:dyDescent="0.15">
      <c r="A56" s="12"/>
      <c r="B56" s="12"/>
      <c r="F56" s="12"/>
      <c r="G56" s="18"/>
      <c r="K56" s="12"/>
      <c r="L56" s="12"/>
      <c r="O56" s="12"/>
      <c r="P56" s="12"/>
      <c r="Q56" s="18"/>
      <c r="T56" s="12"/>
      <c r="U56" s="82">
        <v>20</v>
      </c>
      <c r="Y56" s="30" t="s">
        <v>629</v>
      </c>
      <c r="Z56" s="30" t="s">
        <v>630</v>
      </c>
      <c r="AF56" s="28"/>
    </row>
    <row r="57" spans="1:37" x14ac:dyDescent="0.15">
      <c r="A57" s="12"/>
      <c r="B57" s="12"/>
      <c r="F57" s="12"/>
      <c r="G57" s="18"/>
      <c r="K57" s="12"/>
      <c r="L57" s="12"/>
      <c r="O57" s="12"/>
      <c r="P57" s="12"/>
      <c r="Q57" s="18"/>
      <c r="T57" s="12"/>
      <c r="U57" s="30" t="s">
        <v>631</v>
      </c>
      <c r="Y57" s="30" t="s">
        <v>632</v>
      </c>
      <c r="Z57" s="30" t="s">
        <v>633</v>
      </c>
      <c r="AF57" s="28"/>
    </row>
    <row r="58" spans="1:37" x14ac:dyDescent="0.15">
      <c r="A58" s="12"/>
      <c r="B58" s="12"/>
      <c r="F58" s="12"/>
      <c r="G58" s="18"/>
      <c r="K58" s="12"/>
      <c r="L58" s="12"/>
      <c r="O58" s="12"/>
      <c r="P58" s="12"/>
      <c r="Q58" s="18"/>
      <c r="T58" s="12"/>
      <c r="U58" s="30" t="s">
        <v>319</v>
      </c>
      <c r="Y58" s="30" t="s">
        <v>634</v>
      </c>
      <c r="Z58" s="30" t="s">
        <v>635</v>
      </c>
      <c r="AF58" s="28"/>
    </row>
    <row r="59" spans="1:37" x14ac:dyDescent="0.15">
      <c r="A59" s="12"/>
      <c r="B59" s="12"/>
      <c r="F59" s="12"/>
      <c r="G59" s="18"/>
      <c r="K59" s="12"/>
      <c r="L59" s="12"/>
      <c r="O59" s="12"/>
      <c r="P59" s="12"/>
      <c r="Q59" s="18"/>
      <c r="T59" s="12"/>
      <c r="Y59" s="30" t="s">
        <v>636</v>
      </c>
      <c r="Z59" s="30" t="s">
        <v>637</v>
      </c>
      <c r="AF59" s="28"/>
    </row>
    <row r="60" spans="1:37" x14ac:dyDescent="0.15">
      <c r="A60" s="12"/>
      <c r="B60" s="12"/>
      <c r="F60" s="12"/>
      <c r="G60" s="18"/>
      <c r="K60" s="12"/>
      <c r="L60" s="12"/>
      <c r="O60" s="12"/>
      <c r="P60" s="12"/>
      <c r="Q60" s="18"/>
      <c r="T60" s="12"/>
      <c r="Y60" s="30" t="s">
        <v>638</v>
      </c>
      <c r="Z60" s="30" t="s">
        <v>639</v>
      </c>
      <c r="AF60" s="28"/>
    </row>
    <row r="61" spans="1:37" x14ac:dyDescent="0.15">
      <c r="A61" s="12"/>
      <c r="B61" s="12"/>
      <c r="F61" s="12"/>
      <c r="G61" s="18"/>
      <c r="K61" s="12"/>
      <c r="L61" s="12"/>
      <c r="O61" s="12"/>
      <c r="P61" s="12"/>
      <c r="Q61" s="18"/>
      <c r="T61" s="12"/>
      <c r="Y61" s="30" t="s">
        <v>640</v>
      </c>
      <c r="Z61" s="30" t="s">
        <v>641</v>
      </c>
      <c r="AF61" s="28"/>
    </row>
    <row r="62" spans="1:37" x14ac:dyDescent="0.15">
      <c r="A62" s="12"/>
      <c r="B62" s="12"/>
      <c r="F62" s="12"/>
      <c r="G62" s="18"/>
      <c r="K62" s="12"/>
      <c r="L62" s="12"/>
      <c r="O62" s="12"/>
      <c r="P62" s="12"/>
      <c r="Q62" s="18"/>
      <c r="T62" s="12"/>
      <c r="Y62" s="30" t="s">
        <v>642</v>
      </c>
      <c r="Z62" s="30" t="s">
        <v>643</v>
      </c>
      <c r="AF62" s="28"/>
    </row>
    <row r="63" spans="1:37" x14ac:dyDescent="0.15">
      <c r="A63" s="12"/>
      <c r="B63" s="12"/>
      <c r="F63" s="12"/>
      <c r="G63" s="18"/>
      <c r="K63" s="12"/>
      <c r="L63" s="12"/>
      <c r="O63" s="12"/>
      <c r="P63" s="12"/>
      <c r="Q63" s="18"/>
      <c r="T63" s="12"/>
      <c r="Y63" s="30" t="s">
        <v>644</v>
      </c>
      <c r="Z63" s="30" t="s">
        <v>645</v>
      </c>
      <c r="AF63" s="28"/>
    </row>
    <row r="64" spans="1:37" x14ac:dyDescent="0.15">
      <c r="A64" s="12"/>
      <c r="B64" s="12"/>
      <c r="F64" s="12"/>
      <c r="G64" s="18"/>
      <c r="K64" s="12"/>
      <c r="L64" s="12"/>
      <c r="O64" s="12"/>
      <c r="P64" s="12"/>
      <c r="Q64" s="18"/>
      <c r="T64" s="12"/>
      <c r="Y64" s="30" t="s">
        <v>646</v>
      </c>
      <c r="Z64" s="30" t="s">
        <v>647</v>
      </c>
      <c r="AF64" s="28"/>
    </row>
    <row r="65" spans="1:32" x14ac:dyDescent="0.15">
      <c r="A65" s="12"/>
      <c r="B65" s="12"/>
      <c r="F65" s="12"/>
      <c r="G65" s="18"/>
      <c r="K65" s="12"/>
      <c r="L65" s="12"/>
      <c r="O65" s="12"/>
      <c r="P65" s="12"/>
      <c r="Q65" s="18"/>
      <c r="T65" s="12"/>
      <c r="Y65" s="30" t="s">
        <v>648</v>
      </c>
      <c r="Z65" s="30" t="s">
        <v>649</v>
      </c>
      <c r="AF65" s="28"/>
    </row>
    <row r="66" spans="1:32" x14ac:dyDescent="0.15">
      <c r="A66" s="12"/>
      <c r="B66" s="12"/>
      <c r="F66" s="12"/>
      <c r="G66" s="18"/>
      <c r="K66" s="12"/>
      <c r="L66" s="12"/>
      <c r="O66" s="12"/>
      <c r="P66" s="12"/>
      <c r="Q66" s="18"/>
      <c r="T66" s="12"/>
      <c r="Y66" s="30" t="s">
        <v>650</v>
      </c>
      <c r="Z66" s="30" t="s">
        <v>651</v>
      </c>
      <c r="AF66" s="28"/>
    </row>
    <row r="67" spans="1:32" x14ac:dyDescent="0.15">
      <c r="A67" s="12"/>
      <c r="B67" s="12"/>
      <c r="F67" s="12"/>
      <c r="G67" s="18"/>
      <c r="K67" s="12"/>
      <c r="L67" s="12"/>
      <c r="O67" s="12"/>
      <c r="P67" s="12"/>
      <c r="Q67" s="18"/>
      <c r="T67" s="12"/>
      <c r="Y67" s="30" t="s">
        <v>652</v>
      </c>
      <c r="Z67" s="30" t="s">
        <v>653</v>
      </c>
      <c r="AF67" s="28"/>
    </row>
    <row r="68" spans="1:32" x14ac:dyDescent="0.15">
      <c r="A68" s="12"/>
      <c r="B68" s="12"/>
      <c r="F68" s="12"/>
      <c r="G68" s="18"/>
      <c r="K68" s="12"/>
      <c r="L68" s="12"/>
      <c r="O68" s="12"/>
      <c r="P68" s="12"/>
      <c r="Q68" s="18"/>
      <c r="T68" s="12"/>
      <c r="Y68" s="30" t="s">
        <v>654</v>
      </c>
      <c r="Z68" s="30" t="s">
        <v>655</v>
      </c>
      <c r="AF68" s="28"/>
    </row>
    <row r="69" spans="1:32" x14ac:dyDescent="0.15">
      <c r="A69" s="12"/>
      <c r="B69" s="12"/>
      <c r="F69" s="12"/>
      <c r="G69" s="18"/>
      <c r="K69" s="12"/>
      <c r="L69" s="12"/>
      <c r="O69" s="12"/>
      <c r="P69" s="12"/>
      <c r="Q69" s="18"/>
      <c r="T69" s="12"/>
      <c r="Y69" s="30" t="s">
        <v>656</v>
      </c>
      <c r="Z69" s="30" t="s">
        <v>657</v>
      </c>
      <c r="AF69" s="28"/>
    </row>
    <row r="70" spans="1:32" x14ac:dyDescent="0.15">
      <c r="A70" s="12"/>
      <c r="B70" s="12"/>
      <c r="Y70" s="30" t="s">
        <v>658</v>
      </c>
      <c r="Z70" s="30" t="s">
        <v>659</v>
      </c>
    </row>
    <row r="71" spans="1:32" x14ac:dyDescent="0.15">
      <c r="Y71" s="30" t="s">
        <v>660</v>
      </c>
      <c r="Z71" s="30" t="s">
        <v>661</v>
      </c>
    </row>
    <row r="72" spans="1:32" x14ac:dyDescent="0.15">
      <c r="Y72" s="30" t="s">
        <v>662</v>
      </c>
      <c r="Z72" s="30" t="s">
        <v>663</v>
      </c>
    </row>
    <row r="73" spans="1:32" x14ac:dyDescent="0.15">
      <c r="Y73" s="30" t="s">
        <v>664</v>
      </c>
      <c r="Z73" s="30" t="s">
        <v>665</v>
      </c>
    </row>
    <row r="74" spans="1:32" x14ac:dyDescent="0.15">
      <c r="Y74" s="30" t="s">
        <v>666</v>
      </c>
      <c r="Z74" s="30" t="s">
        <v>667</v>
      </c>
    </row>
    <row r="75" spans="1:32" x14ac:dyDescent="0.15">
      <c r="Y75" s="30" t="s">
        <v>668</v>
      </c>
      <c r="Z75" s="30" t="s">
        <v>669</v>
      </c>
    </row>
    <row r="76" spans="1:32" x14ac:dyDescent="0.15">
      <c r="Y76" s="30" t="s">
        <v>670</v>
      </c>
      <c r="Z76" s="30" t="s">
        <v>671</v>
      </c>
    </row>
    <row r="77" spans="1:32" x14ac:dyDescent="0.15">
      <c r="Y77" s="30" t="s">
        <v>672</v>
      </c>
      <c r="Z77" s="30" t="s">
        <v>673</v>
      </c>
    </row>
    <row r="78" spans="1:32" x14ac:dyDescent="0.15">
      <c r="Y78" s="30" t="s">
        <v>674</v>
      </c>
      <c r="Z78" s="30" t="s">
        <v>675</v>
      </c>
    </row>
    <row r="79" spans="1:32" x14ac:dyDescent="0.15">
      <c r="Y79" s="30" t="s">
        <v>676</v>
      </c>
      <c r="Z79" s="30" t="s">
        <v>677</v>
      </c>
    </row>
    <row r="80" spans="1:32" x14ac:dyDescent="0.15">
      <c r="Y80" s="30" t="s">
        <v>678</v>
      </c>
      <c r="Z80" s="30" t="s">
        <v>679</v>
      </c>
    </row>
    <row r="81" spans="25:26" x14ac:dyDescent="0.15">
      <c r="Y81" s="30" t="s">
        <v>680</v>
      </c>
      <c r="Z81" s="30" t="s">
        <v>681</v>
      </c>
    </row>
    <row r="82" spans="25:26" x14ac:dyDescent="0.15">
      <c r="Y82" s="30" t="s">
        <v>682</v>
      </c>
      <c r="Z82" s="30" t="s">
        <v>683</v>
      </c>
    </row>
    <row r="83" spans="25:26" x14ac:dyDescent="0.15">
      <c r="Y83" s="30" t="s">
        <v>684</v>
      </c>
      <c r="Z83" s="30" t="s">
        <v>685</v>
      </c>
    </row>
    <row r="84" spans="25:26" x14ac:dyDescent="0.15">
      <c r="Y84" s="30" t="s">
        <v>686</v>
      </c>
      <c r="Z84" s="30" t="s">
        <v>687</v>
      </c>
    </row>
    <row r="85" spans="25:26" x14ac:dyDescent="0.15">
      <c r="Y85" s="30" t="s">
        <v>688</v>
      </c>
      <c r="Z85" s="30" t="s">
        <v>689</v>
      </c>
    </row>
    <row r="86" spans="25:26" x14ac:dyDescent="0.15">
      <c r="Y86" s="30" t="s">
        <v>690</v>
      </c>
      <c r="Z86" s="30" t="s">
        <v>691</v>
      </c>
    </row>
    <row r="87" spans="25:26" x14ac:dyDescent="0.15">
      <c r="Y87" s="30" t="s">
        <v>692</v>
      </c>
      <c r="Z87" s="30" t="s">
        <v>693</v>
      </c>
    </row>
    <row r="88" spans="25:26" x14ac:dyDescent="0.15">
      <c r="Y88" s="30" t="s">
        <v>694</v>
      </c>
      <c r="Z88" s="30" t="s">
        <v>695</v>
      </c>
    </row>
    <row r="89" spans="25:26" x14ac:dyDescent="0.15">
      <c r="Y89" s="30" t="s">
        <v>696</v>
      </c>
      <c r="Z89" s="30" t="s">
        <v>697</v>
      </c>
    </row>
    <row r="90" spans="25:26" x14ac:dyDescent="0.15">
      <c r="Y90" s="30" t="s">
        <v>698</v>
      </c>
      <c r="Z90" s="30" t="s">
        <v>699</v>
      </c>
    </row>
    <row r="91" spans="25:26" x14ac:dyDescent="0.15">
      <c r="Y91" s="30" t="s">
        <v>700</v>
      </c>
      <c r="Z91" s="30" t="s">
        <v>701</v>
      </c>
    </row>
    <row r="92" spans="25:26" x14ac:dyDescent="0.15">
      <c r="Y92" s="30" t="s">
        <v>702</v>
      </c>
      <c r="Z92" s="30" t="s">
        <v>703</v>
      </c>
    </row>
    <row r="93" spans="25:26" x14ac:dyDescent="0.15">
      <c r="Y93" s="30" t="s">
        <v>704</v>
      </c>
      <c r="Z93" s="30" t="s">
        <v>705</v>
      </c>
    </row>
    <row r="94" spans="25:26" x14ac:dyDescent="0.15">
      <c r="Y94" s="30" t="s">
        <v>706</v>
      </c>
      <c r="Z94" s="30" t="s">
        <v>707</v>
      </c>
    </row>
    <row r="95" spans="25:26" x14ac:dyDescent="0.15">
      <c r="Y95" s="30" t="s">
        <v>708</v>
      </c>
      <c r="Z95" s="30" t="s">
        <v>709</v>
      </c>
    </row>
    <row r="96" spans="25:26" x14ac:dyDescent="0.15">
      <c r="Y96" s="30" t="s">
        <v>710</v>
      </c>
      <c r="Z96" s="30" t="s">
        <v>310</v>
      </c>
    </row>
    <row r="97" spans="25:26" x14ac:dyDescent="0.15">
      <c r="Y97" s="30" t="s">
        <v>711</v>
      </c>
      <c r="Z97" s="30" t="s">
        <v>324</v>
      </c>
    </row>
    <row r="98" spans="25:26" x14ac:dyDescent="0.15">
      <c r="Y98" s="30" t="s">
        <v>61</v>
      </c>
      <c r="Z98" s="30" t="s">
        <v>338</v>
      </c>
    </row>
    <row r="99" spans="25:26" x14ac:dyDescent="0.15">
      <c r="Y99" s="30" t="s">
        <v>712</v>
      </c>
      <c r="Z99" s="30" t="s">
        <v>351</v>
      </c>
    </row>
    <row r="100" spans="25:26" x14ac:dyDescent="0.15">
      <c r="Y100" s="30" t="s">
        <v>713</v>
      </c>
      <c r="Z100" s="30" t="s">
        <v>365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714</v>
      </c>
      <c r="AF2" s="923"/>
      <c r="AG2" s="923"/>
      <c r="AH2" s="864"/>
      <c r="AI2" s="923" t="s">
        <v>711</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88</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89</v>
      </c>
      <c r="Z6" s="911"/>
      <c r="AA6" s="912"/>
      <c r="AB6" s="553" t="s">
        <v>90</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91</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714</v>
      </c>
      <c r="AF9" s="923"/>
      <c r="AG9" s="923"/>
      <c r="AH9" s="864"/>
      <c r="AI9" s="923" t="s">
        <v>711</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88</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89</v>
      </c>
      <c r="Z13" s="911"/>
      <c r="AA13" s="912"/>
      <c r="AB13" s="553" t="s">
        <v>90</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91</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714</v>
      </c>
      <c r="AF16" s="923"/>
      <c r="AG16" s="923"/>
      <c r="AH16" s="864"/>
      <c r="AI16" s="923" t="s">
        <v>711</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88</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89</v>
      </c>
      <c r="Z20" s="911"/>
      <c r="AA20" s="912"/>
      <c r="AB20" s="553" t="s">
        <v>90</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91</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714</v>
      </c>
      <c r="AF23" s="923"/>
      <c r="AG23" s="923"/>
      <c r="AH23" s="864"/>
      <c r="AI23" s="923" t="s">
        <v>711</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88</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89</v>
      </c>
      <c r="Z27" s="911"/>
      <c r="AA27" s="912"/>
      <c r="AB27" s="553" t="s">
        <v>90</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91</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714</v>
      </c>
      <c r="AF30" s="923"/>
      <c r="AG30" s="923"/>
      <c r="AH30" s="864"/>
      <c r="AI30" s="923" t="s">
        <v>711</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88</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89</v>
      </c>
      <c r="Z34" s="911"/>
      <c r="AA34" s="912"/>
      <c r="AB34" s="553" t="s">
        <v>90</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91</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714</v>
      </c>
      <c r="AF37" s="923"/>
      <c r="AG37" s="923"/>
      <c r="AH37" s="864"/>
      <c r="AI37" s="923" t="s">
        <v>711</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88</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89</v>
      </c>
      <c r="Z41" s="911"/>
      <c r="AA41" s="912"/>
      <c r="AB41" s="553" t="s">
        <v>90</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91</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714</v>
      </c>
      <c r="AF44" s="923"/>
      <c r="AG44" s="923"/>
      <c r="AH44" s="864"/>
      <c r="AI44" s="923" t="s">
        <v>711</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88</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89</v>
      </c>
      <c r="Z48" s="911"/>
      <c r="AA48" s="912"/>
      <c r="AB48" s="553" t="s">
        <v>90</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91</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714</v>
      </c>
      <c r="AF51" s="923"/>
      <c r="AG51" s="923"/>
      <c r="AH51" s="864"/>
      <c r="AI51" s="923" t="s">
        <v>711</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88</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89</v>
      </c>
      <c r="Z55" s="911"/>
      <c r="AA55" s="912"/>
      <c r="AB55" s="553" t="s">
        <v>90</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91</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714</v>
      </c>
      <c r="AF58" s="923"/>
      <c r="AG58" s="923"/>
      <c r="AH58" s="864"/>
      <c r="AI58" s="923" t="s">
        <v>711</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88</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89</v>
      </c>
      <c r="Z62" s="911"/>
      <c r="AA62" s="912"/>
      <c r="AB62" s="553" t="s">
        <v>90</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91</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714</v>
      </c>
      <c r="AF65" s="923"/>
      <c r="AG65" s="923"/>
      <c r="AH65" s="864"/>
      <c r="AI65" s="923" t="s">
        <v>711</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88</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89</v>
      </c>
      <c r="Z69" s="911"/>
      <c r="AA69" s="91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91</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715</v>
      </c>
      <c r="B2" s="943"/>
      <c r="C2" s="943"/>
      <c r="D2" s="943"/>
      <c r="E2" s="943"/>
      <c r="F2" s="944"/>
      <c r="G2" s="783" t="s">
        <v>716</v>
      </c>
      <c r="H2" s="784"/>
      <c r="I2" s="784"/>
      <c r="J2" s="784"/>
      <c r="K2" s="784"/>
      <c r="L2" s="784"/>
      <c r="M2" s="784"/>
      <c r="N2" s="784"/>
      <c r="O2" s="784"/>
      <c r="P2" s="784"/>
      <c r="Q2" s="784"/>
      <c r="R2" s="784"/>
      <c r="S2" s="784"/>
      <c r="T2" s="784"/>
      <c r="U2" s="784"/>
      <c r="V2" s="784"/>
      <c r="W2" s="784"/>
      <c r="X2" s="784"/>
      <c r="Y2" s="784"/>
      <c r="Z2" s="784"/>
      <c r="AA2" s="784"/>
      <c r="AB2" s="785"/>
      <c r="AC2" s="783" t="s">
        <v>717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208</v>
      </c>
      <c r="H3" s="787"/>
      <c r="I3" s="787"/>
      <c r="J3" s="787"/>
      <c r="K3" s="787"/>
      <c r="L3" s="788" t="s">
        <v>209</v>
      </c>
      <c r="M3" s="787"/>
      <c r="N3" s="787"/>
      <c r="O3" s="787"/>
      <c r="P3" s="787"/>
      <c r="Q3" s="787"/>
      <c r="R3" s="787"/>
      <c r="S3" s="787"/>
      <c r="T3" s="787"/>
      <c r="U3" s="787"/>
      <c r="V3" s="787"/>
      <c r="W3" s="787"/>
      <c r="X3" s="789"/>
      <c r="Y3" s="800" t="s">
        <v>210</v>
      </c>
      <c r="Z3" s="801"/>
      <c r="AA3" s="801"/>
      <c r="AB3" s="802"/>
      <c r="AC3" s="130" t="s">
        <v>208</v>
      </c>
      <c r="AD3" s="787"/>
      <c r="AE3" s="787"/>
      <c r="AF3" s="787"/>
      <c r="AG3" s="787"/>
      <c r="AH3" s="788" t="s">
        <v>209</v>
      </c>
      <c r="AI3" s="787"/>
      <c r="AJ3" s="787"/>
      <c r="AK3" s="787"/>
      <c r="AL3" s="787"/>
      <c r="AM3" s="787"/>
      <c r="AN3" s="787"/>
      <c r="AO3" s="787"/>
      <c r="AP3" s="787"/>
      <c r="AQ3" s="787"/>
      <c r="AR3" s="787"/>
      <c r="AS3" s="787"/>
      <c r="AT3" s="789"/>
      <c r="AU3" s="800" t="s">
        <v>210</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718</v>
      </c>
      <c r="H15" s="784"/>
      <c r="I15" s="784"/>
      <c r="J15" s="784"/>
      <c r="K15" s="784"/>
      <c r="L15" s="784"/>
      <c r="M15" s="784"/>
      <c r="N15" s="784"/>
      <c r="O15" s="784"/>
      <c r="P15" s="784"/>
      <c r="Q15" s="784"/>
      <c r="R15" s="784"/>
      <c r="S15" s="784"/>
      <c r="T15" s="784"/>
      <c r="U15" s="784"/>
      <c r="V15" s="784"/>
      <c r="W15" s="784"/>
      <c r="X15" s="784"/>
      <c r="Y15" s="784"/>
      <c r="Z15" s="784"/>
      <c r="AA15" s="784"/>
      <c r="AB15" s="785"/>
      <c r="AC15" s="783" t="s">
        <v>719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208</v>
      </c>
      <c r="H16" s="787"/>
      <c r="I16" s="787"/>
      <c r="J16" s="787"/>
      <c r="K16" s="787"/>
      <c r="L16" s="788" t="s">
        <v>209</v>
      </c>
      <c r="M16" s="787"/>
      <c r="N16" s="787"/>
      <c r="O16" s="787"/>
      <c r="P16" s="787"/>
      <c r="Q16" s="787"/>
      <c r="R16" s="787"/>
      <c r="S16" s="787"/>
      <c r="T16" s="787"/>
      <c r="U16" s="787"/>
      <c r="V16" s="787"/>
      <c r="W16" s="787"/>
      <c r="X16" s="789"/>
      <c r="Y16" s="800" t="s">
        <v>210</v>
      </c>
      <c r="Z16" s="801"/>
      <c r="AA16" s="801"/>
      <c r="AB16" s="802"/>
      <c r="AC16" s="130" t="s">
        <v>208</v>
      </c>
      <c r="AD16" s="787"/>
      <c r="AE16" s="787"/>
      <c r="AF16" s="787"/>
      <c r="AG16" s="787"/>
      <c r="AH16" s="788" t="s">
        <v>209</v>
      </c>
      <c r="AI16" s="787"/>
      <c r="AJ16" s="787"/>
      <c r="AK16" s="787"/>
      <c r="AL16" s="787"/>
      <c r="AM16" s="787"/>
      <c r="AN16" s="787"/>
      <c r="AO16" s="787"/>
      <c r="AP16" s="787"/>
      <c r="AQ16" s="787"/>
      <c r="AR16" s="787"/>
      <c r="AS16" s="787"/>
      <c r="AT16" s="789"/>
      <c r="AU16" s="800" t="s">
        <v>210</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720</v>
      </c>
      <c r="H28" s="784"/>
      <c r="I28" s="784"/>
      <c r="J28" s="784"/>
      <c r="K28" s="784"/>
      <c r="L28" s="784"/>
      <c r="M28" s="784"/>
      <c r="N28" s="784"/>
      <c r="O28" s="784"/>
      <c r="P28" s="784"/>
      <c r="Q28" s="784"/>
      <c r="R28" s="784"/>
      <c r="S28" s="784"/>
      <c r="T28" s="784"/>
      <c r="U28" s="784"/>
      <c r="V28" s="784"/>
      <c r="W28" s="784"/>
      <c r="X28" s="784"/>
      <c r="Y28" s="784"/>
      <c r="Z28" s="784"/>
      <c r="AA28" s="784"/>
      <c r="AB28" s="785"/>
      <c r="AC28" s="783" t="s">
        <v>721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208</v>
      </c>
      <c r="H29" s="787"/>
      <c r="I29" s="787"/>
      <c r="J29" s="787"/>
      <c r="K29" s="787"/>
      <c r="L29" s="788" t="s">
        <v>209</v>
      </c>
      <c r="M29" s="787"/>
      <c r="N29" s="787"/>
      <c r="O29" s="787"/>
      <c r="P29" s="787"/>
      <c r="Q29" s="787"/>
      <c r="R29" s="787"/>
      <c r="S29" s="787"/>
      <c r="T29" s="787"/>
      <c r="U29" s="787"/>
      <c r="V29" s="787"/>
      <c r="W29" s="787"/>
      <c r="X29" s="789"/>
      <c r="Y29" s="800" t="s">
        <v>210</v>
      </c>
      <c r="Z29" s="801"/>
      <c r="AA29" s="801"/>
      <c r="AB29" s="802"/>
      <c r="AC29" s="130" t="s">
        <v>208</v>
      </c>
      <c r="AD29" s="787"/>
      <c r="AE29" s="787"/>
      <c r="AF29" s="787"/>
      <c r="AG29" s="787"/>
      <c r="AH29" s="788" t="s">
        <v>209</v>
      </c>
      <c r="AI29" s="787"/>
      <c r="AJ29" s="787"/>
      <c r="AK29" s="787"/>
      <c r="AL29" s="787"/>
      <c r="AM29" s="787"/>
      <c r="AN29" s="787"/>
      <c r="AO29" s="787"/>
      <c r="AP29" s="787"/>
      <c r="AQ29" s="787"/>
      <c r="AR29" s="787"/>
      <c r="AS29" s="787"/>
      <c r="AT29" s="789"/>
      <c r="AU29" s="800" t="s">
        <v>210</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722</v>
      </c>
      <c r="H41" s="784"/>
      <c r="I41" s="784"/>
      <c r="J41" s="784"/>
      <c r="K41" s="784"/>
      <c r="L41" s="784"/>
      <c r="M41" s="784"/>
      <c r="N41" s="784"/>
      <c r="O41" s="784"/>
      <c r="P41" s="784"/>
      <c r="Q41" s="784"/>
      <c r="R41" s="784"/>
      <c r="S41" s="784"/>
      <c r="T41" s="784"/>
      <c r="U41" s="784"/>
      <c r="V41" s="784"/>
      <c r="W41" s="784"/>
      <c r="X41" s="784"/>
      <c r="Y41" s="784"/>
      <c r="Z41" s="784"/>
      <c r="AA41" s="784"/>
      <c r="AB41" s="785"/>
      <c r="AC41" s="783" t="s">
        <v>723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208</v>
      </c>
      <c r="H42" s="787"/>
      <c r="I42" s="787"/>
      <c r="J42" s="787"/>
      <c r="K42" s="787"/>
      <c r="L42" s="788" t="s">
        <v>209</v>
      </c>
      <c r="M42" s="787"/>
      <c r="N42" s="787"/>
      <c r="O42" s="787"/>
      <c r="P42" s="787"/>
      <c r="Q42" s="787"/>
      <c r="R42" s="787"/>
      <c r="S42" s="787"/>
      <c r="T42" s="787"/>
      <c r="U42" s="787"/>
      <c r="V42" s="787"/>
      <c r="W42" s="787"/>
      <c r="X42" s="789"/>
      <c r="Y42" s="800" t="s">
        <v>210</v>
      </c>
      <c r="Z42" s="801"/>
      <c r="AA42" s="801"/>
      <c r="AB42" s="802"/>
      <c r="AC42" s="130" t="s">
        <v>208</v>
      </c>
      <c r="AD42" s="787"/>
      <c r="AE42" s="787"/>
      <c r="AF42" s="787"/>
      <c r="AG42" s="787"/>
      <c r="AH42" s="788" t="s">
        <v>209</v>
      </c>
      <c r="AI42" s="787"/>
      <c r="AJ42" s="787"/>
      <c r="AK42" s="787"/>
      <c r="AL42" s="787"/>
      <c r="AM42" s="787"/>
      <c r="AN42" s="787"/>
      <c r="AO42" s="787"/>
      <c r="AP42" s="787"/>
      <c r="AQ42" s="787"/>
      <c r="AR42" s="787"/>
      <c r="AS42" s="787"/>
      <c r="AT42" s="789"/>
      <c r="AU42" s="800" t="s">
        <v>210</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715</v>
      </c>
      <c r="B55" s="943"/>
      <c r="C55" s="943"/>
      <c r="D55" s="943"/>
      <c r="E55" s="943"/>
      <c r="F55" s="944"/>
      <c r="G55" s="783" t="s">
        <v>724</v>
      </c>
      <c r="H55" s="784"/>
      <c r="I55" s="784"/>
      <c r="J55" s="784"/>
      <c r="K55" s="784"/>
      <c r="L55" s="784"/>
      <c r="M55" s="784"/>
      <c r="N55" s="784"/>
      <c r="O55" s="784"/>
      <c r="P55" s="784"/>
      <c r="Q55" s="784"/>
      <c r="R55" s="784"/>
      <c r="S55" s="784"/>
      <c r="T55" s="784"/>
      <c r="U55" s="784"/>
      <c r="V55" s="784"/>
      <c r="W55" s="784"/>
      <c r="X55" s="784"/>
      <c r="Y55" s="784"/>
      <c r="Z55" s="784"/>
      <c r="AA55" s="784"/>
      <c r="AB55" s="785"/>
      <c r="AC55" s="783" t="s">
        <v>725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208</v>
      </c>
      <c r="H56" s="787"/>
      <c r="I56" s="787"/>
      <c r="J56" s="787"/>
      <c r="K56" s="787"/>
      <c r="L56" s="788" t="s">
        <v>209</v>
      </c>
      <c r="M56" s="787"/>
      <c r="N56" s="787"/>
      <c r="O56" s="787"/>
      <c r="P56" s="787"/>
      <c r="Q56" s="787"/>
      <c r="R56" s="787"/>
      <c r="S56" s="787"/>
      <c r="T56" s="787"/>
      <c r="U56" s="787"/>
      <c r="V56" s="787"/>
      <c r="W56" s="787"/>
      <c r="X56" s="789"/>
      <c r="Y56" s="800" t="s">
        <v>210</v>
      </c>
      <c r="Z56" s="801"/>
      <c r="AA56" s="801"/>
      <c r="AB56" s="802"/>
      <c r="AC56" s="130" t="s">
        <v>208</v>
      </c>
      <c r="AD56" s="787"/>
      <c r="AE56" s="787"/>
      <c r="AF56" s="787"/>
      <c r="AG56" s="787"/>
      <c r="AH56" s="788" t="s">
        <v>209</v>
      </c>
      <c r="AI56" s="787"/>
      <c r="AJ56" s="787"/>
      <c r="AK56" s="787"/>
      <c r="AL56" s="787"/>
      <c r="AM56" s="787"/>
      <c r="AN56" s="787"/>
      <c r="AO56" s="787"/>
      <c r="AP56" s="787"/>
      <c r="AQ56" s="787"/>
      <c r="AR56" s="787"/>
      <c r="AS56" s="787"/>
      <c r="AT56" s="789"/>
      <c r="AU56" s="800" t="s">
        <v>210</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726</v>
      </c>
      <c r="H68" s="784"/>
      <c r="I68" s="784"/>
      <c r="J68" s="784"/>
      <c r="K68" s="784"/>
      <c r="L68" s="784"/>
      <c r="M68" s="784"/>
      <c r="N68" s="784"/>
      <c r="O68" s="784"/>
      <c r="P68" s="784"/>
      <c r="Q68" s="784"/>
      <c r="R68" s="784"/>
      <c r="S68" s="784"/>
      <c r="T68" s="784"/>
      <c r="U68" s="784"/>
      <c r="V68" s="784"/>
      <c r="W68" s="784"/>
      <c r="X68" s="784"/>
      <c r="Y68" s="784"/>
      <c r="Z68" s="784"/>
      <c r="AA68" s="784"/>
      <c r="AB68" s="785"/>
      <c r="AC68" s="783" t="s">
        <v>727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208</v>
      </c>
      <c r="H69" s="787"/>
      <c r="I69" s="787"/>
      <c r="J69" s="787"/>
      <c r="K69" s="787"/>
      <c r="L69" s="788" t="s">
        <v>209</v>
      </c>
      <c r="M69" s="787"/>
      <c r="N69" s="787"/>
      <c r="O69" s="787"/>
      <c r="P69" s="787"/>
      <c r="Q69" s="787"/>
      <c r="R69" s="787"/>
      <c r="S69" s="787"/>
      <c r="T69" s="787"/>
      <c r="U69" s="787"/>
      <c r="V69" s="787"/>
      <c r="W69" s="787"/>
      <c r="X69" s="789"/>
      <c r="Y69" s="800" t="s">
        <v>210</v>
      </c>
      <c r="Z69" s="801"/>
      <c r="AA69" s="801"/>
      <c r="AB69" s="802"/>
      <c r="AC69" s="130" t="s">
        <v>208</v>
      </c>
      <c r="AD69" s="787"/>
      <c r="AE69" s="787"/>
      <c r="AF69" s="787"/>
      <c r="AG69" s="787"/>
      <c r="AH69" s="788" t="s">
        <v>209</v>
      </c>
      <c r="AI69" s="787"/>
      <c r="AJ69" s="787"/>
      <c r="AK69" s="787"/>
      <c r="AL69" s="787"/>
      <c r="AM69" s="787"/>
      <c r="AN69" s="787"/>
      <c r="AO69" s="787"/>
      <c r="AP69" s="787"/>
      <c r="AQ69" s="787"/>
      <c r="AR69" s="787"/>
      <c r="AS69" s="787"/>
      <c r="AT69" s="789"/>
      <c r="AU69" s="800" t="s">
        <v>210</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728</v>
      </c>
      <c r="H81" s="784"/>
      <c r="I81" s="784"/>
      <c r="J81" s="784"/>
      <c r="K81" s="784"/>
      <c r="L81" s="784"/>
      <c r="M81" s="784"/>
      <c r="N81" s="784"/>
      <c r="O81" s="784"/>
      <c r="P81" s="784"/>
      <c r="Q81" s="784"/>
      <c r="R81" s="784"/>
      <c r="S81" s="784"/>
      <c r="T81" s="784"/>
      <c r="U81" s="784"/>
      <c r="V81" s="784"/>
      <c r="W81" s="784"/>
      <c r="X81" s="784"/>
      <c r="Y81" s="784"/>
      <c r="Z81" s="784"/>
      <c r="AA81" s="784"/>
      <c r="AB81" s="785"/>
      <c r="AC81" s="783" t="s">
        <v>729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208</v>
      </c>
      <c r="H82" s="787"/>
      <c r="I82" s="787"/>
      <c r="J82" s="787"/>
      <c r="K82" s="787"/>
      <c r="L82" s="788" t="s">
        <v>209</v>
      </c>
      <c r="M82" s="787"/>
      <c r="N82" s="787"/>
      <c r="O82" s="787"/>
      <c r="P82" s="787"/>
      <c r="Q82" s="787"/>
      <c r="R82" s="787"/>
      <c r="S82" s="787"/>
      <c r="T82" s="787"/>
      <c r="U82" s="787"/>
      <c r="V82" s="787"/>
      <c r="W82" s="787"/>
      <c r="X82" s="789"/>
      <c r="Y82" s="800" t="s">
        <v>210</v>
      </c>
      <c r="Z82" s="801"/>
      <c r="AA82" s="801"/>
      <c r="AB82" s="802"/>
      <c r="AC82" s="130" t="s">
        <v>208</v>
      </c>
      <c r="AD82" s="787"/>
      <c r="AE82" s="787"/>
      <c r="AF82" s="787"/>
      <c r="AG82" s="787"/>
      <c r="AH82" s="788" t="s">
        <v>209</v>
      </c>
      <c r="AI82" s="787"/>
      <c r="AJ82" s="787"/>
      <c r="AK82" s="787"/>
      <c r="AL82" s="787"/>
      <c r="AM82" s="787"/>
      <c r="AN82" s="787"/>
      <c r="AO82" s="787"/>
      <c r="AP82" s="787"/>
      <c r="AQ82" s="787"/>
      <c r="AR82" s="787"/>
      <c r="AS82" s="787"/>
      <c r="AT82" s="789"/>
      <c r="AU82" s="800" t="s">
        <v>210</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730</v>
      </c>
      <c r="H94" s="784"/>
      <c r="I94" s="784"/>
      <c r="J94" s="784"/>
      <c r="K94" s="784"/>
      <c r="L94" s="784"/>
      <c r="M94" s="784"/>
      <c r="N94" s="784"/>
      <c r="O94" s="784"/>
      <c r="P94" s="784"/>
      <c r="Q94" s="784"/>
      <c r="R94" s="784"/>
      <c r="S94" s="784"/>
      <c r="T94" s="784"/>
      <c r="U94" s="784"/>
      <c r="V94" s="784"/>
      <c r="W94" s="784"/>
      <c r="X94" s="784"/>
      <c r="Y94" s="784"/>
      <c r="Z94" s="784"/>
      <c r="AA94" s="784"/>
      <c r="AB94" s="785"/>
      <c r="AC94" s="783" t="s">
        <v>731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208</v>
      </c>
      <c r="H95" s="787"/>
      <c r="I95" s="787"/>
      <c r="J95" s="787"/>
      <c r="K95" s="787"/>
      <c r="L95" s="788" t="s">
        <v>209</v>
      </c>
      <c r="M95" s="787"/>
      <c r="N95" s="787"/>
      <c r="O95" s="787"/>
      <c r="P95" s="787"/>
      <c r="Q95" s="787"/>
      <c r="R95" s="787"/>
      <c r="S95" s="787"/>
      <c r="T95" s="787"/>
      <c r="U95" s="787"/>
      <c r="V95" s="787"/>
      <c r="W95" s="787"/>
      <c r="X95" s="789"/>
      <c r="Y95" s="800" t="s">
        <v>210</v>
      </c>
      <c r="Z95" s="801"/>
      <c r="AA95" s="801"/>
      <c r="AB95" s="802"/>
      <c r="AC95" s="130" t="s">
        <v>208</v>
      </c>
      <c r="AD95" s="787"/>
      <c r="AE95" s="787"/>
      <c r="AF95" s="787"/>
      <c r="AG95" s="787"/>
      <c r="AH95" s="788" t="s">
        <v>209</v>
      </c>
      <c r="AI95" s="787"/>
      <c r="AJ95" s="787"/>
      <c r="AK95" s="787"/>
      <c r="AL95" s="787"/>
      <c r="AM95" s="787"/>
      <c r="AN95" s="787"/>
      <c r="AO95" s="787"/>
      <c r="AP95" s="787"/>
      <c r="AQ95" s="787"/>
      <c r="AR95" s="787"/>
      <c r="AS95" s="787"/>
      <c r="AT95" s="789"/>
      <c r="AU95" s="800" t="s">
        <v>210</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715</v>
      </c>
      <c r="B108" s="943"/>
      <c r="C108" s="943"/>
      <c r="D108" s="943"/>
      <c r="E108" s="943"/>
      <c r="F108" s="944"/>
      <c r="G108" s="783" t="s">
        <v>732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733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208</v>
      </c>
      <c r="H109" s="787"/>
      <c r="I109" s="787"/>
      <c r="J109" s="787"/>
      <c r="K109" s="787"/>
      <c r="L109" s="788" t="s">
        <v>209</v>
      </c>
      <c r="M109" s="787"/>
      <c r="N109" s="787"/>
      <c r="O109" s="787"/>
      <c r="P109" s="787"/>
      <c r="Q109" s="787"/>
      <c r="R109" s="787"/>
      <c r="S109" s="787"/>
      <c r="T109" s="787"/>
      <c r="U109" s="787"/>
      <c r="V109" s="787"/>
      <c r="W109" s="787"/>
      <c r="X109" s="789"/>
      <c r="Y109" s="800" t="s">
        <v>210</v>
      </c>
      <c r="Z109" s="801"/>
      <c r="AA109" s="801"/>
      <c r="AB109" s="802"/>
      <c r="AC109" s="130" t="s">
        <v>208</v>
      </c>
      <c r="AD109" s="787"/>
      <c r="AE109" s="787"/>
      <c r="AF109" s="787"/>
      <c r="AG109" s="787"/>
      <c r="AH109" s="788" t="s">
        <v>209</v>
      </c>
      <c r="AI109" s="787"/>
      <c r="AJ109" s="787"/>
      <c r="AK109" s="787"/>
      <c r="AL109" s="787"/>
      <c r="AM109" s="787"/>
      <c r="AN109" s="787"/>
      <c r="AO109" s="787"/>
      <c r="AP109" s="787"/>
      <c r="AQ109" s="787"/>
      <c r="AR109" s="787"/>
      <c r="AS109" s="787"/>
      <c r="AT109" s="789"/>
      <c r="AU109" s="800" t="s">
        <v>210</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734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735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208</v>
      </c>
      <c r="H122" s="787"/>
      <c r="I122" s="787"/>
      <c r="J122" s="787"/>
      <c r="K122" s="787"/>
      <c r="L122" s="788" t="s">
        <v>209</v>
      </c>
      <c r="M122" s="787"/>
      <c r="N122" s="787"/>
      <c r="O122" s="787"/>
      <c r="P122" s="787"/>
      <c r="Q122" s="787"/>
      <c r="R122" s="787"/>
      <c r="S122" s="787"/>
      <c r="T122" s="787"/>
      <c r="U122" s="787"/>
      <c r="V122" s="787"/>
      <c r="W122" s="787"/>
      <c r="X122" s="789"/>
      <c r="Y122" s="800" t="s">
        <v>210</v>
      </c>
      <c r="Z122" s="801"/>
      <c r="AA122" s="801"/>
      <c r="AB122" s="802"/>
      <c r="AC122" s="130" t="s">
        <v>208</v>
      </c>
      <c r="AD122" s="787"/>
      <c r="AE122" s="787"/>
      <c r="AF122" s="787"/>
      <c r="AG122" s="787"/>
      <c r="AH122" s="788" t="s">
        <v>209</v>
      </c>
      <c r="AI122" s="787"/>
      <c r="AJ122" s="787"/>
      <c r="AK122" s="787"/>
      <c r="AL122" s="787"/>
      <c r="AM122" s="787"/>
      <c r="AN122" s="787"/>
      <c r="AO122" s="787"/>
      <c r="AP122" s="787"/>
      <c r="AQ122" s="787"/>
      <c r="AR122" s="787"/>
      <c r="AS122" s="787"/>
      <c r="AT122" s="789"/>
      <c r="AU122" s="800" t="s">
        <v>210</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736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737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208</v>
      </c>
      <c r="H135" s="787"/>
      <c r="I135" s="787"/>
      <c r="J135" s="787"/>
      <c r="K135" s="787"/>
      <c r="L135" s="788" t="s">
        <v>209</v>
      </c>
      <c r="M135" s="787"/>
      <c r="N135" s="787"/>
      <c r="O135" s="787"/>
      <c r="P135" s="787"/>
      <c r="Q135" s="787"/>
      <c r="R135" s="787"/>
      <c r="S135" s="787"/>
      <c r="T135" s="787"/>
      <c r="U135" s="787"/>
      <c r="V135" s="787"/>
      <c r="W135" s="787"/>
      <c r="X135" s="789"/>
      <c r="Y135" s="800" t="s">
        <v>210</v>
      </c>
      <c r="Z135" s="801"/>
      <c r="AA135" s="801"/>
      <c r="AB135" s="802"/>
      <c r="AC135" s="130" t="s">
        <v>208</v>
      </c>
      <c r="AD135" s="787"/>
      <c r="AE135" s="787"/>
      <c r="AF135" s="787"/>
      <c r="AG135" s="787"/>
      <c r="AH135" s="788" t="s">
        <v>209</v>
      </c>
      <c r="AI135" s="787"/>
      <c r="AJ135" s="787"/>
      <c r="AK135" s="787"/>
      <c r="AL135" s="787"/>
      <c r="AM135" s="787"/>
      <c r="AN135" s="787"/>
      <c r="AO135" s="787"/>
      <c r="AP135" s="787"/>
      <c r="AQ135" s="787"/>
      <c r="AR135" s="787"/>
      <c r="AS135" s="787"/>
      <c r="AT135" s="789"/>
      <c r="AU135" s="800" t="s">
        <v>210</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738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739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208</v>
      </c>
      <c r="H148" s="787"/>
      <c r="I148" s="787"/>
      <c r="J148" s="787"/>
      <c r="K148" s="787"/>
      <c r="L148" s="788" t="s">
        <v>209</v>
      </c>
      <c r="M148" s="787"/>
      <c r="N148" s="787"/>
      <c r="O148" s="787"/>
      <c r="P148" s="787"/>
      <c r="Q148" s="787"/>
      <c r="R148" s="787"/>
      <c r="S148" s="787"/>
      <c r="T148" s="787"/>
      <c r="U148" s="787"/>
      <c r="V148" s="787"/>
      <c r="W148" s="787"/>
      <c r="X148" s="789"/>
      <c r="Y148" s="800" t="s">
        <v>210</v>
      </c>
      <c r="Z148" s="801"/>
      <c r="AA148" s="801"/>
      <c r="AB148" s="802"/>
      <c r="AC148" s="130" t="s">
        <v>208</v>
      </c>
      <c r="AD148" s="787"/>
      <c r="AE148" s="787"/>
      <c r="AF148" s="787"/>
      <c r="AG148" s="787"/>
      <c r="AH148" s="788" t="s">
        <v>209</v>
      </c>
      <c r="AI148" s="787"/>
      <c r="AJ148" s="787"/>
      <c r="AK148" s="787"/>
      <c r="AL148" s="787"/>
      <c r="AM148" s="787"/>
      <c r="AN148" s="787"/>
      <c r="AO148" s="787"/>
      <c r="AP148" s="787"/>
      <c r="AQ148" s="787"/>
      <c r="AR148" s="787"/>
      <c r="AS148" s="787"/>
      <c r="AT148" s="789"/>
      <c r="AU148" s="800" t="s">
        <v>210</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715</v>
      </c>
      <c r="B161" s="943"/>
      <c r="C161" s="943"/>
      <c r="D161" s="943"/>
      <c r="E161" s="943"/>
      <c r="F161" s="944"/>
      <c r="G161" s="783" t="s">
        <v>740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741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208</v>
      </c>
      <c r="H162" s="787"/>
      <c r="I162" s="787"/>
      <c r="J162" s="787"/>
      <c r="K162" s="787"/>
      <c r="L162" s="788" t="s">
        <v>209</v>
      </c>
      <c r="M162" s="787"/>
      <c r="N162" s="787"/>
      <c r="O162" s="787"/>
      <c r="P162" s="787"/>
      <c r="Q162" s="787"/>
      <c r="R162" s="787"/>
      <c r="S162" s="787"/>
      <c r="T162" s="787"/>
      <c r="U162" s="787"/>
      <c r="V162" s="787"/>
      <c r="W162" s="787"/>
      <c r="X162" s="789"/>
      <c r="Y162" s="800" t="s">
        <v>210</v>
      </c>
      <c r="Z162" s="801"/>
      <c r="AA162" s="801"/>
      <c r="AB162" s="802"/>
      <c r="AC162" s="130" t="s">
        <v>208</v>
      </c>
      <c r="AD162" s="787"/>
      <c r="AE162" s="787"/>
      <c r="AF162" s="787"/>
      <c r="AG162" s="787"/>
      <c r="AH162" s="788" t="s">
        <v>209</v>
      </c>
      <c r="AI162" s="787"/>
      <c r="AJ162" s="787"/>
      <c r="AK162" s="787"/>
      <c r="AL162" s="787"/>
      <c r="AM162" s="787"/>
      <c r="AN162" s="787"/>
      <c r="AO162" s="787"/>
      <c r="AP162" s="787"/>
      <c r="AQ162" s="787"/>
      <c r="AR162" s="787"/>
      <c r="AS162" s="787"/>
      <c r="AT162" s="789"/>
      <c r="AU162" s="800" t="s">
        <v>210</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742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743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208</v>
      </c>
      <c r="H175" s="787"/>
      <c r="I175" s="787"/>
      <c r="J175" s="787"/>
      <c r="K175" s="787"/>
      <c r="L175" s="788" t="s">
        <v>209</v>
      </c>
      <c r="M175" s="787"/>
      <c r="N175" s="787"/>
      <c r="O175" s="787"/>
      <c r="P175" s="787"/>
      <c r="Q175" s="787"/>
      <c r="R175" s="787"/>
      <c r="S175" s="787"/>
      <c r="T175" s="787"/>
      <c r="U175" s="787"/>
      <c r="V175" s="787"/>
      <c r="W175" s="787"/>
      <c r="X175" s="789"/>
      <c r="Y175" s="800" t="s">
        <v>210</v>
      </c>
      <c r="Z175" s="801"/>
      <c r="AA175" s="801"/>
      <c r="AB175" s="802"/>
      <c r="AC175" s="130" t="s">
        <v>208</v>
      </c>
      <c r="AD175" s="787"/>
      <c r="AE175" s="787"/>
      <c r="AF175" s="787"/>
      <c r="AG175" s="787"/>
      <c r="AH175" s="788" t="s">
        <v>209</v>
      </c>
      <c r="AI175" s="787"/>
      <c r="AJ175" s="787"/>
      <c r="AK175" s="787"/>
      <c r="AL175" s="787"/>
      <c r="AM175" s="787"/>
      <c r="AN175" s="787"/>
      <c r="AO175" s="787"/>
      <c r="AP175" s="787"/>
      <c r="AQ175" s="787"/>
      <c r="AR175" s="787"/>
      <c r="AS175" s="787"/>
      <c r="AT175" s="789"/>
      <c r="AU175" s="800" t="s">
        <v>210</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744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745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208</v>
      </c>
      <c r="H188" s="787"/>
      <c r="I188" s="787"/>
      <c r="J188" s="787"/>
      <c r="K188" s="787"/>
      <c r="L188" s="788" t="s">
        <v>209</v>
      </c>
      <c r="M188" s="787"/>
      <c r="N188" s="787"/>
      <c r="O188" s="787"/>
      <c r="P188" s="787"/>
      <c r="Q188" s="787"/>
      <c r="R188" s="787"/>
      <c r="S188" s="787"/>
      <c r="T188" s="787"/>
      <c r="U188" s="787"/>
      <c r="V188" s="787"/>
      <c r="W188" s="787"/>
      <c r="X188" s="789"/>
      <c r="Y188" s="800" t="s">
        <v>210</v>
      </c>
      <c r="Z188" s="801"/>
      <c r="AA188" s="801"/>
      <c r="AB188" s="802"/>
      <c r="AC188" s="130" t="s">
        <v>208</v>
      </c>
      <c r="AD188" s="787"/>
      <c r="AE188" s="787"/>
      <c r="AF188" s="787"/>
      <c r="AG188" s="787"/>
      <c r="AH188" s="788" t="s">
        <v>209</v>
      </c>
      <c r="AI188" s="787"/>
      <c r="AJ188" s="787"/>
      <c r="AK188" s="787"/>
      <c r="AL188" s="787"/>
      <c r="AM188" s="787"/>
      <c r="AN188" s="787"/>
      <c r="AO188" s="787"/>
      <c r="AP188" s="787"/>
      <c r="AQ188" s="787"/>
      <c r="AR188" s="787"/>
      <c r="AS188" s="787"/>
      <c r="AT188" s="789"/>
      <c r="AU188" s="800" t="s">
        <v>210</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746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747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208</v>
      </c>
      <c r="H201" s="787"/>
      <c r="I201" s="787"/>
      <c r="J201" s="787"/>
      <c r="K201" s="787"/>
      <c r="L201" s="788" t="s">
        <v>209</v>
      </c>
      <c r="M201" s="787"/>
      <c r="N201" s="787"/>
      <c r="O201" s="787"/>
      <c r="P201" s="787"/>
      <c r="Q201" s="787"/>
      <c r="R201" s="787"/>
      <c r="S201" s="787"/>
      <c r="T201" s="787"/>
      <c r="U201" s="787"/>
      <c r="V201" s="787"/>
      <c r="W201" s="787"/>
      <c r="X201" s="789"/>
      <c r="Y201" s="800" t="s">
        <v>210</v>
      </c>
      <c r="Z201" s="801"/>
      <c r="AA201" s="801"/>
      <c r="AB201" s="802"/>
      <c r="AC201" s="130" t="s">
        <v>208</v>
      </c>
      <c r="AD201" s="787"/>
      <c r="AE201" s="787"/>
      <c r="AF201" s="787"/>
      <c r="AG201" s="787"/>
      <c r="AH201" s="788" t="s">
        <v>209</v>
      </c>
      <c r="AI201" s="787"/>
      <c r="AJ201" s="787"/>
      <c r="AK201" s="787"/>
      <c r="AL201" s="787"/>
      <c r="AM201" s="787"/>
      <c r="AN201" s="787"/>
      <c r="AO201" s="787"/>
      <c r="AP201" s="787"/>
      <c r="AQ201" s="787"/>
      <c r="AR201" s="787"/>
      <c r="AS201" s="787"/>
      <c r="AT201" s="789"/>
      <c r="AU201" s="800" t="s">
        <v>210</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715</v>
      </c>
      <c r="B214" s="934"/>
      <c r="C214" s="934"/>
      <c r="D214" s="934"/>
      <c r="E214" s="934"/>
      <c r="F214" s="935"/>
      <c r="G214" s="783" t="s">
        <v>748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749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208</v>
      </c>
      <c r="H215" s="787"/>
      <c r="I215" s="787"/>
      <c r="J215" s="787"/>
      <c r="K215" s="787"/>
      <c r="L215" s="788" t="s">
        <v>209</v>
      </c>
      <c r="M215" s="787"/>
      <c r="N215" s="787"/>
      <c r="O215" s="787"/>
      <c r="P215" s="787"/>
      <c r="Q215" s="787"/>
      <c r="R215" s="787"/>
      <c r="S215" s="787"/>
      <c r="T215" s="787"/>
      <c r="U215" s="787"/>
      <c r="V215" s="787"/>
      <c r="W215" s="787"/>
      <c r="X215" s="789"/>
      <c r="Y215" s="800" t="s">
        <v>210</v>
      </c>
      <c r="Z215" s="801"/>
      <c r="AA215" s="801"/>
      <c r="AB215" s="802"/>
      <c r="AC215" s="130" t="s">
        <v>208</v>
      </c>
      <c r="AD215" s="787"/>
      <c r="AE215" s="787"/>
      <c r="AF215" s="787"/>
      <c r="AG215" s="787"/>
      <c r="AH215" s="788" t="s">
        <v>209</v>
      </c>
      <c r="AI215" s="787"/>
      <c r="AJ215" s="787"/>
      <c r="AK215" s="787"/>
      <c r="AL215" s="787"/>
      <c r="AM215" s="787"/>
      <c r="AN215" s="787"/>
      <c r="AO215" s="787"/>
      <c r="AP215" s="787"/>
      <c r="AQ215" s="787"/>
      <c r="AR215" s="787"/>
      <c r="AS215" s="787"/>
      <c r="AT215" s="789"/>
      <c r="AU215" s="800" t="s">
        <v>210</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750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751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208</v>
      </c>
      <c r="H228" s="787"/>
      <c r="I228" s="787"/>
      <c r="J228" s="787"/>
      <c r="K228" s="787"/>
      <c r="L228" s="788" t="s">
        <v>209</v>
      </c>
      <c r="M228" s="787"/>
      <c r="N228" s="787"/>
      <c r="O228" s="787"/>
      <c r="P228" s="787"/>
      <c r="Q228" s="787"/>
      <c r="R228" s="787"/>
      <c r="S228" s="787"/>
      <c r="T228" s="787"/>
      <c r="U228" s="787"/>
      <c r="V228" s="787"/>
      <c r="W228" s="787"/>
      <c r="X228" s="789"/>
      <c r="Y228" s="800" t="s">
        <v>210</v>
      </c>
      <c r="Z228" s="801"/>
      <c r="AA228" s="801"/>
      <c r="AB228" s="802"/>
      <c r="AC228" s="130" t="s">
        <v>208</v>
      </c>
      <c r="AD228" s="787"/>
      <c r="AE228" s="787"/>
      <c r="AF228" s="787"/>
      <c r="AG228" s="787"/>
      <c r="AH228" s="788" t="s">
        <v>209</v>
      </c>
      <c r="AI228" s="787"/>
      <c r="AJ228" s="787"/>
      <c r="AK228" s="787"/>
      <c r="AL228" s="787"/>
      <c r="AM228" s="787"/>
      <c r="AN228" s="787"/>
      <c r="AO228" s="787"/>
      <c r="AP228" s="787"/>
      <c r="AQ228" s="787"/>
      <c r="AR228" s="787"/>
      <c r="AS228" s="787"/>
      <c r="AT228" s="789"/>
      <c r="AU228" s="800" t="s">
        <v>210</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752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753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208</v>
      </c>
      <c r="H241" s="787"/>
      <c r="I241" s="787"/>
      <c r="J241" s="787"/>
      <c r="K241" s="787"/>
      <c r="L241" s="788" t="s">
        <v>209</v>
      </c>
      <c r="M241" s="787"/>
      <c r="N241" s="787"/>
      <c r="O241" s="787"/>
      <c r="P241" s="787"/>
      <c r="Q241" s="787"/>
      <c r="R241" s="787"/>
      <c r="S241" s="787"/>
      <c r="T241" s="787"/>
      <c r="U241" s="787"/>
      <c r="V241" s="787"/>
      <c r="W241" s="787"/>
      <c r="X241" s="789"/>
      <c r="Y241" s="800" t="s">
        <v>210</v>
      </c>
      <c r="Z241" s="801"/>
      <c r="AA241" s="801"/>
      <c r="AB241" s="802"/>
      <c r="AC241" s="130" t="s">
        <v>208</v>
      </c>
      <c r="AD241" s="787"/>
      <c r="AE241" s="787"/>
      <c r="AF241" s="787"/>
      <c r="AG241" s="787"/>
      <c r="AH241" s="788" t="s">
        <v>209</v>
      </c>
      <c r="AI241" s="787"/>
      <c r="AJ241" s="787"/>
      <c r="AK241" s="787"/>
      <c r="AL241" s="787"/>
      <c r="AM241" s="787"/>
      <c r="AN241" s="787"/>
      <c r="AO241" s="787"/>
      <c r="AP241" s="787"/>
      <c r="AQ241" s="787"/>
      <c r="AR241" s="787"/>
      <c r="AS241" s="787"/>
      <c r="AT241" s="789"/>
      <c r="AU241" s="800" t="s">
        <v>210</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754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755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208</v>
      </c>
      <c r="H254" s="787"/>
      <c r="I254" s="787"/>
      <c r="J254" s="787"/>
      <c r="K254" s="787"/>
      <c r="L254" s="788" t="s">
        <v>209</v>
      </c>
      <c r="M254" s="787"/>
      <c r="N254" s="787"/>
      <c r="O254" s="787"/>
      <c r="P254" s="787"/>
      <c r="Q254" s="787"/>
      <c r="R254" s="787"/>
      <c r="S254" s="787"/>
      <c r="T254" s="787"/>
      <c r="U254" s="787"/>
      <c r="V254" s="787"/>
      <c r="W254" s="787"/>
      <c r="X254" s="789"/>
      <c r="Y254" s="800" t="s">
        <v>210</v>
      </c>
      <c r="Z254" s="801"/>
      <c r="AA254" s="801"/>
      <c r="AB254" s="802"/>
      <c r="AC254" s="130" t="s">
        <v>208</v>
      </c>
      <c r="AD254" s="787"/>
      <c r="AE254" s="787"/>
      <c r="AF254" s="787"/>
      <c r="AG254" s="787"/>
      <c r="AH254" s="788" t="s">
        <v>209</v>
      </c>
      <c r="AI254" s="787"/>
      <c r="AJ254" s="787"/>
      <c r="AK254" s="787"/>
      <c r="AL254" s="787"/>
      <c r="AM254" s="787"/>
      <c r="AN254" s="787"/>
      <c r="AO254" s="787"/>
      <c r="AP254" s="787"/>
      <c r="AQ254" s="787"/>
      <c r="AR254" s="787"/>
      <c r="AS254" s="787"/>
      <c r="AT254" s="789"/>
      <c r="AU254" s="800" t="s">
        <v>210</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240</v>
      </c>
      <c r="D3" s="828"/>
      <c r="E3" s="828"/>
      <c r="F3" s="828"/>
      <c r="G3" s="828"/>
      <c r="H3" s="828"/>
      <c r="I3" s="828"/>
      <c r="J3" s="947" t="s">
        <v>241</v>
      </c>
      <c r="K3" s="948"/>
      <c r="L3" s="948"/>
      <c r="M3" s="948"/>
      <c r="N3" s="948"/>
      <c r="O3" s="948"/>
      <c r="P3" s="416" t="s">
        <v>242</v>
      </c>
      <c r="Q3" s="416"/>
      <c r="R3" s="416"/>
      <c r="S3" s="416"/>
      <c r="T3" s="416"/>
      <c r="U3" s="416"/>
      <c r="V3" s="416"/>
      <c r="W3" s="416"/>
      <c r="X3" s="416"/>
      <c r="Y3" s="830" t="s">
        <v>243</v>
      </c>
      <c r="Z3" s="831"/>
      <c r="AA3" s="831"/>
      <c r="AB3" s="831"/>
      <c r="AC3" s="947" t="s">
        <v>244</v>
      </c>
      <c r="AD3" s="947"/>
      <c r="AE3" s="947"/>
      <c r="AF3" s="947"/>
      <c r="AG3" s="947"/>
      <c r="AH3" s="830" t="s">
        <v>288</v>
      </c>
      <c r="AI3" s="828"/>
      <c r="AJ3" s="828"/>
      <c r="AK3" s="828"/>
      <c r="AL3" s="828" t="s">
        <v>246</v>
      </c>
      <c r="AM3" s="828"/>
      <c r="AN3" s="828"/>
      <c r="AO3" s="832"/>
      <c r="AP3" s="947" t="s">
        <v>247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240</v>
      </c>
      <c r="D36" s="828"/>
      <c r="E36" s="828"/>
      <c r="F36" s="828"/>
      <c r="G36" s="828"/>
      <c r="H36" s="828"/>
      <c r="I36" s="828"/>
      <c r="J36" s="947" t="s">
        <v>241</v>
      </c>
      <c r="K36" s="948"/>
      <c r="L36" s="948"/>
      <c r="M36" s="948"/>
      <c r="N36" s="948"/>
      <c r="O36" s="948"/>
      <c r="P36" s="416" t="s">
        <v>242</v>
      </c>
      <c r="Q36" s="416"/>
      <c r="R36" s="416"/>
      <c r="S36" s="416"/>
      <c r="T36" s="416"/>
      <c r="U36" s="416"/>
      <c r="V36" s="416"/>
      <c r="W36" s="416"/>
      <c r="X36" s="416"/>
      <c r="Y36" s="830" t="s">
        <v>243</v>
      </c>
      <c r="Z36" s="831"/>
      <c r="AA36" s="831"/>
      <c r="AB36" s="831"/>
      <c r="AC36" s="947" t="s">
        <v>244</v>
      </c>
      <c r="AD36" s="947"/>
      <c r="AE36" s="947"/>
      <c r="AF36" s="947"/>
      <c r="AG36" s="947"/>
      <c r="AH36" s="830" t="s">
        <v>288</v>
      </c>
      <c r="AI36" s="828"/>
      <c r="AJ36" s="828"/>
      <c r="AK36" s="828"/>
      <c r="AL36" s="828" t="s">
        <v>246</v>
      </c>
      <c r="AM36" s="828"/>
      <c r="AN36" s="828"/>
      <c r="AO36" s="832"/>
      <c r="AP36" s="947" t="s">
        <v>247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240</v>
      </c>
      <c r="D69" s="828"/>
      <c r="E69" s="828"/>
      <c r="F69" s="828"/>
      <c r="G69" s="828"/>
      <c r="H69" s="828"/>
      <c r="I69" s="828"/>
      <c r="J69" s="947" t="s">
        <v>241</v>
      </c>
      <c r="K69" s="948"/>
      <c r="L69" s="948"/>
      <c r="M69" s="948"/>
      <c r="N69" s="948"/>
      <c r="O69" s="948"/>
      <c r="P69" s="416" t="s">
        <v>242</v>
      </c>
      <c r="Q69" s="416"/>
      <c r="R69" s="416"/>
      <c r="S69" s="416"/>
      <c r="T69" s="416"/>
      <c r="U69" s="416"/>
      <c r="V69" s="416"/>
      <c r="W69" s="416"/>
      <c r="X69" s="416"/>
      <c r="Y69" s="830" t="s">
        <v>243</v>
      </c>
      <c r="Z69" s="831"/>
      <c r="AA69" s="831"/>
      <c r="AB69" s="831"/>
      <c r="AC69" s="947" t="s">
        <v>244</v>
      </c>
      <c r="AD69" s="947"/>
      <c r="AE69" s="947"/>
      <c r="AF69" s="947"/>
      <c r="AG69" s="947"/>
      <c r="AH69" s="830" t="s">
        <v>288</v>
      </c>
      <c r="AI69" s="828"/>
      <c r="AJ69" s="828"/>
      <c r="AK69" s="828"/>
      <c r="AL69" s="828" t="s">
        <v>246</v>
      </c>
      <c r="AM69" s="828"/>
      <c r="AN69" s="828"/>
      <c r="AO69" s="832"/>
      <c r="AP69" s="947" t="s">
        <v>247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240</v>
      </c>
      <c r="D102" s="828"/>
      <c r="E102" s="828"/>
      <c r="F102" s="828"/>
      <c r="G102" s="828"/>
      <c r="H102" s="828"/>
      <c r="I102" s="828"/>
      <c r="J102" s="947" t="s">
        <v>241</v>
      </c>
      <c r="K102" s="948"/>
      <c r="L102" s="948"/>
      <c r="M102" s="948"/>
      <c r="N102" s="948"/>
      <c r="O102" s="948"/>
      <c r="P102" s="416" t="s">
        <v>242</v>
      </c>
      <c r="Q102" s="416"/>
      <c r="R102" s="416"/>
      <c r="S102" s="416"/>
      <c r="T102" s="416"/>
      <c r="U102" s="416"/>
      <c r="V102" s="416"/>
      <c r="W102" s="416"/>
      <c r="X102" s="416"/>
      <c r="Y102" s="830" t="s">
        <v>243</v>
      </c>
      <c r="Z102" s="831"/>
      <c r="AA102" s="831"/>
      <c r="AB102" s="831"/>
      <c r="AC102" s="947" t="s">
        <v>244</v>
      </c>
      <c r="AD102" s="947"/>
      <c r="AE102" s="947"/>
      <c r="AF102" s="947"/>
      <c r="AG102" s="947"/>
      <c r="AH102" s="830" t="s">
        <v>288</v>
      </c>
      <c r="AI102" s="828"/>
      <c r="AJ102" s="828"/>
      <c r="AK102" s="828"/>
      <c r="AL102" s="828" t="s">
        <v>246</v>
      </c>
      <c r="AM102" s="828"/>
      <c r="AN102" s="828"/>
      <c r="AO102" s="832"/>
      <c r="AP102" s="947" t="s">
        <v>247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240</v>
      </c>
      <c r="D135" s="828"/>
      <c r="E135" s="828"/>
      <c r="F135" s="828"/>
      <c r="G135" s="828"/>
      <c r="H135" s="828"/>
      <c r="I135" s="828"/>
      <c r="J135" s="947" t="s">
        <v>241</v>
      </c>
      <c r="K135" s="948"/>
      <c r="L135" s="948"/>
      <c r="M135" s="948"/>
      <c r="N135" s="948"/>
      <c r="O135" s="948"/>
      <c r="P135" s="416" t="s">
        <v>242</v>
      </c>
      <c r="Q135" s="416"/>
      <c r="R135" s="416"/>
      <c r="S135" s="416"/>
      <c r="T135" s="416"/>
      <c r="U135" s="416"/>
      <c r="V135" s="416"/>
      <c r="W135" s="416"/>
      <c r="X135" s="416"/>
      <c r="Y135" s="830" t="s">
        <v>243</v>
      </c>
      <c r="Z135" s="831"/>
      <c r="AA135" s="831"/>
      <c r="AB135" s="831"/>
      <c r="AC135" s="947" t="s">
        <v>244</v>
      </c>
      <c r="AD135" s="947"/>
      <c r="AE135" s="947"/>
      <c r="AF135" s="947"/>
      <c r="AG135" s="947"/>
      <c r="AH135" s="830" t="s">
        <v>288</v>
      </c>
      <c r="AI135" s="828"/>
      <c r="AJ135" s="828"/>
      <c r="AK135" s="828"/>
      <c r="AL135" s="828" t="s">
        <v>246</v>
      </c>
      <c r="AM135" s="828"/>
      <c r="AN135" s="828"/>
      <c r="AO135" s="832"/>
      <c r="AP135" s="947" t="s">
        <v>247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240</v>
      </c>
      <c r="D168" s="828"/>
      <c r="E168" s="828"/>
      <c r="F168" s="828"/>
      <c r="G168" s="828"/>
      <c r="H168" s="828"/>
      <c r="I168" s="828"/>
      <c r="J168" s="947" t="s">
        <v>241</v>
      </c>
      <c r="K168" s="948"/>
      <c r="L168" s="948"/>
      <c r="M168" s="948"/>
      <c r="N168" s="948"/>
      <c r="O168" s="948"/>
      <c r="P168" s="416" t="s">
        <v>242</v>
      </c>
      <c r="Q168" s="416"/>
      <c r="R168" s="416"/>
      <c r="S168" s="416"/>
      <c r="T168" s="416"/>
      <c r="U168" s="416"/>
      <c r="V168" s="416"/>
      <c r="W168" s="416"/>
      <c r="X168" s="416"/>
      <c r="Y168" s="830" t="s">
        <v>243</v>
      </c>
      <c r="Z168" s="831"/>
      <c r="AA168" s="831"/>
      <c r="AB168" s="831"/>
      <c r="AC168" s="947" t="s">
        <v>244</v>
      </c>
      <c r="AD168" s="947"/>
      <c r="AE168" s="947"/>
      <c r="AF168" s="947"/>
      <c r="AG168" s="947"/>
      <c r="AH168" s="830" t="s">
        <v>288</v>
      </c>
      <c r="AI168" s="828"/>
      <c r="AJ168" s="828"/>
      <c r="AK168" s="828"/>
      <c r="AL168" s="828" t="s">
        <v>246</v>
      </c>
      <c r="AM168" s="828"/>
      <c r="AN168" s="828"/>
      <c r="AO168" s="832"/>
      <c r="AP168" s="947" t="s">
        <v>247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240</v>
      </c>
      <c r="D201" s="828"/>
      <c r="E201" s="828"/>
      <c r="F201" s="828"/>
      <c r="G201" s="828"/>
      <c r="H201" s="828"/>
      <c r="I201" s="828"/>
      <c r="J201" s="947" t="s">
        <v>241</v>
      </c>
      <c r="K201" s="948"/>
      <c r="L201" s="948"/>
      <c r="M201" s="948"/>
      <c r="N201" s="948"/>
      <c r="O201" s="948"/>
      <c r="P201" s="416" t="s">
        <v>242</v>
      </c>
      <c r="Q201" s="416"/>
      <c r="R201" s="416"/>
      <c r="S201" s="416"/>
      <c r="T201" s="416"/>
      <c r="U201" s="416"/>
      <c r="V201" s="416"/>
      <c r="W201" s="416"/>
      <c r="X201" s="416"/>
      <c r="Y201" s="830" t="s">
        <v>243</v>
      </c>
      <c r="Z201" s="831"/>
      <c r="AA201" s="831"/>
      <c r="AB201" s="831"/>
      <c r="AC201" s="947" t="s">
        <v>244</v>
      </c>
      <c r="AD201" s="947"/>
      <c r="AE201" s="947"/>
      <c r="AF201" s="947"/>
      <c r="AG201" s="947"/>
      <c r="AH201" s="830" t="s">
        <v>288</v>
      </c>
      <c r="AI201" s="828"/>
      <c r="AJ201" s="828"/>
      <c r="AK201" s="828"/>
      <c r="AL201" s="828" t="s">
        <v>246</v>
      </c>
      <c r="AM201" s="828"/>
      <c r="AN201" s="828"/>
      <c r="AO201" s="832"/>
      <c r="AP201" s="947" t="s">
        <v>247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240</v>
      </c>
      <c r="D234" s="828"/>
      <c r="E234" s="828"/>
      <c r="F234" s="828"/>
      <c r="G234" s="828"/>
      <c r="H234" s="828"/>
      <c r="I234" s="828"/>
      <c r="J234" s="947" t="s">
        <v>241</v>
      </c>
      <c r="K234" s="948"/>
      <c r="L234" s="948"/>
      <c r="M234" s="948"/>
      <c r="N234" s="948"/>
      <c r="O234" s="948"/>
      <c r="P234" s="416" t="s">
        <v>242</v>
      </c>
      <c r="Q234" s="416"/>
      <c r="R234" s="416"/>
      <c r="S234" s="416"/>
      <c r="T234" s="416"/>
      <c r="U234" s="416"/>
      <c r="V234" s="416"/>
      <c r="W234" s="416"/>
      <c r="X234" s="416"/>
      <c r="Y234" s="830" t="s">
        <v>243</v>
      </c>
      <c r="Z234" s="831"/>
      <c r="AA234" s="831"/>
      <c r="AB234" s="831"/>
      <c r="AC234" s="947" t="s">
        <v>244</v>
      </c>
      <c r="AD234" s="947"/>
      <c r="AE234" s="947"/>
      <c r="AF234" s="947"/>
      <c r="AG234" s="947"/>
      <c r="AH234" s="830" t="s">
        <v>288</v>
      </c>
      <c r="AI234" s="828"/>
      <c r="AJ234" s="828"/>
      <c r="AK234" s="828"/>
      <c r="AL234" s="828" t="s">
        <v>246</v>
      </c>
      <c r="AM234" s="828"/>
      <c r="AN234" s="828"/>
      <c r="AO234" s="832"/>
      <c r="AP234" s="947" t="s">
        <v>247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240</v>
      </c>
      <c r="D267" s="828"/>
      <c r="E267" s="828"/>
      <c r="F267" s="828"/>
      <c r="G267" s="828"/>
      <c r="H267" s="828"/>
      <c r="I267" s="828"/>
      <c r="J267" s="947" t="s">
        <v>241</v>
      </c>
      <c r="K267" s="948"/>
      <c r="L267" s="948"/>
      <c r="M267" s="948"/>
      <c r="N267" s="948"/>
      <c r="O267" s="948"/>
      <c r="P267" s="416" t="s">
        <v>242</v>
      </c>
      <c r="Q267" s="416"/>
      <c r="R267" s="416"/>
      <c r="S267" s="416"/>
      <c r="T267" s="416"/>
      <c r="U267" s="416"/>
      <c r="V267" s="416"/>
      <c r="W267" s="416"/>
      <c r="X267" s="416"/>
      <c r="Y267" s="830" t="s">
        <v>243</v>
      </c>
      <c r="Z267" s="831"/>
      <c r="AA267" s="831"/>
      <c r="AB267" s="831"/>
      <c r="AC267" s="947" t="s">
        <v>244</v>
      </c>
      <c r="AD267" s="947"/>
      <c r="AE267" s="947"/>
      <c r="AF267" s="947"/>
      <c r="AG267" s="947"/>
      <c r="AH267" s="830" t="s">
        <v>288</v>
      </c>
      <c r="AI267" s="828"/>
      <c r="AJ267" s="828"/>
      <c r="AK267" s="828"/>
      <c r="AL267" s="828" t="s">
        <v>246</v>
      </c>
      <c r="AM267" s="828"/>
      <c r="AN267" s="828"/>
      <c r="AO267" s="832"/>
      <c r="AP267" s="947" t="s">
        <v>247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240</v>
      </c>
      <c r="D300" s="828"/>
      <c r="E300" s="828"/>
      <c r="F300" s="828"/>
      <c r="G300" s="828"/>
      <c r="H300" s="828"/>
      <c r="I300" s="828"/>
      <c r="J300" s="947" t="s">
        <v>241</v>
      </c>
      <c r="K300" s="948"/>
      <c r="L300" s="948"/>
      <c r="M300" s="948"/>
      <c r="N300" s="948"/>
      <c r="O300" s="948"/>
      <c r="P300" s="416" t="s">
        <v>242</v>
      </c>
      <c r="Q300" s="416"/>
      <c r="R300" s="416"/>
      <c r="S300" s="416"/>
      <c r="T300" s="416"/>
      <c r="U300" s="416"/>
      <c r="V300" s="416"/>
      <c r="W300" s="416"/>
      <c r="X300" s="416"/>
      <c r="Y300" s="830" t="s">
        <v>243</v>
      </c>
      <c r="Z300" s="831"/>
      <c r="AA300" s="831"/>
      <c r="AB300" s="831"/>
      <c r="AC300" s="947" t="s">
        <v>244</v>
      </c>
      <c r="AD300" s="947"/>
      <c r="AE300" s="947"/>
      <c r="AF300" s="947"/>
      <c r="AG300" s="947"/>
      <c r="AH300" s="830" t="s">
        <v>288</v>
      </c>
      <c r="AI300" s="828"/>
      <c r="AJ300" s="828"/>
      <c r="AK300" s="828"/>
      <c r="AL300" s="828" t="s">
        <v>246</v>
      </c>
      <c r="AM300" s="828"/>
      <c r="AN300" s="828"/>
      <c r="AO300" s="832"/>
      <c r="AP300" s="947" t="s">
        <v>247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240</v>
      </c>
      <c r="D333" s="828"/>
      <c r="E333" s="828"/>
      <c r="F333" s="828"/>
      <c r="G333" s="828"/>
      <c r="H333" s="828"/>
      <c r="I333" s="828"/>
      <c r="J333" s="947" t="s">
        <v>241</v>
      </c>
      <c r="K333" s="948"/>
      <c r="L333" s="948"/>
      <c r="M333" s="948"/>
      <c r="N333" s="948"/>
      <c r="O333" s="948"/>
      <c r="P333" s="416" t="s">
        <v>242</v>
      </c>
      <c r="Q333" s="416"/>
      <c r="R333" s="416"/>
      <c r="S333" s="416"/>
      <c r="T333" s="416"/>
      <c r="U333" s="416"/>
      <c r="V333" s="416"/>
      <c r="W333" s="416"/>
      <c r="X333" s="416"/>
      <c r="Y333" s="830" t="s">
        <v>243</v>
      </c>
      <c r="Z333" s="831"/>
      <c r="AA333" s="831"/>
      <c r="AB333" s="831"/>
      <c r="AC333" s="947" t="s">
        <v>244</v>
      </c>
      <c r="AD333" s="947"/>
      <c r="AE333" s="947"/>
      <c r="AF333" s="947"/>
      <c r="AG333" s="947"/>
      <c r="AH333" s="830" t="s">
        <v>288</v>
      </c>
      <c r="AI333" s="828"/>
      <c r="AJ333" s="828"/>
      <c r="AK333" s="828"/>
      <c r="AL333" s="828" t="s">
        <v>246</v>
      </c>
      <c r="AM333" s="828"/>
      <c r="AN333" s="828"/>
      <c r="AO333" s="832"/>
      <c r="AP333" s="947" t="s">
        <v>247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240</v>
      </c>
      <c r="D366" s="828"/>
      <c r="E366" s="828"/>
      <c r="F366" s="828"/>
      <c r="G366" s="828"/>
      <c r="H366" s="828"/>
      <c r="I366" s="828"/>
      <c r="J366" s="947" t="s">
        <v>241</v>
      </c>
      <c r="K366" s="948"/>
      <c r="L366" s="948"/>
      <c r="M366" s="948"/>
      <c r="N366" s="948"/>
      <c r="O366" s="948"/>
      <c r="P366" s="416" t="s">
        <v>242</v>
      </c>
      <c r="Q366" s="416"/>
      <c r="R366" s="416"/>
      <c r="S366" s="416"/>
      <c r="T366" s="416"/>
      <c r="U366" s="416"/>
      <c r="V366" s="416"/>
      <c r="W366" s="416"/>
      <c r="X366" s="416"/>
      <c r="Y366" s="830" t="s">
        <v>243</v>
      </c>
      <c r="Z366" s="831"/>
      <c r="AA366" s="831"/>
      <c r="AB366" s="831"/>
      <c r="AC366" s="947" t="s">
        <v>244</v>
      </c>
      <c r="AD366" s="947"/>
      <c r="AE366" s="947"/>
      <c r="AF366" s="947"/>
      <c r="AG366" s="947"/>
      <c r="AH366" s="830" t="s">
        <v>288</v>
      </c>
      <c r="AI366" s="828"/>
      <c r="AJ366" s="828"/>
      <c r="AK366" s="828"/>
      <c r="AL366" s="828" t="s">
        <v>246</v>
      </c>
      <c r="AM366" s="828"/>
      <c r="AN366" s="828"/>
      <c r="AO366" s="832"/>
      <c r="AP366" s="947" t="s">
        <v>247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240</v>
      </c>
      <c r="D399" s="828"/>
      <c r="E399" s="828"/>
      <c r="F399" s="828"/>
      <c r="G399" s="828"/>
      <c r="H399" s="828"/>
      <c r="I399" s="828"/>
      <c r="J399" s="947" t="s">
        <v>241</v>
      </c>
      <c r="K399" s="948"/>
      <c r="L399" s="948"/>
      <c r="M399" s="948"/>
      <c r="N399" s="948"/>
      <c r="O399" s="948"/>
      <c r="P399" s="416" t="s">
        <v>242</v>
      </c>
      <c r="Q399" s="416"/>
      <c r="R399" s="416"/>
      <c r="S399" s="416"/>
      <c r="T399" s="416"/>
      <c r="U399" s="416"/>
      <c r="V399" s="416"/>
      <c r="W399" s="416"/>
      <c r="X399" s="416"/>
      <c r="Y399" s="830" t="s">
        <v>243</v>
      </c>
      <c r="Z399" s="831"/>
      <c r="AA399" s="831"/>
      <c r="AB399" s="831"/>
      <c r="AC399" s="947" t="s">
        <v>244</v>
      </c>
      <c r="AD399" s="947"/>
      <c r="AE399" s="947"/>
      <c r="AF399" s="947"/>
      <c r="AG399" s="947"/>
      <c r="AH399" s="830" t="s">
        <v>288</v>
      </c>
      <c r="AI399" s="828"/>
      <c r="AJ399" s="828"/>
      <c r="AK399" s="828"/>
      <c r="AL399" s="828" t="s">
        <v>246</v>
      </c>
      <c r="AM399" s="828"/>
      <c r="AN399" s="828"/>
      <c r="AO399" s="832"/>
      <c r="AP399" s="947" t="s">
        <v>247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240</v>
      </c>
      <c r="D432" s="828"/>
      <c r="E432" s="828"/>
      <c r="F432" s="828"/>
      <c r="G432" s="828"/>
      <c r="H432" s="828"/>
      <c r="I432" s="828"/>
      <c r="J432" s="947" t="s">
        <v>241</v>
      </c>
      <c r="K432" s="948"/>
      <c r="L432" s="948"/>
      <c r="M432" s="948"/>
      <c r="N432" s="948"/>
      <c r="O432" s="948"/>
      <c r="P432" s="416" t="s">
        <v>242</v>
      </c>
      <c r="Q432" s="416"/>
      <c r="R432" s="416"/>
      <c r="S432" s="416"/>
      <c r="T432" s="416"/>
      <c r="U432" s="416"/>
      <c r="V432" s="416"/>
      <c r="W432" s="416"/>
      <c r="X432" s="416"/>
      <c r="Y432" s="830" t="s">
        <v>243</v>
      </c>
      <c r="Z432" s="831"/>
      <c r="AA432" s="831"/>
      <c r="AB432" s="831"/>
      <c r="AC432" s="947" t="s">
        <v>244</v>
      </c>
      <c r="AD432" s="947"/>
      <c r="AE432" s="947"/>
      <c r="AF432" s="947"/>
      <c r="AG432" s="947"/>
      <c r="AH432" s="830" t="s">
        <v>288</v>
      </c>
      <c r="AI432" s="828"/>
      <c r="AJ432" s="828"/>
      <c r="AK432" s="828"/>
      <c r="AL432" s="828" t="s">
        <v>246</v>
      </c>
      <c r="AM432" s="828"/>
      <c r="AN432" s="828"/>
      <c r="AO432" s="832"/>
      <c r="AP432" s="947" t="s">
        <v>247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240</v>
      </c>
      <c r="D465" s="828"/>
      <c r="E465" s="828"/>
      <c r="F465" s="828"/>
      <c r="G465" s="828"/>
      <c r="H465" s="828"/>
      <c r="I465" s="828"/>
      <c r="J465" s="947" t="s">
        <v>241</v>
      </c>
      <c r="K465" s="948"/>
      <c r="L465" s="948"/>
      <c r="M465" s="948"/>
      <c r="N465" s="948"/>
      <c r="O465" s="948"/>
      <c r="P465" s="416" t="s">
        <v>242</v>
      </c>
      <c r="Q465" s="416"/>
      <c r="R465" s="416"/>
      <c r="S465" s="416"/>
      <c r="T465" s="416"/>
      <c r="U465" s="416"/>
      <c r="V465" s="416"/>
      <c r="W465" s="416"/>
      <c r="X465" s="416"/>
      <c r="Y465" s="830" t="s">
        <v>243</v>
      </c>
      <c r="Z465" s="831"/>
      <c r="AA465" s="831"/>
      <c r="AB465" s="831"/>
      <c r="AC465" s="947" t="s">
        <v>244</v>
      </c>
      <c r="AD465" s="947"/>
      <c r="AE465" s="947"/>
      <c r="AF465" s="947"/>
      <c r="AG465" s="947"/>
      <c r="AH465" s="830" t="s">
        <v>288</v>
      </c>
      <c r="AI465" s="828"/>
      <c r="AJ465" s="828"/>
      <c r="AK465" s="828"/>
      <c r="AL465" s="828" t="s">
        <v>246</v>
      </c>
      <c r="AM465" s="828"/>
      <c r="AN465" s="828"/>
      <c r="AO465" s="832"/>
      <c r="AP465" s="947" t="s">
        <v>247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240</v>
      </c>
      <c r="D498" s="828"/>
      <c r="E498" s="828"/>
      <c r="F498" s="828"/>
      <c r="G498" s="828"/>
      <c r="H498" s="828"/>
      <c r="I498" s="828"/>
      <c r="J498" s="947" t="s">
        <v>241</v>
      </c>
      <c r="K498" s="948"/>
      <c r="L498" s="948"/>
      <c r="M498" s="948"/>
      <c r="N498" s="948"/>
      <c r="O498" s="948"/>
      <c r="P498" s="416" t="s">
        <v>242</v>
      </c>
      <c r="Q498" s="416"/>
      <c r="R498" s="416"/>
      <c r="S498" s="416"/>
      <c r="T498" s="416"/>
      <c r="U498" s="416"/>
      <c r="V498" s="416"/>
      <c r="W498" s="416"/>
      <c r="X498" s="416"/>
      <c r="Y498" s="830" t="s">
        <v>243</v>
      </c>
      <c r="Z498" s="831"/>
      <c r="AA498" s="831"/>
      <c r="AB498" s="831"/>
      <c r="AC498" s="947" t="s">
        <v>244</v>
      </c>
      <c r="AD498" s="947"/>
      <c r="AE498" s="947"/>
      <c r="AF498" s="947"/>
      <c r="AG498" s="947"/>
      <c r="AH498" s="830" t="s">
        <v>288</v>
      </c>
      <c r="AI498" s="828"/>
      <c r="AJ498" s="828"/>
      <c r="AK498" s="828"/>
      <c r="AL498" s="828" t="s">
        <v>246</v>
      </c>
      <c r="AM498" s="828"/>
      <c r="AN498" s="828"/>
      <c r="AO498" s="832"/>
      <c r="AP498" s="947" t="s">
        <v>247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240</v>
      </c>
      <c r="D531" s="828"/>
      <c r="E531" s="828"/>
      <c r="F531" s="828"/>
      <c r="G531" s="828"/>
      <c r="H531" s="828"/>
      <c r="I531" s="828"/>
      <c r="J531" s="947" t="s">
        <v>241</v>
      </c>
      <c r="K531" s="948"/>
      <c r="L531" s="948"/>
      <c r="M531" s="948"/>
      <c r="N531" s="948"/>
      <c r="O531" s="948"/>
      <c r="P531" s="416" t="s">
        <v>242</v>
      </c>
      <c r="Q531" s="416"/>
      <c r="R531" s="416"/>
      <c r="S531" s="416"/>
      <c r="T531" s="416"/>
      <c r="U531" s="416"/>
      <c r="V531" s="416"/>
      <c r="W531" s="416"/>
      <c r="X531" s="416"/>
      <c r="Y531" s="830" t="s">
        <v>243</v>
      </c>
      <c r="Z531" s="831"/>
      <c r="AA531" s="831"/>
      <c r="AB531" s="831"/>
      <c r="AC531" s="947" t="s">
        <v>244</v>
      </c>
      <c r="AD531" s="947"/>
      <c r="AE531" s="947"/>
      <c r="AF531" s="947"/>
      <c r="AG531" s="947"/>
      <c r="AH531" s="830" t="s">
        <v>288</v>
      </c>
      <c r="AI531" s="828"/>
      <c r="AJ531" s="828"/>
      <c r="AK531" s="828"/>
      <c r="AL531" s="828" t="s">
        <v>246</v>
      </c>
      <c r="AM531" s="828"/>
      <c r="AN531" s="828"/>
      <c r="AO531" s="832"/>
      <c r="AP531" s="947" t="s">
        <v>247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240</v>
      </c>
      <c r="D564" s="828"/>
      <c r="E564" s="828"/>
      <c r="F564" s="828"/>
      <c r="G564" s="828"/>
      <c r="H564" s="828"/>
      <c r="I564" s="828"/>
      <c r="J564" s="947" t="s">
        <v>241</v>
      </c>
      <c r="K564" s="948"/>
      <c r="L564" s="948"/>
      <c r="M564" s="948"/>
      <c r="N564" s="948"/>
      <c r="O564" s="948"/>
      <c r="P564" s="416" t="s">
        <v>242</v>
      </c>
      <c r="Q564" s="416"/>
      <c r="R564" s="416"/>
      <c r="S564" s="416"/>
      <c r="T564" s="416"/>
      <c r="U564" s="416"/>
      <c r="V564" s="416"/>
      <c r="W564" s="416"/>
      <c r="X564" s="416"/>
      <c r="Y564" s="830" t="s">
        <v>243</v>
      </c>
      <c r="Z564" s="831"/>
      <c r="AA564" s="831"/>
      <c r="AB564" s="831"/>
      <c r="AC564" s="947" t="s">
        <v>244</v>
      </c>
      <c r="AD564" s="947"/>
      <c r="AE564" s="947"/>
      <c r="AF564" s="947"/>
      <c r="AG564" s="947"/>
      <c r="AH564" s="830" t="s">
        <v>288</v>
      </c>
      <c r="AI564" s="828"/>
      <c r="AJ564" s="828"/>
      <c r="AK564" s="828"/>
      <c r="AL564" s="828" t="s">
        <v>246</v>
      </c>
      <c r="AM564" s="828"/>
      <c r="AN564" s="828"/>
      <c r="AO564" s="832"/>
      <c r="AP564" s="947" t="s">
        <v>247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240</v>
      </c>
      <c r="D597" s="828"/>
      <c r="E597" s="828"/>
      <c r="F597" s="828"/>
      <c r="G597" s="828"/>
      <c r="H597" s="828"/>
      <c r="I597" s="828"/>
      <c r="J597" s="947" t="s">
        <v>241</v>
      </c>
      <c r="K597" s="948"/>
      <c r="L597" s="948"/>
      <c r="M597" s="948"/>
      <c r="N597" s="948"/>
      <c r="O597" s="948"/>
      <c r="P597" s="416" t="s">
        <v>242</v>
      </c>
      <c r="Q597" s="416"/>
      <c r="R597" s="416"/>
      <c r="S597" s="416"/>
      <c r="T597" s="416"/>
      <c r="U597" s="416"/>
      <c r="V597" s="416"/>
      <c r="W597" s="416"/>
      <c r="X597" s="416"/>
      <c r="Y597" s="830" t="s">
        <v>243</v>
      </c>
      <c r="Z597" s="831"/>
      <c r="AA597" s="831"/>
      <c r="AB597" s="831"/>
      <c r="AC597" s="947" t="s">
        <v>244</v>
      </c>
      <c r="AD597" s="947"/>
      <c r="AE597" s="947"/>
      <c r="AF597" s="947"/>
      <c r="AG597" s="947"/>
      <c r="AH597" s="830" t="s">
        <v>288</v>
      </c>
      <c r="AI597" s="828"/>
      <c r="AJ597" s="828"/>
      <c r="AK597" s="828"/>
      <c r="AL597" s="828" t="s">
        <v>246</v>
      </c>
      <c r="AM597" s="828"/>
      <c r="AN597" s="828"/>
      <c r="AO597" s="832"/>
      <c r="AP597" s="947" t="s">
        <v>247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240</v>
      </c>
      <c r="D630" s="828"/>
      <c r="E630" s="828"/>
      <c r="F630" s="828"/>
      <c r="G630" s="828"/>
      <c r="H630" s="828"/>
      <c r="I630" s="828"/>
      <c r="J630" s="947" t="s">
        <v>241</v>
      </c>
      <c r="K630" s="948"/>
      <c r="L630" s="948"/>
      <c r="M630" s="948"/>
      <c r="N630" s="948"/>
      <c r="O630" s="948"/>
      <c r="P630" s="416" t="s">
        <v>242</v>
      </c>
      <c r="Q630" s="416"/>
      <c r="R630" s="416"/>
      <c r="S630" s="416"/>
      <c r="T630" s="416"/>
      <c r="U630" s="416"/>
      <c r="V630" s="416"/>
      <c r="W630" s="416"/>
      <c r="X630" s="416"/>
      <c r="Y630" s="830" t="s">
        <v>243</v>
      </c>
      <c r="Z630" s="831"/>
      <c r="AA630" s="831"/>
      <c r="AB630" s="831"/>
      <c r="AC630" s="947" t="s">
        <v>244</v>
      </c>
      <c r="AD630" s="947"/>
      <c r="AE630" s="947"/>
      <c r="AF630" s="947"/>
      <c r="AG630" s="947"/>
      <c r="AH630" s="830" t="s">
        <v>288</v>
      </c>
      <c r="AI630" s="828"/>
      <c r="AJ630" s="828"/>
      <c r="AK630" s="828"/>
      <c r="AL630" s="828" t="s">
        <v>246</v>
      </c>
      <c r="AM630" s="828"/>
      <c r="AN630" s="828"/>
      <c r="AO630" s="832"/>
      <c r="AP630" s="947" t="s">
        <v>247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240</v>
      </c>
      <c r="D663" s="828"/>
      <c r="E663" s="828"/>
      <c r="F663" s="828"/>
      <c r="G663" s="828"/>
      <c r="H663" s="828"/>
      <c r="I663" s="828"/>
      <c r="J663" s="947" t="s">
        <v>241</v>
      </c>
      <c r="K663" s="948"/>
      <c r="L663" s="948"/>
      <c r="M663" s="948"/>
      <c r="N663" s="948"/>
      <c r="O663" s="948"/>
      <c r="P663" s="416" t="s">
        <v>242</v>
      </c>
      <c r="Q663" s="416"/>
      <c r="R663" s="416"/>
      <c r="S663" s="416"/>
      <c r="T663" s="416"/>
      <c r="U663" s="416"/>
      <c r="V663" s="416"/>
      <c r="W663" s="416"/>
      <c r="X663" s="416"/>
      <c r="Y663" s="830" t="s">
        <v>243</v>
      </c>
      <c r="Z663" s="831"/>
      <c r="AA663" s="831"/>
      <c r="AB663" s="831"/>
      <c r="AC663" s="947" t="s">
        <v>244</v>
      </c>
      <c r="AD663" s="947"/>
      <c r="AE663" s="947"/>
      <c r="AF663" s="947"/>
      <c r="AG663" s="947"/>
      <c r="AH663" s="830" t="s">
        <v>288</v>
      </c>
      <c r="AI663" s="828"/>
      <c r="AJ663" s="828"/>
      <c r="AK663" s="828"/>
      <c r="AL663" s="828" t="s">
        <v>246</v>
      </c>
      <c r="AM663" s="828"/>
      <c r="AN663" s="828"/>
      <c r="AO663" s="832"/>
      <c r="AP663" s="947" t="s">
        <v>247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240</v>
      </c>
      <c r="D696" s="828"/>
      <c r="E696" s="828"/>
      <c r="F696" s="828"/>
      <c r="G696" s="828"/>
      <c r="H696" s="828"/>
      <c r="I696" s="828"/>
      <c r="J696" s="947" t="s">
        <v>241</v>
      </c>
      <c r="K696" s="948"/>
      <c r="L696" s="948"/>
      <c r="M696" s="948"/>
      <c r="N696" s="948"/>
      <c r="O696" s="948"/>
      <c r="P696" s="416" t="s">
        <v>242</v>
      </c>
      <c r="Q696" s="416"/>
      <c r="R696" s="416"/>
      <c r="S696" s="416"/>
      <c r="T696" s="416"/>
      <c r="U696" s="416"/>
      <c r="V696" s="416"/>
      <c r="W696" s="416"/>
      <c r="X696" s="416"/>
      <c r="Y696" s="830" t="s">
        <v>243</v>
      </c>
      <c r="Z696" s="831"/>
      <c r="AA696" s="831"/>
      <c r="AB696" s="831"/>
      <c r="AC696" s="947" t="s">
        <v>244</v>
      </c>
      <c r="AD696" s="947"/>
      <c r="AE696" s="947"/>
      <c r="AF696" s="947"/>
      <c r="AG696" s="947"/>
      <c r="AH696" s="830" t="s">
        <v>288</v>
      </c>
      <c r="AI696" s="828"/>
      <c r="AJ696" s="828"/>
      <c r="AK696" s="828"/>
      <c r="AL696" s="828" t="s">
        <v>246</v>
      </c>
      <c r="AM696" s="828"/>
      <c r="AN696" s="828"/>
      <c r="AO696" s="832"/>
      <c r="AP696" s="947" t="s">
        <v>247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240</v>
      </c>
      <c r="D729" s="828"/>
      <c r="E729" s="828"/>
      <c r="F729" s="828"/>
      <c r="G729" s="828"/>
      <c r="H729" s="828"/>
      <c r="I729" s="828"/>
      <c r="J729" s="947" t="s">
        <v>241</v>
      </c>
      <c r="K729" s="948"/>
      <c r="L729" s="948"/>
      <c r="M729" s="948"/>
      <c r="N729" s="948"/>
      <c r="O729" s="948"/>
      <c r="P729" s="416" t="s">
        <v>242</v>
      </c>
      <c r="Q729" s="416"/>
      <c r="R729" s="416"/>
      <c r="S729" s="416"/>
      <c r="T729" s="416"/>
      <c r="U729" s="416"/>
      <c r="V729" s="416"/>
      <c r="W729" s="416"/>
      <c r="X729" s="416"/>
      <c r="Y729" s="830" t="s">
        <v>243</v>
      </c>
      <c r="Z729" s="831"/>
      <c r="AA729" s="831"/>
      <c r="AB729" s="831"/>
      <c r="AC729" s="947" t="s">
        <v>244</v>
      </c>
      <c r="AD729" s="947"/>
      <c r="AE729" s="947"/>
      <c r="AF729" s="947"/>
      <c r="AG729" s="947"/>
      <c r="AH729" s="830" t="s">
        <v>288</v>
      </c>
      <c r="AI729" s="828"/>
      <c r="AJ729" s="828"/>
      <c r="AK729" s="828"/>
      <c r="AL729" s="828" t="s">
        <v>246</v>
      </c>
      <c r="AM729" s="828"/>
      <c r="AN729" s="828"/>
      <c r="AO729" s="832"/>
      <c r="AP729" s="947" t="s">
        <v>247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240</v>
      </c>
      <c r="D762" s="828"/>
      <c r="E762" s="828"/>
      <c r="F762" s="828"/>
      <c r="G762" s="828"/>
      <c r="H762" s="828"/>
      <c r="I762" s="828"/>
      <c r="J762" s="947" t="s">
        <v>241</v>
      </c>
      <c r="K762" s="948"/>
      <c r="L762" s="948"/>
      <c r="M762" s="948"/>
      <c r="N762" s="948"/>
      <c r="O762" s="948"/>
      <c r="P762" s="416" t="s">
        <v>242</v>
      </c>
      <c r="Q762" s="416"/>
      <c r="R762" s="416"/>
      <c r="S762" s="416"/>
      <c r="T762" s="416"/>
      <c r="U762" s="416"/>
      <c r="V762" s="416"/>
      <c r="W762" s="416"/>
      <c r="X762" s="416"/>
      <c r="Y762" s="830" t="s">
        <v>243</v>
      </c>
      <c r="Z762" s="831"/>
      <c r="AA762" s="831"/>
      <c r="AB762" s="831"/>
      <c r="AC762" s="947" t="s">
        <v>244</v>
      </c>
      <c r="AD762" s="947"/>
      <c r="AE762" s="947"/>
      <c r="AF762" s="947"/>
      <c r="AG762" s="947"/>
      <c r="AH762" s="830" t="s">
        <v>288</v>
      </c>
      <c r="AI762" s="828"/>
      <c r="AJ762" s="828"/>
      <c r="AK762" s="828"/>
      <c r="AL762" s="828" t="s">
        <v>246</v>
      </c>
      <c r="AM762" s="828"/>
      <c r="AN762" s="828"/>
      <c r="AO762" s="832"/>
      <c r="AP762" s="947" t="s">
        <v>247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240</v>
      </c>
      <c r="D795" s="828"/>
      <c r="E795" s="828"/>
      <c r="F795" s="828"/>
      <c r="G795" s="828"/>
      <c r="H795" s="828"/>
      <c r="I795" s="828"/>
      <c r="J795" s="947" t="s">
        <v>241</v>
      </c>
      <c r="K795" s="948"/>
      <c r="L795" s="948"/>
      <c r="M795" s="948"/>
      <c r="N795" s="948"/>
      <c r="O795" s="948"/>
      <c r="P795" s="416" t="s">
        <v>242</v>
      </c>
      <c r="Q795" s="416"/>
      <c r="R795" s="416"/>
      <c r="S795" s="416"/>
      <c r="T795" s="416"/>
      <c r="U795" s="416"/>
      <c r="V795" s="416"/>
      <c r="W795" s="416"/>
      <c r="X795" s="416"/>
      <c r="Y795" s="830" t="s">
        <v>243</v>
      </c>
      <c r="Z795" s="831"/>
      <c r="AA795" s="831"/>
      <c r="AB795" s="831"/>
      <c r="AC795" s="947" t="s">
        <v>244</v>
      </c>
      <c r="AD795" s="947"/>
      <c r="AE795" s="947"/>
      <c r="AF795" s="947"/>
      <c r="AG795" s="947"/>
      <c r="AH795" s="830" t="s">
        <v>288</v>
      </c>
      <c r="AI795" s="828"/>
      <c r="AJ795" s="828"/>
      <c r="AK795" s="828"/>
      <c r="AL795" s="828" t="s">
        <v>246</v>
      </c>
      <c r="AM795" s="828"/>
      <c r="AN795" s="828"/>
      <c r="AO795" s="832"/>
      <c r="AP795" s="947" t="s">
        <v>247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240</v>
      </c>
      <c r="D828" s="828"/>
      <c r="E828" s="828"/>
      <c r="F828" s="828"/>
      <c r="G828" s="828"/>
      <c r="H828" s="828"/>
      <c r="I828" s="828"/>
      <c r="J828" s="947" t="s">
        <v>241</v>
      </c>
      <c r="K828" s="948"/>
      <c r="L828" s="948"/>
      <c r="M828" s="948"/>
      <c r="N828" s="948"/>
      <c r="O828" s="948"/>
      <c r="P828" s="416" t="s">
        <v>242</v>
      </c>
      <c r="Q828" s="416"/>
      <c r="R828" s="416"/>
      <c r="S828" s="416"/>
      <c r="T828" s="416"/>
      <c r="U828" s="416"/>
      <c r="V828" s="416"/>
      <c r="W828" s="416"/>
      <c r="X828" s="416"/>
      <c r="Y828" s="830" t="s">
        <v>243</v>
      </c>
      <c r="Z828" s="831"/>
      <c r="AA828" s="831"/>
      <c r="AB828" s="831"/>
      <c r="AC828" s="947" t="s">
        <v>244</v>
      </c>
      <c r="AD828" s="947"/>
      <c r="AE828" s="947"/>
      <c r="AF828" s="947"/>
      <c r="AG828" s="947"/>
      <c r="AH828" s="830" t="s">
        <v>288</v>
      </c>
      <c r="AI828" s="828"/>
      <c r="AJ828" s="828"/>
      <c r="AK828" s="828"/>
      <c r="AL828" s="828" t="s">
        <v>246</v>
      </c>
      <c r="AM828" s="828"/>
      <c r="AN828" s="828"/>
      <c r="AO828" s="832"/>
      <c r="AP828" s="947" t="s">
        <v>247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240</v>
      </c>
      <c r="D861" s="828"/>
      <c r="E861" s="828"/>
      <c r="F861" s="828"/>
      <c r="G861" s="828"/>
      <c r="H861" s="828"/>
      <c r="I861" s="828"/>
      <c r="J861" s="947" t="s">
        <v>241</v>
      </c>
      <c r="K861" s="948"/>
      <c r="L861" s="948"/>
      <c r="M861" s="948"/>
      <c r="N861" s="948"/>
      <c r="O861" s="948"/>
      <c r="P861" s="416" t="s">
        <v>242</v>
      </c>
      <c r="Q861" s="416"/>
      <c r="R861" s="416"/>
      <c r="S861" s="416"/>
      <c r="T861" s="416"/>
      <c r="U861" s="416"/>
      <c r="V861" s="416"/>
      <c r="W861" s="416"/>
      <c r="X861" s="416"/>
      <c r="Y861" s="830" t="s">
        <v>243</v>
      </c>
      <c r="Z861" s="831"/>
      <c r="AA861" s="831"/>
      <c r="AB861" s="831"/>
      <c r="AC861" s="947" t="s">
        <v>244</v>
      </c>
      <c r="AD861" s="947"/>
      <c r="AE861" s="947"/>
      <c r="AF861" s="947"/>
      <c r="AG861" s="947"/>
      <c r="AH861" s="830" t="s">
        <v>288</v>
      </c>
      <c r="AI861" s="828"/>
      <c r="AJ861" s="828"/>
      <c r="AK861" s="828"/>
      <c r="AL861" s="828" t="s">
        <v>246</v>
      </c>
      <c r="AM861" s="828"/>
      <c r="AN861" s="828"/>
      <c r="AO861" s="832"/>
      <c r="AP861" s="947" t="s">
        <v>247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240</v>
      </c>
      <c r="D894" s="828"/>
      <c r="E894" s="828"/>
      <c r="F894" s="828"/>
      <c r="G894" s="828"/>
      <c r="H894" s="828"/>
      <c r="I894" s="828"/>
      <c r="J894" s="947" t="s">
        <v>241</v>
      </c>
      <c r="K894" s="948"/>
      <c r="L894" s="948"/>
      <c r="M894" s="948"/>
      <c r="N894" s="948"/>
      <c r="O894" s="948"/>
      <c r="P894" s="416" t="s">
        <v>242</v>
      </c>
      <c r="Q894" s="416"/>
      <c r="R894" s="416"/>
      <c r="S894" s="416"/>
      <c r="T894" s="416"/>
      <c r="U894" s="416"/>
      <c r="V894" s="416"/>
      <c r="W894" s="416"/>
      <c r="X894" s="416"/>
      <c r="Y894" s="830" t="s">
        <v>243</v>
      </c>
      <c r="Z894" s="831"/>
      <c r="AA894" s="831"/>
      <c r="AB894" s="831"/>
      <c r="AC894" s="947" t="s">
        <v>244</v>
      </c>
      <c r="AD894" s="947"/>
      <c r="AE894" s="947"/>
      <c r="AF894" s="947"/>
      <c r="AG894" s="947"/>
      <c r="AH894" s="830" t="s">
        <v>288</v>
      </c>
      <c r="AI894" s="828"/>
      <c r="AJ894" s="828"/>
      <c r="AK894" s="828"/>
      <c r="AL894" s="828" t="s">
        <v>246</v>
      </c>
      <c r="AM894" s="828"/>
      <c r="AN894" s="828"/>
      <c r="AO894" s="832"/>
      <c r="AP894" s="947" t="s">
        <v>247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240</v>
      </c>
      <c r="D927" s="828"/>
      <c r="E927" s="828"/>
      <c r="F927" s="828"/>
      <c r="G927" s="828"/>
      <c r="H927" s="828"/>
      <c r="I927" s="828"/>
      <c r="J927" s="947" t="s">
        <v>241</v>
      </c>
      <c r="K927" s="948"/>
      <c r="L927" s="948"/>
      <c r="M927" s="948"/>
      <c r="N927" s="948"/>
      <c r="O927" s="948"/>
      <c r="P927" s="416" t="s">
        <v>242</v>
      </c>
      <c r="Q927" s="416"/>
      <c r="R927" s="416"/>
      <c r="S927" s="416"/>
      <c r="T927" s="416"/>
      <c r="U927" s="416"/>
      <c r="V927" s="416"/>
      <c r="W927" s="416"/>
      <c r="X927" s="416"/>
      <c r="Y927" s="830" t="s">
        <v>243</v>
      </c>
      <c r="Z927" s="831"/>
      <c r="AA927" s="831"/>
      <c r="AB927" s="831"/>
      <c r="AC927" s="947" t="s">
        <v>244</v>
      </c>
      <c r="AD927" s="947"/>
      <c r="AE927" s="947"/>
      <c r="AF927" s="947"/>
      <c r="AG927" s="947"/>
      <c r="AH927" s="830" t="s">
        <v>288</v>
      </c>
      <c r="AI927" s="828"/>
      <c r="AJ927" s="828"/>
      <c r="AK927" s="828"/>
      <c r="AL927" s="828" t="s">
        <v>246</v>
      </c>
      <c r="AM927" s="828"/>
      <c r="AN927" s="828"/>
      <c r="AO927" s="832"/>
      <c r="AP927" s="947" t="s">
        <v>247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240</v>
      </c>
      <c r="D960" s="828"/>
      <c r="E960" s="828"/>
      <c r="F960" s="828"/>
      <c r="G960" s="828"/>
      <c r="H960" s="828"/>
      <c r="I960" s="828"/>
      <c r="J960" s="947" t="s">
        <v>241</v>
      </c>
      <c r="K960" s="948"/>
      <c r="L960" s="948"/>
      <c r="M960" s="948"/>
      <c r="N960" s="948"/>
      <c r="O960" s="948"/>
      <c r="P960" s="416" t="s">
        <v>242</v>
      </c>
      <c r="Q960" s="416"/>
      <c r="R960" s="416"/>
      <c r="S960" s="416"/>
      <c r="T960" s="416"/>
      <c r="U960" s="416"/>
      <c r="V960" s="416"/>
      <c r="W960" s="416"/>
      <c r="X960" s="416"/>
      <c r="Y960" s="830" t="s">
        <v>243</v>
      </c>
      <c r="Z960" s="831"/>
      <c r="AA960" s="831"/>
      <c r="AB960" s="831"/>
      <c r="AC960" s="947" t="s">
        <v>244</v>
      </c>
      <c r="AD960" s="947"/>
      <c r="AE960" s="947"/>
      <c r="AF960" s="947"/>
      <c r="AG960" s="947"/>
      <c r="AH960" s="830" t="s">
        <v>288</v>
      </c>
      <c r="AI960" s="828"/>
      <c r="AJ960" s="828"/>
      <c r="AK960" s="828"/>
      <c r="AL960" s="828" t="s">
        <v>246</v>
      </c>
      <c r="AM960" s="828"/>
      <c r="AN960" s="828"/>
      <c r="AO960" s="832"/>
      <c r="AP960" s="947" t="s">
        <v>247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240</v>
      </c>
      <c r="D993" s="828"/>
      <c r="E993" s="828"/>
      <c r="F993" s="828"/>
      <c r="G993" s="828"/>
      <c r="H993" s="828"/>
      <c r="I993" s="828"/>
      <c r="J993" s="947" t="s">
        <v>241</v>
      </c>
      <c r="K993" s="948"/>
      <c r="L993" s="948"/>
      <c r="M993" s="948"/>
      <c r="N993" s="948"/>
      <c r="O993" s="948"/>
      <c r="P993" s="416" t="s">
        <v>242</v>
      </c>
      <c r="Q993" s="416"/>
      <c r="R993" s="416"/>
      <c r="S993" s="416"/>
      <c r="T993" s="416"/>
      <c r="U993" s="416"/>
      <c r="V993" s="416"/>
      <c r="W993" s="416"/>
      <c r="X993" s="416"/>
      <c r="Y993" s="830" t="s">
        <v>243</v>
      </c>
      <c r="Z993" s="831"/>
      <c r="AA993" s="831"/>
      <c r="AB993" s="831"/>
      <c r="AC993" s="947" t="s">
        <v>244</v>
      </c>
      <c r="AD993" s="947"/>
      <c r="AE993" s="947"/>
      <c r="AF993" s="947"/>
      <c r="AG993" s="947"/>
      <c r="AH993" s="830" t="s">
        <v>288</v>
      </c>
      <c r="AI993" s="828"/>
      <c r="AJ993" s="828"/>
      <c r="AK993" s="828"/>
      <c r="AL993" s="828" t="s">
        <v>246</v>
      </c>
      <c r="AM993" s="828"/>
      <c r="AN993" s="828"/>
      <c r="AO993" s="832"/>
      <c r="AP993" s="947" t="s">
        <v>247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240</v>
      </c>
      <c r="D1026" s="828"/>
      <c r="E1026" s="828"/>
      <c r="F1026" s="828"/>
      <c r="G1026" s="828"/>
      <c r="H1026" s="828"/>
      <c r="I1026" s="828"/>
      <c r="J1026" s="947" t="s">
        <v>241</v>
      </c>
      <c r="K1026" s="948"/>
      <c r="L1026" s="948"/>
      <c r="M1026" s="948"/>
      <c r="N1026" s="948"/>
      <c r="O1026" s="948"/>
      <c r="P1026" s="416" t="s">
        <v>242</v>
      </c>
      <c r="Q1026" s="416"/>
      <c r="R1026" s="416"/>
      <c r="S1026" s="416"/>
      <c r="T1026" s="416"/>
      <c r="U1026" s="416"/>
      <c r="V1026" s="416"/>
      <c r="W1026" s="416"/>
      <c r="X1026" s="416"/>
      <c r="Y1026" s="830" t="s">
        <v>243</v>
      </c>
      <c r="Z1026" s="831"/>
      <c r="AA1026" s="831"/>
      <c r="AB1026" s="831"/>
      <c r="AC1026" s="947" t="s">
        <v>244</v>
      </c>
      <c r="AD1026" s="947"/>
      <c r="AE1026" s="947"/>
      <c r="AF1026" s="947"/>
      <c r="AG1026" s="947"/>
      <c r="AH1026" s="830" t="s">
        <v>288</v>
      </c>
      <c r="AI1026" s="828"/>
      <c r="AJ1026" s="828"/>
      <c r="AK1026" s="828"/>
      <c r="AL1026" s="828" t="s">
        <v>246</v>
      </c>
      <c r="AM1026" s="828"/>
      <c r="AN1026" s="828"/>
      <c r="AO1026" s="832"/>
      <c r="AP1026" s="947" t="s">
        <v>247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240</v>
      </c>
      <c r="D1059" s="828"/>
      <c r="E1059" s="828"/>
      <c r="F1059" s="828"/>
      <c r="G1059" s="828"/>
      <c r="H1059" s="828"/>
      <c r="I1059" s="828"/>
      <c r="J1059" s="947" t="s">
        <v>241</v>
      </c>
      <c r="K1059" s="948"/>
      <c r="L1059" s="948"/>
      <c r="M1059" s="948"/>
      <c r="N1059" s="948"/>
      <c r="O1059" s="948"/>
      <c r="P1059" s="416" t="s">
        <v>242</v>
      </c>
      <c r="Q1059" s="416"/>
      <c r="R1059" s="416"/>
      <c r="S1059" s="416"/>
      <c r="T1059" s="416"/>
      <c r="U1059" s="416"/>
      <c r="V1059" s="416"/>
      <c r="W1059" s="416"/>
      <c r="X1059" s="416"/>
      <c r="Y1059" s="830" t="s">
        <v>243</v>
      </c>
      <c r="Z1059" s="831"/>
      <c r="AA1059" s="831"/>
      <c r="AB1059" s="831"/>
      <c r="AC1059" s="947" t="s">
        <v>244</v>
      </c>
      <c r="AD1059" s="947"/>
      <c r="AE1059" s="947"/>
      <c r="AF1059" s="947"/>
      <c r="AG1059" s="947"/>
      <c r="AH1059" s="830" t="s">
        <v>288</v>
      </c>
      <c r="AI1059" s="828"/>
      <c r="AJ1059" s="828"/>
      <c r="AK1059" s="828"/>
      <c r="AL1059" s="828" t="s">
        <v>246</v>
      </c>
      <c r="AM1059" s="828"/>
      <c r="AN1059" s="828"/>
      <c r="AO1059" s="832"/>
      <c r="AP1059" s="947" t="s">
        <v>247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240</v>
      </c>
      <c r="D1092" s="828"/>
      <c r="E1092" s="828"/>
      <c r="F1092" s="828"/>
      <c r="G1092" s="828"/>
      <c r="H1092" s="828"/>
      <c r="I1092" s="828"/>
      <c r="J1092" s="947" t="s">
        <v>241</v>
      </c>
      <c r="K1092" s="948"/>
      <c r="L1092" s="948"/>
      <c r="M1092" s="948"/>
      <c r="N1092" s="948"/>
      <c r="O1092" s="948"/>
      <c r="P1092" s="416" t="s">
        <v>242</v>
      </c>
      <c r="Q1092" s="416"/>
      <c r="R1092" s="416"/>
      <c r="S1092" s="416"/>
      <c r="T1092" s="416"/>
      <c r="U1092" s="416"/>
      <c r="V1092" s="416"/>
      <c r="W1092" s="416"/>
      <c r="X1092" s="416"/>
      <c r="Y1092" s="830" t="s">
        <v>243</v>
      </c>
      <c r="Z1092" s="831"/>
      <c r="AA1092" s="831"/>
      <c r="AB1092" s="831"/>
      <c r="AC1092" s="947" t="s">
        <v>244</v>
      </c>
      <c r="AD1092" s="947"/>
      <c r="AE1092" s="947"/>
      <c r="AF1092" s="947"/>
      <c r="AG1092" s="947"/>
      <c r="AH1092" s="830" t="s">
        <v>288</v>
      </c>
      <c r="AI1092" s="828"/>
      <c r="AJ1092" s="828"/>
      <c r="AK1092" s="828"/>
      <c r="AL1092" s="828" t="s">
        <v>246</v>
      </c>
      <c r="AM1092" s="828"/>
      <c r="AN1092" s="828"/>
      <c r="AO1092" s="832"/>
      <c r="AP1092" s="947" t="s">
        <v>247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240</v>
      </c>
      <c r="D1125" s="828"/>
      <c r="E1125" s="828"/>
      <c r="F1125" s="828"/>
      <c r="G1125" s="828"/>
      <c r="H1125" s="828"/>
      <c r="I1125" s="828"/>
      <c r="J1125" s="947" t="s">
        <v>241</v>
      </c>
      <c r="K1125" s="948"/>
      <c r="L1125" s="948"/>
      <c r="M1125" s="948"/>
      <c r="N1125" s="948"/>
      <c r="O1125" s="948"/>
      <c r="P1125" s="416" t="s">
        <v>242</v>
      </c>
      <c r="Q1125" s="416"/>
      <c r="R1125" s="416"/>
      <c r="S1125" s="416"/>
      <c r="T1125" s="416"/>
      <c r="U1125" s="416"/>
      <c r="V1125" s="416"/>
      <c r="W1125" s="416"/>
      <c r="X1125" s="416"/>
      <c r="Y1125" s="830" t="s">
        <v>243</v>
      </c>
      <c r="Z1125" s="831"/>
      <c r="AA1125" s="831"/>
      <c r="AB1125" s="831"/>
      <c r="AC1125" s="947" t="s">
        <v>244</v>
      </c>
      <c r="AD1125" s="947"/>
      <c r="AE1125" s="947"/>
      <c r="AF1125" s="947"/>
      <c r="AG1125" s="947"/>
      <c r="AH1125" s="830" t="s">
        <v>288</v>
      </c>
      <c r="AI1125" s="828"/>
      <c r="AJ1125" s="828"/>
      <c r="AK1125" s="828"/>
      <c r="AL1125" s="828" t="s">
        <v>246</v>
      </c>
      <c r="AM1125" s="828"/>
      <c r="AN1125" s="828"/>
      <c r="AO1125" s="832"/>
      <c r="AP1125" s="947" t="s">
        <v>247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240</v>
      </c>
      <c r="D1158" s="828"/>
      <c r="E1158" s="828"/>
      <c r="F1158" s="828"/>
      <c r="G1158" s="828"/>
      <c r="H1158" s="828"/>
      <c r="I1158" s="828"/>
      <c r="J1158" s="947" t="s">
        <v>241</v>
      </c>
      <c r="K1158" s="948"/>
      <c r="L1158" s="948"/>
      <c r="M1158" s="948"/>
      <c r="N1158" s="948"/>
      <c r="O1158" s="948"/>
      <c r="P1158" s="416" t="s">
        <v>242</v>
      </c>
      <c r="Q1158" s="416"/>
      <c r="R1158" s="416"/>
      <c r="S1158" s="416"/>
      <c r="T1158" s="416"/>
      <c r="U1158" s="416"/>
      <c r="V1158" s="416"/>
      <c r="W1158" s="416"/>
      <c r="X1158" s="416"/>
      <c r="Y1158" s="830" t="s">
        <v>243</v>
      </c>
      <c r="Z1158" s="831"/>
      <c r="AA1158" s="831"/>
      <c r="AB1158" s="831"/>
      <c r="AC1158" s="947" t="s">
        <v>244</v>
      </c>
      <c r="AD1158" s="947"/>
      <c r="AE1158" s="947"/>
      <c r="AF1158" s="947"/>
      <c r="AG1158" s="947"/>
      <c r="AH1158" s="830" t="s">
        <v>288</v>
      </c>
      <c r="AI1158" s="828"/>
      <c r="AJ1158" s="828"/>
      <c r="AK1158" s="828"/>
      <c r="AL1158" s="828" t="s">
        <v>246</v>
      </c>
      <c r="AM1158" s="828"/>
      <c r="AN1158" s="828"/>
      <c r="AO1158" s="832"/>
      <c r="AP1158" s="947" t="s">
        <v>247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240</v>
      </c>
      <c r="D1191" s="828"/>
      <c r="E1191" s="828"/>
      <c r="F1191" s="828"/>
      <c r="G1191" s="828"/>
      <c r="H1191" s="828"/>
      <c r="I1191" s="828"/>
      <c r="J1191" s="947" t="s">
        <v>241</v>
      </c>
      <c r="K1191" s="948"/>
      <c r="L1191" s="948"/>
      <c r="M1191" s="948"/>
      <c r="N1191" s="948"/>
      <c r="O1191" s="948"/>
      <c r="P1191" s="416" t="s">
        <v>242</v>
      </c>
      <c r="Q1191" s="416"/>
      <c r="R1191" s="416"/>
      <c r="S1191" s="416"/>
      <c r="T1191" s="416"/>
      <c r="U1191" s="416"/>
      <c r="V1191" s="416"/>
      <c r="W1191" s="416"/>
      <c r="X1191" s="416"/>
      <c r="Y1191" s="830" t="s">
        <v>243</v>
      </c>
      <c r="Z1191" s="831"/>
      <c r="AA1191" s="831"/>
      <c r="AB1191" s="831"/>
      <c r="AC1191" s="947" t="s">
        <v>244</v>
      </c>
      <c r="AD1191" s="947"/>
      <c r="AE1191" s="947"/>
      <c r="AF1191" s="947"/>
      <c r="AG1191" s="947"/>
      <c r="AH1191" s="830" t="s">
        <v>288</v>
      </c>
      <c r="AI1191" s="828"/>
      <c r="AJ1191" s="828"/>
      <c r="AK1191" s="828"/>
      <c r="AL1191" s="828" t="s">
        <v>246</v>
      </c>
      <c r="AM1191" s="828"/>
      <c r="AN1191" s="828"/>
      <c r="AO1191" s="832"/>
      <c r="AP1191" s="947" t="s">
        <v>247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240</v>
      </c>
      <c r="D1224" s="828"/>
      <c r="E1224" s="828"/>
      <c r="F1224" s="828"/>
      <c r="G1224" s="828"/>
      <c r="H1224" s="828"/>
      <c r="I1224" s="828"/>
      <c r="J1224" s="947" t="s">
        <v>241</v>
      </c>
      <c r="K1224" s="948"/>
      <c r="L1224" s="948"/>
      <c r="M1224" s="948"/>
      <c r="N1224" s="948"/>
      <c r="O1224" s="948"/>
      <c r="P1224" s="416" t="s">
        <v>242</v>
      </c>
      <c r="Q1224" s="416"/>
      <c r="R1224" s="416"/>
      <c r="S1224" s="416"/>
      <c r="T1224" s="416"/>
      <c r="U1224" s="416"/>
      <c r="V1224" s="416"/>
      <c r="W1224" s="416"/>
      <c r="X1224" s="416"/>
      <c r="Y1224" s="830" t="s">
        <v>243</v>
      </c>
      <c r="Z1224" s="831"/>
      <c r="AA1224" s="831"/>
      <c r="AB1224" s="831"/>
      <c r="AC1224" s="947" t="s">
        <v>244</v>
      </c>
      <c r="AD1224" s="947"/>
      <c r="AE1224" s="947"/>
      <c r="AF1224" s="947"/>
      <c r="AG1224" s="947"/>
      <c r="AH1224" s="830" t="s">
        <v>288</v>
      </c>
      <c r="AI1224" s="828"/>
      <c r="AJ1224" s="828"/>
      <c r="AK1224" s="828"/>
      <c r="AL1224" s="828" t="s">
        <v>246</v>
      </c>
      <c r="AM1224" s="828"/>
      <c r="AN1224" s="828"/>
      <c r="AO1224" s="832"/>
      <c r="AP1224" s="947" t="s">
        <v>247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240</v>
      </c>
      <c r="D1257" s="828"/>
      <c r="E1257" s="828"/>
      <c r="F1257" s="828"/>
      <c r="G1257" s="828"/>
      <c r="H1257" s="828"/>
      <c r="I1257" s="828"/>
      <c r="J1257" s="947" t="s">
        <v>241</v>
      </c>
      <c r="K1257" s="948"/>
      <c r="L1257" s="948"/>
      <c r="M1257" s="948"/>
      <c r="N1257" s="948"/>
      <c r="O1257" s="948"/>
      <c r="P1257" s="416" t="s">
        <v>242</v>
      </c>
      <c r="Q1257" s="416"/>
      <c r="R1257" s="416"/>
      <c r="S1257" s="416"/>
      <c r="T1257" s="416"/>
      <c r="U1257" s="416"/>
      <c r="V1257" s="416"/>
      <c r="W1257" s="416"/>
      <c r="X1257" s="416"/>
      <c r="Y1257" s="830" t="s">
        <v>243</v>
      </c>
      <c r="Z1257" s="831"/>
      <c r="AA1257" s="831"/>
      <c r="AB1257" s="831"/>
      <c r="AC1257" s="947" t="s">
        <v>244</v>
      </c>
      <c r="AD1257" s="947"/>
      <c r="AE1257" s="947"/>
      <c r="AF1257" s="947"/>
      <c r="AG1257" s="947"/>
      <c r="AH1257" s="830" t="s">
        <v>288</v>
      </c>
      <c r="AI1257" s="828"/>
      <c r="AJ1257" s="828"/>
      <c r="AK1257" s="828"/>
      <c r="AL1257" s="828" t="s">
        <v>246</v>
      </c>
      <c r="AM1257" s="828"/>
      <c r="AN1257" s="828"/>
      <c r="AO1257" s="832"/>
      <c r="AP1257" s="947" t="s">
        <v>247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240</v>
      </c>
      <c r="D1290" s="828"/>
      <c r="E1290" s="828"/>
      <c r="F1290" s="828"/>
      <c r="G1290" s="828"/>
      <c r="H1290" s="828"/>
      <c r="I1290" s="828"/>
      <c r="J1290" s="947" t="s">
        <v>241</v>
      </c>
      <c r="K1290" s="948"/>
      <c r="L1290" s="948"/>
      <c r="M1290" s="948"/>
      <c r="N1290" s="948"/>
      <c r="O1290" s="948"/>
      <c r="P1290" s="416" t="s">
        <v>242</v>
      </c>
      <c r="Q1290" s="416"/>
      <c r="R1290" s="416"/>
      <c r="S1290" s="416"/>
      <c r="T1290" s="416"/>
      <c r="U1290" s="416"/>
      <c r="V1290" s="416"/>
      <c r="W1290" s="416"/>
      <c r="X1290" s="416"/>
      <c r="Y1290" s="830" t="s">
        <v>243</v>
      </c>
      <c r="Z1290" s="831"/>
      <c r="AA1290" s="831"/>
      <c r="AB1290" s="831"/>
      <c r="AC1290" s="947" t="s">
        <v>244</v>
      </c>
      <c r="AD1290" s="947"/>
      <c r="AE1290" s="947"/>
      <c r="AF1290" s="947"/>
      <c r="AG1290" s="947"/>
      <c r="AH1290" s="830" t="s">
        <v>288</v>
      </c>
      <c r="AI1290" s="828"/>
      <c r="AJ1290" s="828"/>
      <c r="AK1290" s="828"/>
      <c r="AL1290" s="828" t="s">
        <v>246</v>
      </c>
      <c r="AM1290" s="828"/>
      <c r="AN1290" s="828"/>
      <c r="AO1290" s="832"/>
      <c r="AP1290" s="947" t="s">
        <v>247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D3947D-CE3A-48BB-B1E1-4AE2866CE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5B1EA-5319-4CB4-8CAD-B64E91ABA8B8}">
  <ds:schemaRefs>
    <ds:schemaRef ds:uri="http://www.w3.org/XML/1998/namespace"/>
    <ds:schemaRef ds:uri="71923be8-99dd-4baf-9eec-97c540488ea5"/>
    <ds:schemaRef ds:uri="http://schemas.microsoft.com/office/2006/metadata/properties"/>
    <ds:schemaRef ds:uri="http://schemas.microsoft.com/office/infopath/2007/PartnerControls"/>
    <ds:schemaRef ds:uri="http://purl.org/dc/dcmitype/"/>
    <ds:schemaRef ds:uri="http://schemas.microsoft.com/office/2006/documentManagement/types"/>
    <ds:schemaRef ds:uri="FBA1376E-82DB-4D6C-B33A-D646C0617999"/>
    <ds:schemaRef ds:uri="2d5f1945-286f-4658-a685-0dc25831e22f"/>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7E11FF27-3042-4BAE-B32D-DA2669C54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