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228948B-2722-4D4B-B105-E0FA65110A31}"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9" i="11" l="1"/>
  <c r="AD16" i="11"/>
  <c r="AD15" i="11"/>
  <c r="W19" i="11"/>
  <c r="W16" i="11"/>
  <c r="W14" i="11"/>
  <c r="AY71" i="11" l="1"/>
  <c r="AY76" i="11" s="1"/>
  <c r="AY68" i="11"/>
  <c r="AY65" i="11"/>
  <c r="AY67" i="11" s="1"/>
  <c r="AY64" i="11"/>
  <c r="AY400" i="11"/>
  <c r="AY396" i="11"/>
  <c r="AY372" i="11"/>
  <c r="AY371" i="11"/>
  <c r="AY370" i="11"/>
  <c r="AY369" i="11"/>
  <c r="AY368" i="11"/>
  <c r="AY367" i="11"/>
  <c r="AY334" i="11"/>
  <c r="AY339" i="11" s="1"/>
  <c r="AY321" i="11"/>
  <c r="AY340" i="11" l="1"/>
  <c r="AY336" i="11"/>
  <c r="AY337"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<sst xmlns="http://schemas.openxmlformats.org/spreadsheetml/2006/main" count="1397" uniqueCount="674">
  <si>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</si>
  <si>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</si>
  <si>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</si>
  <si>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</si>
  <si>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</si>
  <si>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</si>
  <si>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</si>
  <si>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</si>
  <si>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がんばろう！商店街事業（旧Go To商店街事業）</t>
    <phoneticPr fontId="5"/>
  </si>
  <si>
    <t>担当部局庁</t>
    <phoneticPr fontId="5"/>
  </si>
  <si>
    <t>経済産業省　中小企業庁</t>
    <rPh sb="0" eb="5">
      <t>ケイザイサンギョウショウ</t>
    </rPh>
    <rPh sb="6" eb="11">
      <t>チュウショウキギョウチョウ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</si>
  <si>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</si>
  <si>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</si>
  <si>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</si>
  <si>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</si>
  <si>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</si>
  <si>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</si>
  <si>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商業課</t>
    <rPh sb="0" eb="3">
      <t>ショウギョウカ</t>
    </rPh>
    <phoneticPr fontId="5"/>
  </si>
  <si>
    <t>課長　古谷野　義之</t>
    <rPh sb="0" eb="2">
      <t>カチョウ</t>
    </rPh>
    <rPh sb="3" eb="6">
      <t>フルタニノ</t>
    </rPh>
    <rPh sb="7" eb="9">
      <t>ヨシユキ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</si>
  <si>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</si>
  <si>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</si>
  <si>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</si>
  <si>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「新型コロナウイルス感染症緊急経済対策 ～国民の命と生活を守り抜き、経済再生へ～」（令和2年4月20日閣議決定）
「コロナ克服・新時代開拓のための経済対策」（令和3年11月19日閣議決定）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</si>
  <si>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</si>
  <si>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</si>
  <si>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</si>
  <si>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拡大による観光需要の低迷や外出自粛等の影響により、地域の多様な産業が甚大な被害を受けていることを踏まえ、商店街等において、感染防止対策を徹底しつつ需要喚起を行い、商店街等の活気を取り戻し、地域の再活性化を図っていく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</si>
  <si>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</si>
  <si>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商店街等において、消費者や生産者が地元や商店街の良さを再認識するきっかけとなるような商店街イベント（オンラインを活用したイベントも含む）や新たな商材開発、プロモーション制作等を実施する。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</si>
  <si>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</si>
  <si>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</si>
  <si>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</si>
  <si>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</si>
  <si>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</si>
  <si>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</si>
  <si>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</si>
  <si>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</si>
  <si>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</si>
  <si>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</si>
  <si>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</si>
  <si>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</si>
  <si>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</si>
  <si>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</si>
  <si>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</si>
  <si>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</si>
  <si>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</si>
  <si>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</si>
  <si>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</si>
  <si>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</si>
  <si>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</si>
  <si>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</si>
  <si>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</si>
  <si>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商店街等を対象に、期間・時間・場所の分散化に係る取組を重点的に支援するとともに、抗原検査キットの購入費等を支援し、更なる感染拡大防止対策を徹底した上で、商店街イベント（オンラインを活用したイベントも含む）や新たな商材開発、プロモーション制作等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</si>
  <si>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</si>
  <si>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</si>
  <si>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</si>
  <si>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</si>
  <si>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</si>
  <si>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</si>
  <si>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</si>
  <si>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令和2年から繰越して行っている事業であり、約2,000件の商店街を支援する。</t>
  </si>
  <si>
    <t>イベント等を実施した商店街数</t>
    <phoneticPr fontId="5"/>
  </si>
  <si>
    <t>活動実績</t>
    <rPh sb="0" eb="2">
      <t>カツドウ</t>
    </rPh>
    <rPh sb="2" eb="4">
      <t>ジッセキ</t>
    </rPh>
    <phoneticPr fontId="5"/>
  </si>
  <si>
    <t>件</t>
    <rPh sb="0" eb="1">
      <t>ケン</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</si>
  <si>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</si>
  <si>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</si>
  <si>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</si>
  <si>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</si>
  <si>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</si>
  <si>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がんばろう！商店街事業の予算執行額（百万円）（Ｘ）／イベント等を実施した商店街数（Ｙ）　</t>
  </si>
  <si>
    <t>百万円</t>
    <rPh sb="0" eb="2">
      <t>ヒャクマン</t>
    </rPh>
    <rPh sb="2" eb="3">
      <t>エン</t>
    </rPh>
    <phoneticPr fontId="5"/>
  </si>
  <si>
    <t>計算式</t>
    <rPh sb="0" eb="2">
      <t>ケイサン</t>
    </rPh>
    <rPh sb="2" eb="3">
      <t>シキ</t>
    </rPh>
    <phoneticPr fontId="5"/>
  </si>
  <si>
    <t>百万円/件</t>
    <rPh sb="4" eb="5">
      <t>ケン</t>
    </rPh>
    <phoneticPr fontId="5"/>
  </si>
  <si>
    <t>7,200/2,000件</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</si>
  <si>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</si>
  <si>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</si>
  <si>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</si>
  <si>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</si>
  <si>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</si>
  <si>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</si>
  <si>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</si>
  <si>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事業実施前と比較して事業実施後の売上高が増加した割合50％等</t>
  </si>
  <si>
    <t>売上高の増加がみられた商店街等の割合等</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</si>
  <si>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</si>
  <si>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</si>
  <si>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</si>
  <si>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</si>
  <si>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</si>
  <si>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事業実施報告書等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</si>
  <si>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</si>
  <si>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</si>
  <si>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</si>
  <si>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</si>
  <si>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</si>
  <si>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</si>
  <si>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</si>
  <si>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</si>
  <si>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</si>
  <si>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</si>
  <si>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</si>
  <si>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</si>
  <si>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</si>
  <si>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</si>
  <si>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</si>
  <si>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</si>
  <si>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</si>
  <si>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</si>
  <si>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</si>
  <si>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</si>
  <si>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</si>
  <si>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</si>
  <si>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</si>
  <si>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</si>
  <si>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</si>
  <si>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phoneticPr fontId="5"/>
  </si>
  <si>
    <t>施策</t>
    <phoneticPr fontId="5"/>
  </si>
  <si>
    <t>2-3　サービス</t>
    <phoneticPr fontId="5"/>
  </si>
  <si>
    <t>政策評価書URL</t>
    <rPh sb="0" eb="2">
      <t>セイサク</t>
    </rPh>
    <rPh sb="2" eb="4">
      <t>ヒョウカ</t>
    </rPh>
    <rPh sb="4" eb="5">
      <t>ショ</t>
    </rPh>
    <phoneticPr fontId="5"/>
  </si>
  <si>
    <t>https://www.meti.go.jp/policy/policy_management/seisaku_hyoka/2021/jizen/2-3_jizen.pdf</t>
  </si>
  <si>
    <t>該当箇所</t>
    <rPh sb="0" eb="2">
      <t>ガイトウ</t>
    </rPh>
    <rPh sb="2" eb="4">
      <t>カショ</t>
    </rPh>
    <phoneticPr fontId="5"/>
  </si>
  <si>
    <t>p2</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</si>
  <si>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</si>
  <si>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</si>
  <si>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</si>
  <si>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</si>
  <si>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</si>
  <si>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</si>
  <si>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</si>
  <si>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</si>
  <si>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</si>
  <si>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</si>
  <si>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</si>
  <si>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本事業の目的は、新型コロナウイルス感染症拡大による甚大な影響を受けた地域産業の活性化に資することであり、国民や社会のニーズを反映した事業である。</t>
  </si>
  <si>
    <t>地方自治体、民間等に委ねることができない事業なのか。</t>
    <phoneticPr fontId="5"/>
  </si>
  <si>
    <t>新型コロナウイルスの感染拡大は、観光需要の低迷や、外出自粛等の影響により、地域の多様な産業に対し甚大な被害を与えており、地域を再活性化させるための需要喚起策には、国が、総括して取り組む必要がある。</t>
  </si>
  <si>
    <t>政策目的の達成手段として必要かつ適切な事業か。政策体系の中で優先度の高い事業か。</t>
    <phoneticPr fontId="5"/>
  </si>
  <si>
    <t>新型コロナウイルスの感染症の拡大により甚大な被害を受けた地域産業においては、地域を再活性化するための需要喚起策を実施することが必要である。</t>
  </si>
  <si>
    <t>事業の効率性</t>
    <phoneticPr fontId="5"/>
  </si>
  <si>
    <t>競争性が確保されているなど支出先の選定は妥当か。　</t>
    <phoneticPr fontId="5"/>
  </si>
  <si>
    <t>本事業は、企画競争によって、複数の提案者から委託先を決定している。また、各事業の委託先の選定にあたっては第三者審査委員会による審査を行っており、適正な支出先の選定を行っている。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</si>
  <si>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</si>
  <si>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</si>
  <si>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</si>
  <si>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</si>
  <si>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</si>
  <si>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</si>
  <si>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申請内容を精査し、真に必要な内容についてのみ採択することとしているため、単位当たりコストは妥当である。</t>
    <phoneticPr fontId="5"/>
  </si>
  <si>
    <t>資金の流れの中間段階での支出は合理的なものとなっているか。</t>
    <phoneticPr fontId="5"/>
  </si>
  <si>
    <t>本事業の実行にあたり、支出内容を精査し、真に必要な支出内容であるかを精査している。</t>
    <phoneticPr fontId="5"/>
  </si>
  <si>
    <t>費目・使途が事業目的に即し真に必要なものに限定されているか。</t>
    <phoneticPr fontId="5"/>
  </si>
  <si>
    <t>公募要領等で補助対象経費を明確化した上で、事業の採択にあたっては、費目・使途の必要性を十分に確認し、使途が不明瞭なものについては対象経費外とすることとしている。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</si>
  <si>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</si>
  <si>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</si>
  <si>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新型コロナウイルス感染症の影響により、令和2年度、3年度内内におけるイベント事業等の実施が極めて困難となったため。</t>
  </si>
  <si>
    <t>その他コスト削減や効率化に向けた工夫は行われているか。</t>
    <phoneticPr fontId="5"/>
  </si>
  <si>
    <t>事業者は、原則相見積りを行い、費用削減に努めている。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</si>
  <si>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</si>
  <si>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</si>
  <si>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</si>
  <si>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</si>
  <si>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</si>
  <si>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</si>
  <si>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</si>
  <si>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</si>
  <si>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</si>
  <si>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コロナ禍において事業を実施していることを踏まえ、新しい生活様式のなかで感染防止対策等を徹底しつつ、適切な運用に取り組んでいる。</t>
    <phoneticPr fontId="5"/>
  </si>
  <si>
    <t>改善の
方向性</t>
    <rPh sb="0" eb="2">
      <t>カイゼン</t>
    </rPh>
    <rPh sb="4" eb="7">
      <t>ホウコウセイ</t>
    </rPh>
    <phoneticPr fontId="5"/>
  </si>
  <si>
    <t>引き続き、新型コロナウイルス感染症の感染状況等を鑑みながら、適切な運用に取り組みつつ、本事業の執行にあたっては、客観性・透明性・迅速性を確保していくことで、適正な執行に努める。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</si>
  <si>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</si>
  <si>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</si>
  <si>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</si>
  <si>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</si>
  <si>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・事業目的に合った定量的なアウトカムになっている。
・論理的つながりを持ってアウトプットとアウトカムが適切に設定されている。
・アウトカムの成果実績を把握すべき。</t>
    <rPh sb="70" eb="72">
      <t>セイカ</t>
    </rPh>
    <rPh sb="72" eb="74">
      <t>ジッセキ</t>
    </rPh>
    <rPh sb="75" eb="77">
      <t>ハアク</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</si>
  <si>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</si>
  <si>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</si>
  <si>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事業期間内に、成果実績を含めた効果検証を行うこととしている。</t>
  </si>
  <si>
    <t>備考</t>
    <rPh sb="0" eb="2">
      <t>ビコウ</t>
    </rPh>
    <phoneticPr fontId="5"/>
  </si>
  <si>
    <t>・公開プロセスを令和3年に実施。番号：「2021-経産-20-0075」、事業名：Go To商店街事業（令和2年度第3次補正）。結果は事業内容の一部改善。
変更可能な第３次補正分に係る制度から統一的な効果指標（売上高）を新たに設定した他、地域の実情に精通した地方公共団体の関与を必須要件とする等、引き続き、将来を見据えた持続的な取組へ繋げる。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</si>
  <si>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</si>
  <si>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</si>
  <si>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</si>
  <si>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</si>
  <si>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</si>
  <si>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</si>
  <si>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</si>
  <si>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</si>
  <si>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</si>
  <si>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</si>
  <si>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</si>
  <si>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</si>
  <si>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</si>
  <si>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</si>
  <si>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A.株式会社読売広告社</t>
    <phoneticPr fontId="5"/>
  </si>
  <si>
    <t>B.株式会社読広クロスコム</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</si>
  <si>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</si>
  <si>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</si>
  <si>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</si>
  <si>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C.株式会社博報堂アイ・スタジオ</t>
    <phoneticPr fontId="5"/>
  </si>
  <si>
    <t>D.株式会社博報堂DYトータルサポート</t>
    <phoneticPr fontId="5"/>
  </si>
  <si>
    <t>E.株式会社マッシュ</t>
    <phoneticPr fontId="5"/>
  </si>
  <si>
    <t>F. 商店街等</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</si>
  <si>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</si>
  <si>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</si>
  <si>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</si>
  <si>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</si>
  <si>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</si>
  <si>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</si>
  <si>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</si>
  <si>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</si>
  <si>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</si>
  <si>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</si>
  <si>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</si>
  <si>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</si>
  <si>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</si>
  <si>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</si>
  <si>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株式会社読売広告社</t>
    <phoneticPr fontId="5"/>
  </si>
  <si>
    <t>事業全体の制度設計や予算管理</t>
  </si>
  <si>
    <t>随意契約
（企画競争）</t>
  </si>
  <si>
    <t>B</t>
    <phoneticPr fontId="5"/>
  </si>
  <si>
    <t>株式会社読広クロスコム</t>
    <phoneticPr fontId="5"/>
  </si>
  <si>
    <t>商店街募集、審査業務</t>
  </si>
  <si>
    <t>その他</t>
  </si>
  <si>
    <t>株式会社ポマト・プロ</t>
  </si>
  <si>
    <t>商店街のフォローアップ業務</t>
  </si>
  <si>
    <t>C</t>
    <phoneticPr fontId="5"/>
  </si>
  <si>
    <t>株式会社博報堂アイ・スタジオ</t>
    <phoneticPr fontId="5"/>
  </si>
  <si>
    <t>商店街応募システム構築業務</t>
  </si>
  <si>
    <t>株式会社博報堂DYメディアパートナーズ</t>
  </si>
  <si>
    <t>広報業務（媒体買付）</t>
  </si>
  <si>
    <t>株式会社オズマピーアール</t>
  </si>
  <si>
    <t>広報業務（メディア対応）</t>
  </si>
  <si>
    <t>アイビーシステム株式会社</t>
  </si>
  <si>
    <t>コールセンター運営業務</t>
  </si>
  <si>
    <t>株式会社ダイナモ</t>
  </si>
  <si>
    <t>WEB制作業務</t>
  </si>
  <si>
    <t>D</t>
    <phoneticPr fontId="5"/>
  </si>
  <si>
    <t>株式会社博報堂DYトータルサポート</t>
    <phoneticPr fontId="5"/>
  </si>
  <si>
    <t>事務局と商店街間の請求書発行業務</t>
  </si>
  <si>
    <t>E</t>
    <phoneticPr fontId="5"/>
  </si>
  <si>
    <t>株式会社マッシュ</t>
    <phoneticPr fontId="5"/>
  </si>
  <si>
    <t>商店街等への概算払い事務局業務</t>
  </si>
  <si>
    <t>F</t>
    <phoneticPr fontId="5"/>
  </si>
  <si>
    <t>商店街等</t>
    <phoneticPr fontId="5"/>
  </si>
  <si>
    <t>・商店街等におけるイベント等の実施</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</si>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</sst>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8" borderId="24" xfId="0" quotePrefix="1" applyFill="1"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8" borderId="26" xfId="0" applyFill="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8" borderId="24" xfId="0" applyFill="1" applyBorder="1" applyAlignment="1" applyProtection="1">
      <alignment vertical="center" wrapText="1"/>
      <protection locked="0"/>
    </xf>
    <xf numFmtId="182" fontId="0" fillId="0" borderId="24" xfId="0" applyNumberFormat="1" applyBorder="1" applyAlignment="1" applyProtection="1">
      <alignment horizontal="right" vertical="center" wrapText="1"/>
      <protection locked="0"/>
    </xf>
    <xf numFmtId="182" fontId="3" fillId="0" borderId="25" xfId="0" applyNumberFormat="1" applyFont="1" applyBorder="1" applyAlignment="1" applyProtection="1">
      <alignment horizontal="right" vertical="center" wrapText="1"/>
      <protection locked="0"/>
    </xf>
    <xf numFmtId="182" fontId="3" fillId="0" borderId="26" xfId="0" applyNumberFormat="1" applyFon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3" fillId="5" borderId="25" xfId="0" applyNumberFormat="1" applyFont="1" applyFill="1" applyBorder="1" applyAlignment="1" applyProtection="1">
      <alignment horizontal="right" vertical="center" wrapText="1"/>
      <protection locked="0"/>
    </xf>
    <xf numFmtId="182" fontId="3" fillId="5" borderId="26" xfId="0" applyNumberFormat="1" applyFont="1" applyFill="1" applyBorder="1" applyAlignment="1" applyProtection="1">
      <alignment horizontal="righ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shrinkToFit="1"/>
      <protection locked="0"/>
    </xf>
    <xf numFmtId="49" fontId="0" fillId="5" borderId="26" xfId="0" applyNumberFormat="1" applyFill="1" applyBorder="1" applyAlignment="1" applyProtection="1">
      <alignment horizontal="center" vertical="center" shrinkToFit="1"/>
      <protection locked="0"/>
    </xf>
    <xf numFmtId="0" fontId="0" fillId="8" borderId="163" xfId="0" applyFill="1" applyBorder="1" applyAlignment="1" applyProtection="1">
      <alignmen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44011</xdr:colOff>
      <xdr:row>272</xdr:row>
      <xdr:rowOff>149587</xdr:rowOff>
    </xdr:from>
    <xdr:to>
      <xdr:col>33</xdr:col>
      <xdr:colOff>198917</xdr:colOff>
      <xdr:row>274</xdr:row>
      <xdr:rowOff>34644</xdr:rowOff>
    </xdr:to>
    <xdr:sp macro="" textlink="">
      <xdr:nvSpPr>
        <xdr:cNvPr id="3" name="正方形/長方形 2">
          <a:extLst>
            <a:ext uri="{FF2B5EF4-FFF2-40B4-BE49-F238E27FC236}">
              <a16:creationId xmlns:a16="http://schemas.microsoft.com/office/drawing/2014/main" id="{E38E5822-E262-4B4F-A880-F67B4D70AAE4}"/>
            </a:ext>
          </a:extLst>
        </xdr:cNvPr>
        <xdr:cNvSpPr/>
      </xdr:nvSpPr>
      <xdr:spPr>
        <a:xfrm>
          <a:off x="4884952" y="83790293"/>
          <a:ext cx="1970259" cy="57982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株式会社読売広告社</a:t>
          </a:r>
        </a:p>
      </xdr:txBody>
    </xdr:sp>
    <xdr:clientData/>
  </xdr:twoCellAnchor>
  <xdr:twoCellAnchor>
    <xdr:from>
      <xdr:col>23</xdr:col>
      <xdr:colOff>143358</xdr:colOff>
      <xdr:row>274</xdr:row>
      <xdr:rowOff>55436</xdr:rowOff>
    </xdr:from>
    <xdr:to>
      <xdr:col>34</xdr:col>
      <xdr:colOff>133181</xdr:colOff>
      <xdr:row>275</xdr:row>
      <xdr:rowOff>1113</xdr:rowOff>
    </xdr:to>
    <xdr:sp macro="" textlink="">
      <xdr:nvSpPr>
        <xdr:cNvPr id="4" name="大かっこ 3">
          <a:extLst>
            <a:ext uri="{FF2B5EF4-FFF2-40B4-BE49-F238E27FC236}">
              <a16:creationId xmlns:a16="http://schemas.microsoft.com/office/drawing/2014/main" id="{DE2AA0E8-90F5-40CE-ABA0-ECFFE135F74E}"/>
            </a:ext>
          </a:extLst>
        </xdr:cNvPr>
        <xdr:cNvSpPr/>
      </xdr:nvSpPr>
      <xdr:spPr>
        <a:xfrm>
          <a:off x="4782593" y="84390907"/>
          <a:ext cx="2208588" cy="29305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・事業全体の制度設計や予算管理</a:t>
          </a:r>
        </a:p>
      </xdr:txBody>
    </xdr:sp>
    <xdr:clientData/>
  </xdr:twoCellAnchor>
  <xdr:twoCellAnchor>
    <xdr:from>
      <xdr:col>24</xdr:col>
      <xdr:colOff>80032</xdr:colOff>
      <xdr:row>271</xdr:row>
      <xdr:rowOff>222937</xdr:rowOff>
    </xdr:from>
    <xdr:to>
      <xdr:col>33</xdr:col>
      <xdr:colOff>170200</xdr:colOff>
      <xdr:row>272</xdr:row>
      <xdr:rowOff>156359</xdr:rowOff>
    </xdr:to>
    <xdr:sp macro="" textlink="">
      <xdr:nvSpPr>
        <xdr:cNvPr id="5" name="テキスト ボックス 4">
          <a:extLst>
            <a:ext uri="{FF2B5EF4-FFF2-40B4-BE49-F238E27FC236}">
              <a16:creationId xmlns:a16="http://schemas.microsoft.com/office/drawing/2014/main" id="{DA115446-2E69-46E4-A0C1-26906E1BFCF6}"/>
            </a:ext>
          </a:extLst>
        </xdr:cNvPr>
        <xdr:cNvSpPr txBox="1"/>
      </xdr:nvSpPr>
      <xdr:spPr>
        <a:xfrm>
          <a:off x="4920973" y="83516261"/>
          <a:ext cx="1905521" cy="280804"/>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188856</xdr:colOff>
      <xdr:row>270</xdr:row>
      <xdr:rowOff>273920</xdr:rowOff>
    </xdr:from>
    <xdr:to>
      <xdr:col>28</xdr:col>
      <xdr:colOff>189314</xdr:colOff>
      <xdr:row>271</xdr:row>
      <xdr:rowOff>244587</xdr:rowOff>
    </xdr:to>
    <xdr:cxnSp macro="">
      <xdr:nvCxnSpPr>
        <xdr:cNvPr id="6" name="直線矢印コネクタ 5">
          <a:extLst>
            <a:ext uri="{FF2B5EF4-FFF2-40B4-BE49-F238E27FC236}">
              <a16:creationId xmlns:a16="http://schemas.microsoft.com/office/drawing/2014/main" id="{EEF94F5F-7D39-43DA-BBD1-C84691E9DD6E}"/>
            </a:ext>
          </a:extLst>
        </xdr:cNvPr>
        <xdr:cNvCxnSpPr/>
      </xdr:nvCxnSpPr>
      <xdr:spPr>
        <a:xfrm flipH="1">
          <a:off x="5836621" y="83219861"/>
          <a:ext cx="458" cy="318050"/>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23</xdr:col>
      <xdr:colOff>22412</xdr:colOff>
      <xdr:row>269</xdr:row>
      <xdr:rowOff>123264</xdr:rowOff>
    </xdr:from>
    <xdr:to>
      <xdr:col>34</xdr:col>
      <xdr:colOff>151094</xdr:colOff>
      <xdr:row>271</xdr:row>
      <xdr:rowOff>9652</xdr:rowOff>
    </xdr:to>
    <xdr:sp macro="" textlink="">
      <xdr:nvSpPr>
        <xdr:cNvPr id="7" name="正方形/長方形 6">
          <a:extLst>
            <a:ext uri="{FF2B5EF4-FFF2-40B4-BE49-F238E27FC236}">
              <a16:creationId xmlns:a16="http://schemas.microsoft.com/office/drawing/2014/main" id="{9EEA4127-A549-4556-9F60-8B64EB09B368}"/>
            </a:ext>
          </a:extLst>
        </xdr:cNvPr>
        <xdr:cNvSpPr/>
      </xdr:nvSpPr>
      <xdr:spPr>
        <a:xfrm>
          <a:off x="4661647" y="82721823"/>
          <a:ext cx="2347447" cy="58115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8,135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68127</xdr:colOff>
      <xdr:row>275</xdr:row>
      <xdr:rowOff>168332</xdr:rowOff>
    </xdr:from>
    <xdr:to>
      <xdr:col>45</xdr:col>
      <xdr:colOff>52985</xdr:colOff>
      <xdr:row>275</xdr:row>
      <xdr:rowOff>180788</xdr:rowOff>
    </xdr:to>
    <xdr:cxnSp macro="">
      <xdr:nvCxnSpPr>
        <xdr:cNvPr id="8" name="直線コネクタ 7">
          <a:extLst>
            <a:ext uri="{FF2B5EF4-FFF2-40B4-BE49-F238E27FC236}">
              <a16:creationId xmlns:a16="http://schemas.microsoft.com/office/drawing/2014/main" id="{A23415E7-CBDB-4AE4-98B4-D5D23B89B130}"/>
            </a:ext>
          </a:extLst>
        </xdr:cNvPr>
        <xdr:cNvCxnSpPr/>
      </xdr:nvCxnSpPr>
      <xdr:spPr>
        <a:xfrm>
          <a:off x="2286892" y="84851185"/>
          <a:ext cx="6842858" cy="12456"/>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19</xdr:col>
      <xdr:colOff>179964</xdr:colOff>
      <xdr:row>276</xdr:row>
      <xdr:rowOff>71430</xdr:rowOff>
    </xdr:from>
    <xdr:to>
      <xdr:col>29</xdr:col>
      <xdr:colOff>176034</xdr:colOff>
      <xdr:row>281</xdr:row>
      <xdr:rowOff>95857</xdr:rowOff>
    </xdr:to>
    <xdr:grpSp>
      <xdr:nvGrpSpPr>
        <xdr:cNvPr id="9" name="グループ化 8">
          <a:extLst>
            <a:ext uri="{FF2B5EF4-FFF2-40B4-BE49-F238E27FC236}">
              <a16:creationId xmlns:a16="http://schemas.microsoft.com/office/drawing/2014/main" id="{2916869A-B5D8-40FC-998C-3D61E1446E41}"/>
            </a:ext>
          </a:extLst>
        </xdr:cNvPr>
        <xdr:cNvGrpSpPr/>
      </xdr:nvGrpSpPr>
      <xdr:grpSpPr>
        <a:xfrm>
          <a:off x="4012376" y="36344871"/>
          <a:ext cx="2013129" cy="1761339"/>
          <a:chOff x="1511294" y="66164557"/>
          <a:chExt cx="1549451" cy="1559998"/>
        </a:xfrm>
      </xdr:grpSpPr>
      <xdr:sp macro="" textlink="">
        <xdr:nvSpPr>
          <xdr:cNvPr id="10" name="正方形/長方形 9">
            <a:extLst>
              <a:ext uri="{FF2B5EF4-FFF2-40B4-BE49-F238E27FC236}">
                <a16:creationId xmlns:a16="http://schemas.microsoft.com/office/drawing/2014/main" id="{3AF8D276-D94B-4B60-B94D-5D04605FA5E4}"/>
              </a:ext>
            </a:extLst>
          </xdr:cNvPr>
          <xdr:cNvSpPr/>
        </xdr:nvSpPr>
        <xdr:spPr>
          <a:xfrm>
            <a:off x="1511294" y="66401374"/>
            <a:ext cx="1528852" cy="4409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xdr:txBody>
      </xdr:sp>
      <xdr:sp macro="" textlink="">
        <xdr:nvSpPr>
          <xdr:cNvPr id="11" name="テキスト ボックス 10">
            <a:extLst>
              <a:ext uri="{FF2B5EF4-FFF2-40B4-BE49-F238E27FC236}">
                <a16:creationId xmlns:a16="http://schemas.microsoft.com/office/drawing/2014/main" id="{62CA9F78-EE5E-4846-9940-4F2AC22163B1}"/>
              </a:ext>
            </a:extLst>
          </xdr:cNvPr>
          <xdr:cNvSpPr txBox="1"/>
        </xdr:nvSpPr>
        <xdr:spPr>
          <a:xfrm>
            <a:off x="1933679" y="66164557"/>
            <a:ext cx="595190" cy="27571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CE4C140D-5038-40D7-80FE-96859DA0D1F0}"/>
              </a:ext>
            </a:extLst>
          </xdr:cNvPr>
          <xdr:cNvSpPr/>
        </xdr:nvSpPr>
        <xdr:spPr>
          <a:xfrm>
            <a:off x="1525647" y="66888046"/>
            <a:ext cx="1535098" cy="83650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・商店街応募システム構築業務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・広報業務（媒体買付）</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・広報業務（メディア対応）</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・コールセンター運営業務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WEB</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制作業務</a:t>
            </a:r>
          </a:p>
        </xdr:txBody>
      </xdr:sp>
    </xdr:grpSp>
    <xdr:clientData/>
  </xdr:twoCellAnchor>
  <xdr:twoCellAnchor>
    <xdr:from>
      <xdr:col>19</xdr:col>
      <xdr:colOff>67812</xdr:colOff>
      <xdr:row>282</xdr:row>
      <xdr:rowOff>151992</xdr:rowOff>
    </xdr:from>
    <xdr:to>
      <xdr:col>31</xdr:col>
      <xdr:colOff>47903</xdr:colOff>
      <xdr:row>285</xdr:row>
      <xdr:rowOff>278217</xdr:rowOff>
    </xdr:to>
    <xdr:grpSp>
      <xdr:nvGrpSpPr>
        <xdr:cNvPr id="13" name="グループ化 12">
          <a:extLst>
            <a:ext uri="{FF2B5EF4-FFF2-40B4-BE49-F238E27FC236}">
              <a16:creationId xmlns:a16="http://schemas.microsoft.com/office/drawing/2014/main" id="{18A30EC7-1C63-40C1-8B1E-530408CDE806}"/>
            </a:ext>
          </a:extLst>
        </xdr:cNvPr>
        <xdr:cNvGrpSpPr/>
      </xdr:nvGrpSpPr>
      <xdr:grpSpPr>
        <a:xfrm>
          <a:off x="3900224" y="38509727"/>
          <a:ext cx="2400561" cy="1168372"/>
          <a:chOff x="5561057" y="70754128"/>
          <a:chExt cx="1713561" cy="972018"/>
        </a:xfrm>
      </xdr:grpSpPr>
      <xdr:sp macro="" textlink="">
        <xdr:nvSpPr>
          <xdr:cNvPr id="14" name="正方形/長方形 13">
            <a:extLst>
              <a:ext uri="{FF2B5EF4-FFF2-40B4-BE49-F238E27FC236}">
                <a16:creationId xmlns:a16="http://schemas.microsoft.com/office/drawing/2014/main" id="{614A64FF-42E5-463B-A4C4-786FFB0D9B8C}"/>
              </a:ext>
            </a:extLst>
          </xdr:cNvPr>
          <xdr:cNvSpPr/>
        </xdr:nvSpPr>
        <xdr:spPr>
          <a:xfrm>
            <a:off x="5624735" y="70974248"/>
            <a:ext cx="1543333" cy="4015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商店街等</a:t>
            </a:r>
          </a:p>
        </xdr:txBody>
      </xdr:sp>
      <xdr:sp macro="" textlink="">
        <xdr:nvSpPr>
          <xdr:cNvPr id="15" name="大かっこ 14">
            <a:extLst>
              <a:ext uri="{FF2B5EF4-FFF2-40B4-BE49-F238E27FC236}">
                <a16:creationId xmlns:a16="http://schemas.microsoft.com/office/drawing/2014/main" id="{E9F705C6-3F4D-4829-B986-B579A8DC18AB}"/>
              </a:ext>
            </a:extLst>
          </xdr:cNvPr>
          <xdr:cNvSpPr/>
        </xdr:nvSpPr>
        <xdr:spPr>
          <a:xfrm>
            <a:off x="5561057" y="71423505"/>
            <a:ext cx="1713561" cy="3026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・商店街等におけるイベント等の実施</a:t>
            </a:r>
          </a:p>
        </xdr:txBody>
      </xdr:sp>
      <xdr:sp macro="" textlink="">
        <xdr:nvSpPr>
          <xdr:cNvPr id="16" name="テキスト ボックス 15">
            <a:extLst>
              <a:ext uri="{FF2B5EF4-FFF2-40B4-BE49-F238E27FC236}">
                <a16:creationId xmlns:a16="http://schemas.microsoft.com/office/drawing/2014/main" id="{ACB5EA92-CA2A-4EE0-92F1-E5D4ADD303AA}"/>
              </a:ext>
            </a:extLst>
          </xdr:cNvPr>
          <xdr:cNvSpPr txBox="1"/>
        </xdr:nvSpPr>
        <xdr:spPr>
          <a:xfrm>
            <a:off x="6161394" y="70754128"/>
            <a:ext cx="508608" cy="32572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24</xdr:col>
      <xdr:colOff>142520</xdr:colOff>
      <xdr:row>275</xdr:row>
      <xdr:rowOff>187629</xdr:rowOff>
    </xdr:from>
    <xdr:to>
      <xdr:col>24</xdr:col>
      <xdr:colOff>145434</xdr:colOff>
      <xdr:row>276</xdr:row>
      <xdr:rowOff>81056</xdr:rowOff>
    </xdr:to>
    <xdr:cxnSp macro="">
      <xdr:nvCxnSpPr>
        <xdr:cNvPr id="17" name="直線矢印コネクタ 16">
          <a:extLst>
            <a:ext uri="{FF2B5EF4-FFF2-40B4-BE49-F238E27FC236}">
              <a16:creationId xmlns:a16="http://schemas.microsoft.com/office/drawing/2014/main" id="{5915C62E-703F-4606-90F4-380AC6982D36}"/>
            </a:ext>
          </a:extLst>
        </xdr:cNvPr>
        <xdr:cNvCxnSpPr/>
      </xdr:nvCxnSpPr>
      <xdr:spPr>
        <a:xfrm>
          <a:off x="4983461" y="84870482"/>
          <a:ext cx="2914" cy="24080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34</xdr:col>
      <xdr:colOff>15793</xdr:colOff>
      <xdr:row>275</xdr:row>
      <xdr:rowOff>167344</xdr:rowOff>
    </xdr:from>
    <xdr:to>
      <xdr:col>34</xdr:col>
      <xdr:colOff>23850</xdr:colOff>
      <xdr:row>281</xdr:row>
      <xdr:rowOff>287244</xdr:rowOff>
    </xdr:to>
    <xdr:cxnSp macro="">
      <xdr:nvCxnSpPr>
        <xdr:cNvPr id="18" name="直線コネクタ 17">
          <a:extLst>
            <a:ext uri="{FF2B5EF4-FFF2-40B4-BE49-F238E27FC236}">
              <a16:creationId xmlns:a16="http://schemas.microsoft.com/office/drawing/2014/main" id="{530F93BB-109D-4517-A739-2B81FFB7B03F}"/>
            </a:ext>
          </a:extLst>
        </xdr:cNvPr>
        <xdr:cNvCxnSpPr/>
      </xdr:nvCxnSpPr>
      <xdr:spPr>
        <a:xfrm>
          <a:off x="6873793" y="84850197"/>
          <a:ext cx="8057" cy="2204194"/>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6</xdr:col>
      <xdr:colOff>100853</xdr:colOff>
      <xdr:row>276</xdr:row>
      <xdr:rowOff>89487</xdr:rowOff>
    </xdr:from>
    <xdr:to>
      <xdr:col>16</xdr:col>
      <xdr:colOff>115794</xdr:colOff>
      <xdr:row>279</xdr:row>
      <xdr:rowOff>345605</xdr:rowOff>
    </xdr:to>
    <xdr:grpSp>
      <xdr:nvGrpSpPr>
        <xdr:cNvPr id="19" name="グループ化 18">
          <a:extLst>
            <a:ext uri="{FF2B5EF4-FFF2-40B4-BE49-F238E27FC236}">
              <a16:creationId xmlns:a16="http://schemas.microsoft.com/office/drawing/2014/main" id="{55A21686-1813-4953-B60C-71B7670D81C0}"/>
            </a:ext>
          </a:extLst>
        </xdr:cNvPr>
        <xdr:cNvGrpSpPr/>
      </xdr:nvGrpSpPr>
      <xdr:grpSpPr>
        <a:xfrm>
          <a:off x="1311088" y="36362928"/>
          <a:ext cx="2032000" cy="1298265"/>
          <a:chOff x="1475472" y="66165055"/>
          <a:chExt cx="1574322" cy="1251481"/>
        </a:xfrm>
      </xdr:grpSpPr>
      <xdr:sp macro="" textlink="">
        <xdr:nvSpPr>
          <xdr:cNvPr id="20" name="正方形/長方形 19">
            <a:extLst>
              <a:ext uri="{FF2B5EF4-FFF2-40B4-BE49-F238E27FC236}">
                <a16:creationId xmlns:a16="http://schemas.microsoft.com/office/drawing/2014/main" id="{29622ACC-01FF-4FB7-9A1C-189D78ECEB96}"/>
              </a:ext>
            </a:extLst>
          </xdr:cNvPr>
          <xdr:cNvSpPr/>
        </xdr:nvSpPr>
        <xdr:spPr>
          <a:xfrm>
            <a:off x="1490954" y="66431526"/>
            <a:ext cx="1528852" cy="4409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CD065133-13A1-4F68-B2F1-77F0A3D8162C}"/>
              </a:ext>
            </a:extLst>
          </xdr:cNvPr>
          <xdr:cNvSpPr txBox="1"/>
        </xdr:nvSpPr>
        <xdr:spPr>
          <a:xfrm>
            <a:off x="1905157" y="66165055"/>
            <a:ext cx="623619" cy="27571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a:extLst>
              <a:ext uri="{FF2B5EF4-FFF2-40B4-BE49-F238E27FC236}">
                <a16:creationId xmlns:a16="http://schemas.microsoft.com/office/drawing/2014/main" id="{E29F6FFB-3F2B-42D2-AC35-D39A0219DE9E}"/>
              </a:ext>
            </a:extLst>
          </xdr:cNvPr>
          <xdr:cNvSpPr/>
        </xdr:nvSpPr>
        <xdr:spPr>
          <a:xfrm>
            <a:off x="1475472" y="66948144"/>
            <a:ext cx="1574322" cy="46839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・商店街募集、審査業務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・商店街のフォローアップ業務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45</xdr:col>
      <xdr:colOff>40285</xdr:colOff>
      <xdr:row>275</xdr:row>
      <xdr:rowOff>174446</xdr:rowOff>
    </xdr:from>
    <xdr:to>
      <xdr:col>45</xdr:col>
      <xdr:colOff>40285</xdr:colOff>
      <xdr:row>276</xdr:row>
      <xdr:rowOff>62006</xdr:rowOff>
    </xdr:to>
    <xdr:cxnSp macro="">
      <xdr:nvCxnSpPr>
        <xdr:cNvPr id="23" name="直線矢印コネクタ 22">
          <a:extLst>
            <a:ext uri="{FF2B5EF4-FFF2-40B4-BE49-F238E27FC236}">
              <a16:creationId xmlns:a16="http://schemas.microsoft.com/office/drawing/2014/main" id="{57A99A6E-97A4-46D4-A287-458957F2B875}"/>
            </a:ext>
          </a:extLst>
        </xdr:cNvPr>
        <xdr:cNvCxnSpPr/>
      </xdr:nvCxnSpPr>
      <xdr:spPr>
        <a:xfrm>
          <a:off x="9117050" y="84857299"/>
          <a:ext cx="0" cy="234942"/>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11</xdr:col>
      <xdr:colOff>65261</xdr:colOff>
      <xdr:row>275</xdr:row>
      <xdr:rowOff>172793</xdr:rowOff>
    </xdr:from>
    <xdr:to>
      <xdr:col>11</xdr:col>
      <xdr:colOff>65261</xdr:colOff>
      <xdr:row>276</xdr:row>
      <xdr:rowOff>60353</xdr:rowOff>
    </xdr:to>
    <xdr:cxnSp macro="">
      <xdr:nvCxnSpPr>
        <xdr:cNvPr id="24" name="直線矢印コネクタ 23">
          <a:extLst>
            <a:ext uri="{FF2B5EF4-FFF2-40B4-BE49-F238E27FC236}">
              <a16:creationId xmlns:a16="http://schemas.microsoft.com/office/drawing/2014/main" id="{D4CDDE40-F465-4517-B62B-567CE9563272}"/>
            </a:ext>
          </a:extLst>
        </xdr:cNvPr>
        <xdr:cNvCxnSpPr/>
      </xdr:nvCxnSpPr>
      <xdr:spPr>
        <a:xfrm>
          <a:off x="2284026" y="84855646"/>
          <a:ext cx="0" cy="234942"/>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25</xdr:col>
      <xdr:colOff>10403</xdr:colOff>
      <xdr:row>281</xdr:row>
      <xdr:rowOff>257204</xdr:rowOff>
    </xdr:from>
    <xdr:to>
      <xdr:col>25</xdr:col>
      <xdr:colOff>12074</xdr:colOff>
      <xdr:row>282</xdr:row>
      <xdr:rowOff>155091</xdr:rowOff>
    </xdr:to>
    <xdr:cxnSp macro="">
      <xdr:nvCxnSpPr>
        <xdr:cNvPr id="25" name="直線矢印コネクタ 24">
          <a:extLst>
            <a:ext uri="{FF2B5EF4-FFF2-40B4-BE49-F238E27FC236}">
              <a16:creationId xmlns:a16="http://schemas.microsoft.com/office/drawing/2014/main" id="{BBD5FEE0-1D90-4B0F-8BAE-D13D6244849F}"/>
            </a:ext>
          </a:extLst>
        </xdr:cNvPr>
        <xdr:cNvCxnSpPr/>
      </xdr:nvCxnSpPr>
      <xdr:spPr>
        <a:xfrm>
          <a:off x="5053050" y="87024351"/>
          <a:ext cx="1671" cy="24526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11</xdr:col>
      <xdr:colOff>71791</xdr:colOff>
      <xdr:row>281</xdr:row>
      <xdr:rowOff>255006</xdr:rowOff>
    </xdr:from>
    <xdr:to>
      <xdr:col>11</xdr:col>
      <xdr:colOff>73462</xdr:colOff>
      <xdr:row>282</xdr:row>
      <xdr:rowOff>152160</xdr:rowOff>
    </xdr:to>
    <xdr:cxnSp macro="">
      <xdr:nvCxnSpPr>
        <xdr:cNvPr id="26" name="直線矢印コネクタ 25">
          <a:extLst>
            <a:ext uri="{FF2B5EF4-FFF2-40B4-BE49-F238E27FC236}">
              <a16:creationId xmlns:a16="http://schemas.microsoft.com/office/drawing/2014/main" id="{666732A3-B99A-49EA-9431-3937AE2F9CCF}"/>
            </a:ext>
          </a:extLst>
        </xdr:cNvPr>
        <xdr:cNvCxnSpPr/>
      </xdr:nvCxnSpPr>
      <xdr:spPr>
        <a:xfrm>
          <a:off x="2290556" y="87022153"/>
          <a:ext cx="1671" cy="24453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40</xdr:col>
      <xdr:colOff>6123</xdr:colOff>
      <xdr:row>276</xdr:row>
      <xdr:rowOff>87065</xdr:rowOff>
    </xdr:from>
    <xdr:to>
      <xdr:col>49</xdr:col>
      <xdr:colOff>282119</xdr:colOff>
      <xdr:row>279</xdr:row>
      <xdr:rowOff>340238</xdr:rowOff>
    </xdr:to>
    <xdr:grpSp>
      <xdr:nvGrpSpPr>
        <xdr:cNvPr id="27" name="グループ化 26">
          <a:extLst>
            <a:ext uri="{FF2B5EF4-FFF2-40B4-BE49-F238E27FC236}">
              <a16:creationId xmlns:a16="http://schemas.microsoft.com/office/drawing/2014/main" id="{AA187D12-3BF3-49A6-AE5C-DCBE4DBD5544}"/>
            </a:ext>
          </a:extLst>
        </xdr:cNvPr>
        <xdr:cNvGrpSpPr/>
      </xdr:nvGrpSpPr>
      <xdr:grpSpPr>
        <a:xfrm>
          <a:off x="8074358" y="36360506"/>
          <a:ext cx="2091349" cy="1295320"/>
          <a:chOff x="1479967" y="66160169"/>
          <a:chExt cx="1744431" cy="1155402"/>
        </a:xfrm>
      </xdr:grpSpPr>
      <xdr:sp macro="" textlink="">
        <xdr:nvSpPr>
          <xdr:cNvPr id="28" name="正方形/長方形 27">
            <a:extLst>
              <a:ext uri="{FF2B5EF4-FFF2-40B4-BE49-F238E27FC236}">
                <a16:creationId xmlns:a16="http://schemas.microsoft.com/office/drawing/2014/main" id="{376716A9-867A-414A-969A-334C2A09FFBC}"/>
              </a:ext>
            </a:extLst>
          </xdr:cNvPr>
          <xdr:cNvSpPr/>
        </xdr:nvSpPr>
        <xdr:spPr>
          <a:xfrm>
            <a:off x="1546518" y="66415806"/>
            <a:ext cx="1599992" cy="4409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株式会社博報堂</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DY</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トータルサポート</a:t>
            </a:r>
          </a:p>
        </xdr:txBody>
      </xdr:sp>
      <xdr:sp macro="" textlink="">
        <xdr:nvSpPr>
          <xdr:cNvPr id="29" name="テキスト ボックス 28">
            <a:extLst>
              <a:ext uri="{FF2B5EF4-FFF2-40B4-BE49-F238E27FC236}">
                <a16:creationId xmlns:a16="http://schemas.microsoft.com/office/drawing/2014/main" id="{87FD614D-AFDB-4F4E-82E6-F8770A0A2970}"/>
              </a:ext>
            </a:extLst>
          </xdr:cNvPr>
          <xdr:cNvSpPr txBox="1"/>
        </xdr:nvSpPr>
        <xdr:spPr>
          <a:xfrm>
            <a:off x="2015234" y="66160169"/>
            <a:ext cx="651577" cy="27571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大かっこ 29">
            <a:extLst>
              <a:ext uri="{FF2B5EF4-FFF2-40B4-BE49-F238E27FC236}">
                <a16:creationId xmlns:a16="http://schemas.microsoft.com/office/drawing/2014/main" id="{5EA6DF7E-3709-432F-8BF3-E95B3908481D}"/>
              </a:ext>
            </a:extLst>
          </xdr:cNvPr>
          <xdr:cNvSpPr/>
        </xdr:nvSpPr>
        <xdr:spPr>
          <a:xfrm>
            <a:off x="1479967" y="66940333"/>
            <a:ext cx="1744431" cy="37523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・事務局と商店街間の請求書発行業務</a:t>
            </a:r>
          </a:p>
        </xdr:txBody>
      </xdr:sp>
    </xdr:grpSp>
    <xdr:clientData/>
  </xdr:twoCellAnchor>
  <xdr:twoCellAnchor>
    <xdr:from>
      <xdr:col>6</xdr:col>
      <xdr:colOff>107340</xdr:colOff>
      <xdr:row>282</xdr:row>
      <xdr:rowOff>167303</xdr:rowOff>
    </xdr:from>
    <xdr:to>
      <xdr:col>17</xdr:col>
      <xdr:colOff>23396</xdr:colOff>
      <xdr:row>285</xdr:row>
      <xdr:rowOff>275180</xdr:rowOff>
    </xdr:to>
    <xdr:grpSp>
      <xdr:nvGrpSpPr>
        <xdr:cNvPr id="31" name="グループ化 30">
          <a:extLst>
            <a:ext uri="{FF2B5EF4-FFF2-40B4-BE49-F238E27FC236}">
              <a16:creationId xmlns:a16="http://schemas.microsoft.com/office/drawing/2014/main" id="{D091DE30-4C9D-4A0C-9414-E972A05D1CD9}"/>
            </a:ext>
          </a:extLst>
        </xdr:cNvPr>
        <xdr:cNvGrpSpPr/>
      </xdr:nvGrpSpPr>
      <xdr:grpSpPr>
        <a:xfrm>
          <a:off x="1317575" y="38525038"/>
          <a:ext cx="2134821" cy="1150024"/>
          <a:chOff x="1492798" y="66148840"/>
          <a:chExt cx="1614981" cy="1110468"/>
        </a:xfrm>
      </xdr:grpSpPr>
      <xdr:sp macro="" textlink="">
        <xdr:nvSpPr>
          <xdr:cNvPr id="32" name="正方形/長方形 31">
            <a:extLst>
              <a:ext uri="{FF2B5EF4-FFF2-40B4-BE49-F238E27FC236}">
                <a16:creationId xmlns:a16="http://schemas.microsoft.com/office/drawing/2014/main" id="{870B15F4-F267-4A88-920A-166C89B3E992}"/>
              </a:ext>
            </a:extLst>
          </xdr:cNvPr>
          <xdr:cNvSpPr/>
        </xdr:nvSpPr>
        <xdr:spPr>
          <a:xfrm>
            <a:off x="1519266" y="66405329"/>
            <a:ext cx="1528852" cy="4409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株式会社マッシュ</a:t>
            </a:r>
          </a:p>
        </xdr:txBody>
      </xdr:sp>
      <xdr:sp macro="" textlink="">
        <xdr:nvSpPr>
          <xdr:cNvPr id="33" name="テキスト ボックス 32">
            <a:extLst>
              <a:ext uri="{FF2B5EF4-FFF2-40B4-BE49-F238E27FC236}">
                <a16:creationId xmlns:a16="http://schemas.microsoft.com/office/drawing/2014/main" id="{B01B2FA5-4F28-412B-B71F-2D22046C24E6}"/>
              </a:ext>
            </a:extLst>
          </xdr:cNvPr>
          <xdr:cNvSpPr txBox="1"/>
        </xdr:nvSpPr>
        <xdr:spPr>
          <a:xfrm>
            <a:off x="1933962" y="66148840"/>
            <a:ext cx="595522" cy="27571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大かっこ 33">
            <a:extLst>
              <a:ext uri="{FF2B5EF4-FFF2-40B4-BE49-F238E27FC236}">
                <a16:creationId xmlns:a16="http://schemas.microsoft.com/office/drawing/2014/main" id="{15022D00-6706-40EF-9329-5169A57689E0}"/>
              </a:ext>
            </a:extLst>
          </xdr:cNvPr>
          <xdr:cNvSpPr/>
        </xdr:nvSpPr>
        <xdr:spPr>
          <a:xfrm>
            <a:off x="1492798" y="66906849"/>
            <a:ext cx="1614981" cy="35245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・商店街等への概算払い事務局業務</a:t>
            </a:r>
          </a:p>
        </xdr:txBody>
      </xdr:sp>
    </xdr:grpSp>
    <xdr:clientData/>
  </xdr:twoCellAnchor>
  <xdr:twoCellAnchor>
    <xdr:from>
      <xdr:col>29</xdr:col>
      <xdr:colOff>6854</xdr:colOff>
      <xdr:row>274</xdr:row>
      <xdr:rowOff>324970</xdr:rowOff>
    </xdr:from>
    <xdr:to>
      <xdr:col>29</xdr:col>
      <xdr:colOff>6854</xdr:colOff>
      <xdr:row>275</xdr:row>
      <xdr:rowOff>190313</xdr:rowOff>
    </xdr:to>
    <xdr:cxnSp macro="">
      <xdr:nvCxnSpPr>
        <xdr:cNvPr id="35" name="直線コネクタ 34">
          <a:extLst>
            <a:ext uri="{FF2B5EF4-FFF2-40B4-BE49-F238E27FC236}">
              <a16:creationId xmlns:a16="http://schemas.microsoft.com/office/drawing/2014/main" id="{8F042950-8659-4756-9276-F17985F82504}"/>
            </a:ext>
          </a:extLst>
        </xdr:cNvPr>
        <xdr:cNvCxnSpPr/>
      </xdr:nvCxnSpPr>
      <xdr:spPr>
        <a:xfrm>
          <a:off x="5856325" y="84660441"/>
          <a:ext cx="0" cy="212725"/>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11</xdr:col>
      <xdr:colOff>56028</xdr:colOff>
      <xdr:row>281</xdr:row>
      <xdr:rowOff>268941</xdr:rowOff>
    </xdr:from>
    <xdr:to>
      <xdr:col>34</xdr:col>
      <xdr:colOff>25672</xdr:colOff>
      <xdr:row>281</xdr:row>
      <xdr:rowOff>271873</xdr:rowOff>
    </xdr:to>
    <xdr:cxnSp macro="">
      <xdr:nvCxnSpPr>
        <xdr:cNvPr id="36" name="直線コネクタ 35">
          <a:extLst>
            <a:ext uri="{FF2B5EF4-FFF2-40B4-BE49-F238E27FC236}">
              <a16:creationId xmlns:a16="http://schemas.microsoft.com/office/drawing/2014/main" id="{7BF9966A-96F5-42A3-A120-A3A8C4E11BCA}"/>
            </a:ext>
          </a:extLst>
        </xdr:cNvPr>
        <xdr:cNvCxnSpPr/>
      </xdr:nvCxnSpPr>
      <xdr:spPr>
        <a:xfrm>
          <a:off x="2274793" y="87036088"/>
          <a:ext cx="4608879" cy="2932"/>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editAs="oneCell">
    <xdr:from>
      <xdr:col>38</xdr:col>
      <xdr:colOff>0</xdr:colOff>
      <xdr:row>268</xdr:row>
      <xdr:rowOff>152400</xdr:rowOff>
    </xdr:from>
    <xdr:to>
      <xdr:col>49</xdr:col>
      <xdr:colOff>361950</xdr:colOff>
      <xdr:row>270</xdr:row>
      <xdr:rowOff>171450</xdr:rowOff>
    </xdr:to>
    <xdr:pic>
      <xdr:nvPicPr>
        <xdr:cNvPr id="2" name="図 1">
          <a:extLst>
            <a:ext uri="{FF2B5EF4-FFF2-40B4-BE49-F238E27FC236}">
              <a16:creationId xmlns:a16="http://schemas.microsoft.com/office/drawing/2014/main" id="{DFAFBAEE-BB71-7931-7FD0-C5241D326034}"/>
            </a:ext>
            <a:ext uri="{147F2762-F138-4A5C-976F-8EAC2B608ADB}">
              <a16:predDERef xmlns:a16="http://schemas.microsoft.com/office/drawing/2014/main" pred="{7BF9966A-96F5-42A3-A120-A3A8C4E11BCA}"/>
            </a:ext>
          </a:extLst>
        </xdr:cNvPr>
        <xdr:cNvPicPr>
          <a:picLocks noChangeAspect="1"/>
        </xdr:cNvPicPr>
      </xdr:nvPicPr>
      <xdr:blipFill>
        <a:blip xmlns:r="http://schemas.openxmlformats.org/officeDocument/2006/relationships" r:embed="rId1"/>
        <a:stretch>
          <a:fillRect/>
        </a:stretch>
      </xdr:blipFill>
      <xdr:spPr>
        <a:xfrm>
          <a:off x="7600950" y="43005375"/>
          <a:ext cx="2562225" cy="723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462" zoomScale="85" zoomScaleNormal="75" zoomScaleSheetLayoutView="85"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24">
        <v>2022</v>
      </c>
      <c r="AE2" s="824"/>
      <c r="AF2" s="824"/>
      <c r="AG2" s="824"/>
      <c r="AH2" s="824"/>
      <c r="AI2" s="66" t="s">
        <v>1</v>
      </c>
      <c r="AJ2" s="824" t="s">
        <v>2</v>
      </c>
      <c r="AK2" s="824"/>
      <c r="AL2" s="824"/>
      <c r="AM2" s="824"/>
      <c r="AN2" s="66" t="s">
        <v>1</v>
      </c>
      <c r="AO2" s="824">
        <v>21</v>
      </c>
      <c r="AP2" s="824"/>
      <c r="AQ2" s="824"/>
      <c r="AR2" s="66" t="s">
        <v>1</v>
      </c>
      <c r="AS2" s="825">
        <v>75</v>
      </c>
      <c r="AT2" s="825"/>
      <c r="AU2" s="825"/>
      <c r="AV2" s="66" t="str">
        <f>IF(AW2="","","-")</f>
        <v/>
      </c>
      <c r="AW2" s="826"/>
      <c r="AX2" s="826"/>
    </row>
    <row r="3" spans="1:50" ht="21" customHeight="1" thickBot="1" x14ac:dyDescent="0.2">
      <c r="A3" s="827" t="s">
        <v>3</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4</v>
      </c>
      <c r="AJ3" s="829" t="s">
        <v>5</v>
      </c>
      <c r="AK3" s="829"/>
      <c r="AL3" s="829"/>
      <c r="AM3" s="829"/>
      <c r="AN3" s="829"/>
      <c r="AO3" s="829"/>
      <c r="AP3" s="829"/>
      <c r="AQ3" s="829"/>
      <c r="AR3" s="829"/>
      <c r="AS3" s="829"/>
      <c r="AT3" s="829"/>
      <c r="AU3" s="829"/>
      <c r="AV3" s="829"/>
      <c r="AW3" s="829"/>
      <c r="AX3" s="22" t="s">
        <v>6</v>
      </c>
    </row>
    <row r="4" spans="1:50" ht="24.75" customHeight="1" x14ac:dyDescent="0.15">
      <c r="A4" s="800" t="s">
        <v>7</v>
      </c>
      <c r="B4" s="801"/>
      <c r="C4" s="801"/>
      <c r="D4" s="801"/>
      <c r="E4" s="801"/>
      <c r="F4" s="801"/>
      <c r="G4" s="802" t="s">
        <v>8</v>
      </c>
      <c r="H4" s="803"/>
      <c r="I4" s="803"/>
      <c r="J4" s="803"/>
      <c r="K4" s="803"/>
      <c r="L4" s="803"/>
      <c r="M4" s="803"/>
      <c r="N4" s="803"/>
      <c r="O4" s="803"/>
      <c r="P4" s="803"/>
      <c r="Q4" s="803"/>
      <c r="R4" s="803"/>
      <c r="S4" s="803"/>
      <c r="T4" s="803"/>
      <c r="U4" s="803"/>
      <c r="V4" s="803"/>
      <c r="W4" s="803"/>
      <c r="X4" s="803"/>
      <c r="Y4" s="804" t="s">
        <v>9</v>
      </c>
      <c r="Z4" s="805"/>
      <c r="AA4" s="805"/>
      <c r="AB4" s="805"/>
      <c r="AC4" s="805"/>
      <c r="AD4" s="806"/>
      <c r="AE4" s="807" t="s">
        <v>10</v>
      </c>
      <c r="AF4" s="803"/>
      <c r="AG4" s="803"/>
      <c r="AH4" s="803"/>
      <c r="AI4" s="803"/>
      <c r="AJ4" s="803"/>
      <c r="AK4" s="803"/>
      <c r="AL4" s="803"/>
      <c r="AM4" s="803"/>
      <c r="AN4" s="803"/>
      <c r="AO4" s="803"/>
      <c r="AP4" s="808"/>
      <c r="AQ4" s="809" t="s">
        <v>11</v>
      </c>
      <c r="AR4" s="805"/>
      <c r="AS4" s="805"/>
      <c r="AT4" s="805"/>
      <c r="AU4" s="805"/>
      <c r="AV4" s="805"/>
      <c r="AW4" s="805"/>
      <c r="AX4" s="810"/>
    </row>
    <row r="5" spans="1:50" ht="30" customHeight="1" x14ac:dyDescent="0.15">
      <c r="A5" s="811" t="s">
        <v>12</v>
      </c>
      <c r="B5" s="812"/>
      <c r="C5" s="812"/>
      <c r="D5" s="812"/>
      <c r="E5" s="812"/>
      <c r="F5" s="813"/>
      <c r="G5" s="814" t="s">
        <v>13</v>
      </c>
      <c r="H5" s="815"/>
      <c r="I5" s="815"/>
      <c r="J5" s="815"/>
      <c r="K5" s="815"/>
      <c r="L5" s="815"/>
      <c r="M5" s="816" t="s">
        <v>14</v>
      </c>
      <c r="N5" s="817"/>
      <c r="O5" s="817"/>
      <c r="P5" s="817"/>
      <c r="Q5" s="817"/>
      <c r="R5" s="818"/>
      <c r="S5" s="819" t="s">
        <v>15</v>
      </c>
      <c r="T5" s="815"/>
      <c r="U5" s="815"/>
      <c r="V5" s="815"/>
      <c r="W5" s="815"/>
      <c r="X5" s="820"/>
      <c r="Y5" s="821" t="s">
        <v>16</v>
      </c>
      <c r="Z5" s="822"/>
      <c r="AA5" s="822"/>
      <c r="AB5" s="822"/>
      <c r="AC5" s="822"/>
      <c r="AD5" s="823"/>
      <c r="AE5" s="844" t="s">
        <v>17</v>
      </c>
      <c r="AF5" s="844"/>
      <c r="AG5" s="844"/>
      <c r="AH5" s="844"/>
      <c r="AI5" s="844"/>
      <c r="AJ5" s="844"/>
      <c r="AK5" s="844"/>
      <c r="AL5" s="844"/>
      <c r="AM5" s="844"/>
      <c r="AN5" s="844"/>
      <c r="AO5" s="844"/>
      <c r="AP5" s="845"/>
      <c r="AQ5" s="846" t="s">
        <v>18</v>
      </c>
      <c r="AR5" s="847"/>
      <c r="AS5" s="847"/>
      <c r="AT5" s="847"/>
      <c r="AU5" s="847"/>
      <c r="AV5" s="847"/>
      <c r="AW5" s="847"/>
      <c r="AX5" s="848"/>
    </row>
    <row r="6" spans="1:50" ht="39" customHeight="1" x14ac:dyDescent="0.15">
      <c r="A6" s="849" t="s">
        <v>19</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69.75" customHeight="1" x14ac:dyDescent="0.15">
      <c r="A7" s="830" t="s">
        <v>20</v>
      </c>
      <c r="B7" s="831"/>
      <c r="C7" s="831"/>
      <c r="D7" s="831"/>
      <c r="E7" s="831"/>
      <c r="F7" s="832"/>
      <c r="G7" s="854" t="s">
        <v>1</v>
      </c>
      <c r="H7" s="855"/>
      <c r="I7" s="855"/>
      <c r="J7" s="855"/>
      <c r="K7" s="855"/>
      <c r="L7" s="855"/>
      <c r="M7" s="855"/>
      <c r="N7" s="855"/>
      <c r="O7" s="855"/>
      <c r="P7" s="855"/>
      <c r="Q7" s="855"/>
      <c r="R7" s="855"/>
      <c r="S7" s="855"/>
      <c r="T7" s="855"/>
      <c r="U7" s="855"/>
      <c r="V7" s="855"/>
      <c r="W7" s="855"/>
      <c r="X7" s="856"/>
      <c r="Y7" s="857" t="s">
        <v>21</v>
      </c>
      <c r="Z7" s="678"/>
      <c r="AA7" s="678"/>
      <c r="AB7" s="678"/>
      <c r="AC7" s="678"/>
      <c r="AD7" s="858"/>
      <c r="AE7" s="787" t="s">
        <v>22</v>
      </c>
      <c r="AF7" s="788"/>
      <c r="AG7" s="788"/>
      <c r="AH7" s="788"/>
      <c r="AI7" s="788"/>
      <c r="AJ7" s="788"/>
      <c r="AK7" s="788"/>
      <c r="AL7" s="788"/>
      <c r="AM7" s="788"/>
      <c r="AN7" s="788"/>
      <c r="AO7" s="788"/>
      <c r="AP7" s="788"/>
      <c r="AQ7" s="788"/>
      <c r="AR7" s="788"/>
      <c r="AS7" s="788"/>
      <c r="AT7" s="788"/>
      <c r="AU7" s="788"/>
      <c r="AV7" s="788"/>
      <c r="AW7" s="788"/>
      <c r="AX7" s="789"/>
    </row>
    <row r="8" spans="1:50" ht="53.25" customHeight="1" x14ac:dyDescent="0.15">
      <c r="A8" s="830" t="s">
        <v>23</v>
      </c>
      <c r="B8" s="831"/>
      <c r="C8" s="831"/>
      <c r="D8" s="831"/>
      <c r="E8" s="831"/>
      <c r="F8" s="832"/>
      <c r="G8" s="833" t="str">
        <f>入力規則等!A27</f>
        <v>-</v>
      </c>
      <c r="H8" s="834"/>
      <c r="I8" s="834"/>
      <c r="J8" s="834"/>
      <c r="K8" s="834"/>
      <c r="L8" s="834"/>
      <c r="M8" s="834"/>
      <c r="N8" s="834"/>
      <c r="O8" s="834"/>
      <c r="P8" s="834"/>
      <c r="Q8" s="834"/>
      <c r="R8" s="834"/>
      <c r="S8" s="834"/>
      <c r="T8" s="834"/>
      <c r="U8" s="834"/>
      <c r="V8" s="834"/>
      <c r="W8" s="834"/>
      <c r="X8" s="835"/>
      <c r="Y8" s="836" t="s">
        <v>24</v>
      </c>
      <c r="Z8" s="837"/>
      <c r="AA8" s="837"/>
      <c r="AB8" s="837"/>
      <c r="AC8" s="837"/>
      <c r="AD8" s="838"/>
      <c r="AE8" s="839" t="str">
        <f>入力規則等!K13</f>
        <v>中小企業対策</v>
      </c>
      <c r="AF8" s="834"/>
      <c r="AG8" s="834"/>
      <c r="AH8" s="834"/>
      <c r="AI8" s="834"/>
      <c r="AJ8" s="834"/>
      <c r="AK8" s="834"/>
      <c r="AL8" s="834"/>
      <c r="AM8" s="834"/>
      <c r="AN8" s="834"/>
      <c r="AO8" s="834"/>
      <c r="AP8" s="834"/>
      <c r="AQ8" s="834"/>
      <c r="AR8" s="834"/>
      <c r="AS8" s="834"/>
      <c r="AT8" s="834"/>
      <c r="AU8" s="834"/>
      <c r="AV8" s="834"/>
      <c r="AW8" s="834"/>
      <c r="AX8" s="840"/>
    </row>
    <row r="9" spans="1:50" ht="58.5" customHeight="1" x14ac:dyDescent="0.15">
      <c r="A9" s="760" t="s">
        <v>25</v>
      </c>
      <c r="B9" s="761"/>
      <c r="C9" s="761"/>
      <c r="D9" s="761"/>
      <c r="E9" s="761"/>
      <c r="F9" s="761"/>
      <c r="G9" s="841" t="s">
        <v>26</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748" t="s">
        <v>27</v>
      </c>
      <c r="B10" s="749"/>
      <c r="C10" s="749"/>
      <c r="D10" s="749"/>
      <c r="E10" s="749"/>
      <c r="F10" s="749"/>
      <c r="G10" s="750" t="s">
        <v>28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748" t="s">
        <v>29</v>
      </c>
      <c r="B11" s="749"/>
      <c r="C11" s="749"/>
      <c r="D11" s="749"/>
      <c r="E11" s="749"/>
      <c r="F11" s="753"/>
      <c r="G11" s="754" t="str">
        <f>入力規則等!P10</f>
        <v>委託・請負</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757" t="s">
        <v>30</v>
      </c>
      <c r="B12" s="758"/>
      <c r="C12" s="758"/>
      <c r="D12" s="758"/>
      <c r="E12" s="758"/>
      <c r="F12" s="759"/>
      <c r="G12" s="763"/>
      <c r="H12" s="764"/>
      <c r="I12" s="764"/>
      <c r="J12" s="764"/>
      <c r="K12" s="764"/>
      <c r="L12" s="764"/>
      <c r="M12" s="764"/>
      <c r="N12" s="764"/>
      <c r="O12" s="764"/>
      <c r="P12" s="165" t="s">
        <v>31</v>
      </c>
      <c r="Q12" s="166"/>
      <c r="R12" s="166"/>
      <c r="S12" s="166"/>
      <c r="T12" s="166"/>
      <c r="U12" s="166"/>
      <c r="V12" s="167"/>
      <c r="W12" s="165" t="s">
        <v>32</v>
      </c>
      <c r="X12" s="166"/>
      <c r="Y12" s="166"/>
      <c r="Z12" s="166"/>
      <c r="AA12" s="166"/>
      <c r="AB12" s="166"/>
      <c r="AC12" s="167"/>
      <c r="AD12" s="165" t="s">
        <v>33</v>
      </c>
      <c r="AE12" s="166"/>
      <c r="AF12" s="166"/>
      <c r="AG12" s="166"/>
      <c r="AH12" s="166"/>
      <c r="AI12" s="166"/>
      <c r="AJ12" s="167"/>
      <c r="AK12" s="165" t="s">
        <v>34</v>
      </c>
      <c r="AL12" s="166"/>
      <c r="AM12" s="166"/>
      <c r="AN12" s="166"/>
      <c r="AO12" s="166"/>
      <c r="AP12" s="166"/>
      <c r="AQ12" s="167"/>
      <c r="AR12" s="165" t="s">
        <v>35</v>
      </c>
      <c r="AS12" s="166"/>
      <c r="AT12" s="166"/>
      <c r="AU12" s="166"/>
      <c r="AV12" s="166"/>
      <c r="AW12" s="166"/>
      <c r="AX12" s="793"/>
    </row>
    <row r="13" spans="1:50" ht="21" customHeight="1" x14ac:dyDescent="0.15">
      <c r="A13" s="311"/>
      <c r="B13" s="312"/>
      <c r="C13" s="312"/>
      <c r="D13" s="312"/>
      <c r="E13" s="312"/>
      <c r="F13" s="313"/>
      <c r="G13" s="777" t="s">
        <v>36</v>
      </c>
      <c r="H13" s="778"/>
      <c r="I13" s="794" t="s">
        <v>37</v>
      </c>
      <c r="J13" s="795"/>
      <c r="K13" s="795"/>
      <c r="L13" s="795"/>
      <c r="M13" s="795"/>
      <c r="N13" s="795"/>
      <c r="O13" s="796"/>
      <c r="P13" s="689" t="s">
        <v>1</v>
      </c>
      <c r="Q13" s="690"/>
      <c r="R13" s="690"/>
      <c r="S13" s="690"/>
      <c r="T13" s="690"/>
      <c r="U13" s="690"/>
      <c r="V13" s="691"/>
      <c r="W13" s="689" t="s">
        <v>1</v>
      </c>
      <c r="X13" s="690"/>
      <c r="Y13" s="690"/>
      <c r="Z13" s="690"/>
      <c r="AA13" s="690"/>
      <c r="AB13" s="690"/>
      <c r="AC13" s="691"/>
      <c r="AD13" s="689" t="s">
        <v>1</v>
      </c>
      <c r="AE13" s="690"/>
      <c r="AF13" s="690"/>
      <c r="AG13" s="690"/>
      <c r="AH13" s="690"/>
      <c r="AI13" s="690"/>
      <c r="AJ13" s="691"/>
      <c r="AK13" s="689" t="s">
        <v>1</v>
      </c>
      <c r="AL13" s="690"/>
      <c r="AM13" s="690"/>
      <c r="AN13" s="690"/>
      <c r="AO13" s="690"/>
      <c r="AP13" s="690"/>
      <c r="AQ13" s="691"/>
      <c r="AR13" s="725"/>
      <c r="AS13" s="726"/>
      <c r="AT13" s="726"/>
      <c r="AU13" s="726"/>
      <c r="AV13" s="726"/>
      <c r="AW13" s="726"/>
      <c r="AX13" s="797"/>
    </row>
    <row r="14" spans="1:50" ht="21" customHeight="1" x14ac:dyDescent="0.15">
      <c r="A14" s="311"/>
      <c r="B14" s="312"/>
      <c r="C14" s="312"/>
      <c r="D14" s="312"/>
      <c r="E14" s="312"/>
      <c r="F14" s="313"/>
      <c r="G14" s="779"/>
      <c r="H14" s="780"/>
      <c r="I14" s="772" t="s">
        <v>38</v>
      </c>
      <c r="J14" s="773"/>
      <c r="K14" s="773"/>
      <c r="L14" s="773"/>
      <c r="M14" s="773"/>
      <c r="N14" s="773"/>
      <c r="O14" s="774"/>
      <c r="P14" s="689" t="s">
        <v>1</v>
      </c>
      <c r="Q14" s="690"/>
      <c r="R14" s="690"/>
      <c r="S14" s="690"/>
      <c r="T14" s="690"/>
      <c r="U14" s="690"/>
      <c r="V14" s="691"/>
      <c r="W14" s="689">
        <f>3001+5134</f>
        <v>8135</v>
      </c>
      <c r="X14" s="690"/>
      <c r="Y14" s="690"/>
      <c r="Z14" s="690"/>
      <c r="AA14" s="690"/>
      <c r="AB14" s="690"/>
      <c r="AC14" s="691"/>
      <c r="AD14" s="689" t="s">
        <v>1</v>
      </c>
      <c r="AE14" s="690"/>
      <c r="AF14" s="690"/>
      <c r="AG14" s="690"/>
      <c r="AH14" s="690"/>
      <c r="AI14" s="690"/>
      <c r="AJ14" s="691"/>
      <c r="AK14" s="689" t="s">
        <v>1</v>
      </c>
      <c r="AL14" s="690"/>
      <c r="AM14" s="690"/>
      <c r="AN14" s="690"/>
      <c r="AO14" s="690"/>
      <c r="AP14" s="690"/>
      <c r="AQ14" s="691"/>
      <c r="AR14" s="783"/>
      <c r="AS14" s="783"/>
      <c r="AT14" s="783"/>
      <c r="AU14" s="783"/>
      <c r="AV14" s="783"/>
      <c r="AW14" s="783"/>
      <c r="AX14" s="784"/>
    </row>
    <row r="15" spans="1:50" ht="21" customHeight="1" x14ac:dyDescent="0.15">
      <c r="A15" s="311"/>
      <c r="B15" s="312"/>
      <c r="C15" s="312"/>
      <c r="D15" s="312"/>
      <c r="E15" s="312"/>
      <c r="F15" s="313"/>
      <c r="G15" s="779"/>
      <c r="H15" s="780"/>
      <c r="I15" s="772" t="s">
        <v>39</v>
      </c>
      <c r="J15" s="785"/>
      <c r="K15" s="785"/>
      <c r="L15" s="785"/>
      <c r="M15" s="785"/>
      <c r="N15" s="785"/>
      <c r="O15" s="786"/>
      <c r="P15" s="689" t="s">
        <v>1</v>
      </c>
      <c r="Q15" s="690"/>
      <c r="R15" s="690"/>
      <c r="S15" s="690"/>
      <c r="T15" s="690"/>
      <c r="U15" s="690"/>
      <c r="V15" s="691"/>
      <c r="W15" s="689" t="s">
        <v>1</v>
      </c>
      <c r="X15" s="690"/>
      <c r="Y15" s="690"/>
      <c r="Z15" s="690"/>
      <c r="AA15" s="690"/>
      <c r="AB15" s="690"/>
      <c r="AC15" s="691"/>
      <c r="AD15" s="689">
        <f>3001+4740</f>
        <v>7741</v>
      </c>
      <c r="AE15" s="690"/>
      <c r="AF15" s="690"/>
      <c r="AG15" s="690"/>
      <c r="AH15" s="690"/>
      <c r="AI15" s="690"/>
      <c r="AJ15" s="691"/>
      <c r="AK15" s="689">
        <v>3974</v>
      </c>
      <c r="AL15" s="690"/>
      <c r="AM15" s="690"/>
      <c r="AN15" s="690"/>
      <c r="AO15" s="690"/>
      <c r="AP15" s="690"/>
      <c r="AQ15" s="691"/>
      <c r="AR15" s="689"/>
      <c r="AS15" s="690"/>
      <c r="AT15" s="690"/>
      <c r="AU15" s="690"/>
      <c r="AV15" s="690"/>
      <c r="AW15" s="690"/>
      <c r="AX15" s="798"/>
    </row>
    <row r="16" spans="1:50" ht="21" customHeight="1" x14ac:dyDescent="0.15">
      <c r="A16" s="311"/>
      <c r="B16" s="312"/>
      <c r="C16" s="312"/>
      <c r="D16" s="312"/>
      <c r="E16" s="312"/>
      <c r="F16" s="313"/>
      <c r="G16" s="779"/>
      <c r="H16" s="780"/>
      <c r="I16" s="772" t="s">
        <v>40</v>
      </c>
      <c r="J16" s="785"/>
      <c r="K16" s="785"/>
      <c r="L16" s="785"/>
      <c r="M16" s="785"/>
      <c r="N16" s="785"/>
      <c r="O16" s="786"/>
      <c r="P16" s="689" t="s">
        <v>1</v>
      </c>
      <c r="Q16" s="690"/>
      <c r="R16" s="690"/>
      <c r="S16" s="690"/>
      <c r="T16" s="690"/>
      <c r="U16" s="690"/>
      <c r="V16" s="691"/>
      <c r="W16" s="689">
        <f>-3001-4740</f>
        <v>-7741</v>
      </c>
      <c r="X16" s="690"/>
      <c r="Y16" s="690"/>
      <c r="Z16" s="690"/>
      <c r="AA16" s="690"/>
      <c r="AB16" s="690"/>
      <c r="AC16" s="691"/>
      <c r="AD16" s="689">
        <f>-3974</f>
        <v>-3974</v>
      </c>
      <c r="AE16" s="690"/>
      <c r="AF16" s="690"/>
      <c r="AG16" s="690"/>
      <c r="AH16" s="690"/>
      <c r="AI16" s="690"/>
      <c r="AJ16" s="691"/>
      <c r="AK16" s="689" t="s">
        <v>1</v>
      </c>
      <c r="AL16" s="690"/>
      <c r="AM16" s="690"/>
      <c r="AN16" s="690"/>
      <c r="AO16" s="690"/>
      <c r="AP16" s="690"/>
      <c r="AQ16" s="691"/>
      <c r="AR16" s="790"/>
      <c r="AS16" s="791"/>
      <c r="AT16" s="791"/>
      <c r="AU16" s="791"/>
      <c r="AV16" s="791"/>
      <c r="AW16" s="791"/>
      <c r="AX16" s="792"/>
    </row>
    <row r="17" spans="1:50" ht="24.75" customHeight="1" x14ac:dyDescent="0.15">
      <c r="A17" s="311"/>
      <c r="B17" s="312"/>
      <c r="C17" s="312"/>
      <c r="D17" s="312"/>
      <c r="E17" s="312"/>
      <c r="F17" s="313"/>
      <c r="G17" s="779"/>
      <c r="H17" s="780"/>
      <c r="I17" s="772" t="s">
        <v>41</v>
      </c>
      <c r="J17" s="773"/>
      <c r="K17" s="773"/>
      <c r="L17" s="773"/>
      <c r="M17" s="773"/>
      <c r="N17" s="773"/>
      <c r="O17" s="774"/>
      <c r="P17" s="689" t="s">
        <v>1</v>
      </c>
      <c r="Q17" s="690"/>
      <c r="R17" s="690"/>
      <c r="S17" s="690"/>
      <c r="T17" s="690"/>
      <c r="U17" s="690"/>
      <c r="V17" s="691"/>
      <c r="W17" s="689" t="s">
        <v>1</v>
      </c>
      <c r="X17" s="690"/>
      <c r="Y17" s="690"/>
      <c r="Z17" s="690"/>
      <c r="AA17" s="690"/>
      <c r="AB17" s="690"/>
      <c r="AC17" s="691"/>
      <c r="AD17" s="689" t="s">
        <v>1</v>
      </c>
      <c r="AE17" s="690"/>
      <c r="AF17" s="690"/>
      <c r="AG17" s="690"/>
      <c r="AH17" s="690"/>
      <c r="AI17" s="690"/>
      <c r="AJ17" s="691"/>
      <c r="AK17" s="689" t="s">
        <v>1</v>
      </c>
      <c r="AL17" s="690"/>
      <c r="AM17" s="690"/>
      <c r="AN17" s="690"/>
      <c r="AO17" s="690"/>
      <c r="AP17" s="690"/>
      <c r="AQ17" s="691"/>
      <c r="AR17" s="775"/>
      <c r="AS17" s="775"/>
      <c r="AT17" s="775"/>
      <c r="AU17" s="775"/>
      <c r="AV17" s="775"/>
      <c r="AW17" s="775"/>
      <c r="AX17" s="776"/>
    </row>
    <row r="18" spans="1:50" ht="24.75" customHeight="1" x14ac:dyDescent="0.15">
      <c r="A18" s="311"/>
      <c r="B18" s="312"/>
      <c r="C18" s="312"/>
      <c r="D18" s="312"/>
      <c r="E18" s="312"/>
      <c r="F18" s="313"/>
      <c r="G18" s="781"/>
      <c r="H18" s="782"/>
      <c r="I18" s="765" t="s">
        <v>42</v>
      </c>
      <c r="J18" s="766"/>
      <c r="K18" s="766"/>
      <c r="L18" s="766"/>
      <c r="M18" s="766"/>
      <c r="N18" s="766"/>
      <c r="O18" s="767"/>
      <c r="P18" s="768">
        <f>SUM(P13:V17)</f>
        <v>0</v>
      </c>
      <c r="Q18" s="769"/>
      <c r="R18" s="769"/>
      <c r="S18" s="769"/>
      <c r="T18" s="769"/>
      <c r="U18" s="769"/>
      <c r="V18" s="770"/>
      <c r="W18" s="768">
        <f>SUM(W13:AC17)</f>
        <v>394</v>
      </c>
      <c r="X18" s="769"/>
      <c r="Y18" s="769"/>
      <c r="Z18" s="769"/>
      <c r="AA18" s="769"/>
      <c r="AB18" s="769"/>
      <c r="AC18" s="770"/>
      <c r="AD18" s="768">
        <f>SUM(AD13:AJ17)</f>
        <v>3767</v>
      </c>
      <c r="AE18" s="769"/>
      <c r="AF18" s="769"/>
      <c r="AG18" s="769"/>
      <c r="AH18" s="769"/>
      <c r="AI18" s="769"/>
      <c r="AJ18" s="770"/>
      <c r="AK18" s="768">
        <f>SUM(AK13:AQ17)</f>
        <v>3974</v>
      </c>
      <c r="AL18" s="769"/>
      <c r="AM18" s="769"/>
      <c r="AN18" s="769"/>
      <c r="AO18" s="769"/>
      <c r="AP18" s="769"/>
      <c r="AQ18" s="770"/>
      <c r="AR18" s="768">
        <f>SUM(AR13:AX17)</f>
        <v>0</v>
      </c>
      <c r="AS18" s="769"/>
      <c r="AT18" s="769"/>
      <c r="AU18" s="769"/>
      <c r="AV18" s="769"/>
      <c r="AW18" s="769"/>
      <c r="AX18" s="771"/>
    </row>
    <row r="19" spans="1:50" ht="24.75" customHeight="1" x14ac:dyDescent="0.15">
      <c r="A19" s="311"/>
      <c r="B19" s="312"/>
      <c r="C19" s="312"/>
      <c r="D19" s="312"/>
      <c r="E19" s="312"/>
      <c r="F19" s="313"/>
      <c r="G19" s="740" t="s">
        <v>43</v>
      </c>
      <c r="H19" s="741"/>
      <c r="I19" s="741"/>
      <c r="J19" s="741"/>
      <c r="K19" s="741"/>
      <c r="L19" s="741"/>
      <c r="M19" s="741"/>
      <c r="N19" s="741"/>
      <c r="O19" s="741"/>
      <c r="P19" s="689"/>
      <c r="Q19" s="690"/>
      <c r="R19" s="690"/>
      <c r="S19" s="690"/>
      <c r="T19" s="690"/>
      <c r="U19" s="690"/>
      <c r="V19" s="691"/>
      <c r="W19" s="689">
        <f>W18</f>
        <v>394</v>
      </c>
      <c r="X19" s="690"/>
      <c r="Y19" s="690"/>
      <c r="Z19" s="690"/>
      <c r="AA19" s="690"/>
      <c r="AB19" s="690"/>
      <c r="AC19" s="691"/>
      <c r="AD19" s="689">
        <f>AD18</f>
        <v>3767</v>
      </c>
      <c r="AE19" s="690"/>
      <c r="AF19" s="690"/>
      <c r="AG19" s="690"/>
      <c r="AH19" s="690"/>
      <c r="AI19" s="690"/>
      <c r="AJ19" s="691"/>
      <c r="AK19" s="737"/>
      <c r="AL19" s="737"/>
      <c r="AM19" s="737"/>
      <c r="AN19" s="737"/>
      <c r="AO19" s="737"/>
      <c r="AP19" s="737"/>
      <c r="AQ19" s="737"/>
      <c r="AR19" s="737"/>
      <c r="AS19" s="737"/>
      <c r="AT19" s="737"/>
      <c r="AU19" s="737"/>
      <c r="AV19" s="737"/>
      <c r="AW19" s="737"/>
      <c r="AX19" s="739"/>
    </row>
    <row r="20" spans="1:50" ht="24.75" customHeight="1" x14ac:dyDescent="0.15">
      <c r="A20" s="311"/>
      <c r="B20" s="312"/>
      <c r="C20" s="312"/>
      <c r="D20" s="312"/>
      <c r="E20" s="312"/>
      <c r="F20" s="313"/>
      <c r="G20" s="740" t="s">
        <v>44</v>
      </c>
      <c r="H20" s="741"/>
      <c r="I20" s="741"/>
      <c r="J20" s="741"/>
      <c r="K20" s="741"/>
      <c r="L20" s="741"/>
      <c r="M20" s="741"/>
      <c r="N20" s="741"/>
      <c r="O20" s="741"/>
      <c r="P20" s="736" t="str">
        <f>IF(P18=0, "-", SUM(P19)/P18)</f>
        <v>-</v>
      </c>
      <c r="Q20" s="736"/>
      <c r="R20" s="736"/>
      <c r="S20" s="736"/>
      <c r="T20" s="736"/>
      <c r="U20" s="736"/>
      <c r="V20" s="736"/>
      <c r="W20" s="736">
        <f>IF(W18=0, "-", SUM(W19)/W18)</f>
        <v>1</v>
      </c>
      <c r="X20" s="736"/>
      <c r="Y20" s="736"/>
      <c r="Z20" s="736"/>
      <c r="AA20" s="736"/>
      <c r="AB20" s="736"/>
      <c r="AC20" s="736"/>
      <c r="AD20" s="736">
        <f>IF(AD18=0, "-", SUM(AD19)/AD18)</f>
        <v>1</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x14ac:dyDescent="0.15">
      <c r="A21" s="760"/>
      <c r="B21" s="761"/>
      <c r="C21" s="761"/>
      <c r="D21" s="761"/>
      <c r="E21" s="761"/>
      <c r="F21" s="762"/>
      <c r="G21" s="734" t="s">
        <v>45</v>
      </c>
      <c r="H21" s="735"/>
      <c r="I21" s="735"/>
      <c r="J21" s="735"/>
      <c r="K21" s="735"/>
      <c r="L21" s="735"/>
      <c r="M21" s="735"/>
      <c r="N21" s="735"/>
      <c r="O21" s="735"/>
      <c r="P21" s="736" t="str">
        <f>IF(P19=0, "-", SUM(P19)/SUM(P13,P14))</f>
        <v>-</v>
      </c>
      <c r="Q21" s="736"/>
      <c r="R21" s="736"/>
      <c r="S21" s="736"/>
      <c r="T21" s="736"/>
      <c r="U21" s="736"/>
      <c r="V21" s="736"/>
      <c r="W21" s="736">
        <f>IF(W19=0, "-", SUM(W19)/SUM(W13,W14))</f>
        <v>4.8432698217578368E-2</v>
      </c>
      <c r="X21" s="736"/>
      <c r="Y21" s="736"/>
      <c r="Z21" s="736"/>
      <c r="AA21" s="736"/>
      <c r="AB21" s="736"/>
      <c r="AC21" s="736"/>
      <c r="AD21" s="736" t="e">
        <f>IF(AD19=0, "-", SUM(AD19)/SUM(AD13,AD14))</f>
        <v>#DIV/0!</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x14ac:dyDescent="0.15">
      <c r="A22" s="695" t="s">
        <v>46</v>
      </c>
      <c r="B22" s="696"/>
      <c r="C22" s="696"/>
      <c r="D22" s="696"/>
      <c r="E22" s="696"/>
      <c r="F22" s="697"/>
      <c r="G22" s="701" t="s">
        <v>47</v>
      </c>
      <c r="H22" s="546"/>
      <c r="I22" s="546"/>
      <c r="J22" s="546"/>
      <c r="K22" s="546"/>
      <c r="L22" s="546"/>
      <c r="M22" s="546"/>
      <c r="N22" s="546"/>
      <c r="O22" s="547"/>
      <c r="P22" s="702" t="s">
        <v>48</v>
      </c>
      <c r="Q22" s="546"/>
      <c r="R22" s="546"/>
      <c r="S22" s="546"/>
      <c r="T22" s="546"/>
      <c r="U22" s="546"/>
      <c r="V22" s="547"/>
      <c r="W22" s="702" t="s">
        <v>49</v>
      </c>
      <c r="X22" s="546"/>
      <c r="Y22" s="546"/>
      <c r="Z22" s="546"/>
      <c r="AA22" s="546"/>
      <c r="AB22" s="546"/>
      <c r="AC22" s="547"/>
      <c r="AD22" s="702" t="s">
        <v>50</v>
      </c>
      <c r="AE22" s="546"/>
      <c r="AF22" s="546"/>
      <c r="AG22" s="546"/>
      <c r="AH22" s="546"/>
      <c r="AI22" s="546"/>
      <c r="AJ22" s="546"/>
      <c r="AK22" s="546"/>
      <c r="AL22" s="546"/>
      <c r="AM22" s="546"/>
      <c r="AN22" s="546"/>
      <c r="AO22" s="546"/>
      <c r="AP22" s="546"/>
      <c r="AQ22" s="546"/>
      <c r="AR22" s="546"/>
      <c r="AS22" s="546"/>
      <c r="AT22" s="546"/>
      <c r="AU22" s="546"/>
      <c r="AV22" s="546"/>
      <c r="AW22" s="546"/>
      <c r="AX22" s="721"/>
    </row>
    <row r="23" spans="1:50" ht="25.5" customHeight="1" x14ac:dyDescent="0.15">
      <c r="A23" s="698"/>
      <c r="B23" s="699"/>
      <c r="C23" s="699"/>
      <c r="D23" s="699"/>
      <c r="E23" s="699"/>
      <c r="F23" s="700"/>
      <c r="G23" s="722" t="s">
        <v>1</v>
      </c>
      <c r="H23" s="723"/>
      <c r="I23" s="723"/>
      <c r="J23" s="723"/>
      <c r="K23" s="723"/>
      <c r="L23" s="723"/>
      <c r="M23" s="723"/>
      <c r="N23" s="723"/>
      <c r="O23" s="724"/>
      <c r="P23" s="725" t="s">
        <v>1</v>
      </c>
      <c r="Q23" s="726"/>
      <c r="R23" s="726"/>
      <c r="S23" s="726"/>
      <c r="T23" s="726"/>
      <c r="U23" s="726"/>
      <c r="V23" s="727"/>
      <c r="W23" s="725" t="s">
        <v>1</v>
      </c>
      <c r="X23" s="726"/>
      <c r="Y23" s="726"/>
      <c r="Z23" s="726"/>
      <c r="AA23" s="726"/>
      <c r="AB23" s="726"/>
      <c r="AC23" s="727"/>
      <c r="AD23" s="728" t="s">
        <v>1</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hidden="1" customHeight="1" x14ac:dyDescent="0.15">
      <c r="A24" s="698"/>
      <c r="B24" s="699"/>
      <c r="C24" s="699"/>
      <c r="D24" s="699"/>
      <c r="E24" s="699"/>
      <c r="F24" s="700"/>
      <c r="G24" s="692"/>
      <c r="H24" s="693"/>
      <c r="I24" s="693"/>
      <c r="J24" s="693"/>
      <c r="K24" s="693"/>
      <c r="L24" s="693"/>
      <c r="M24" s="693"/>
      <c r="N24" s="693"/>
      <c r="O24" s="694"/>
      <c r="P24" s="689"/>
      <c r="Q24" s="690"/>
      <c r="R24" s="690"/>
      <c r="S24" s="690"/>
      <c r="T24" s="690"/>
      <c r="U24" s="690"/>
      <c r="V24" s="691"/>
      <c r="W24" s="689"/>
      <c r="X24" s="690"/>
      <c r="Y24" s="690"/>
      <c r="Z24" s="690"/>
      <c r="AA24" s="690"/>
      <c r="AB24" s="690"/>
      <c r="AC24" s="691"/>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hidden="1" customHeight="1" x14ac:dyDescent="0.15">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x14ac:dyDescent="0.15">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x14ac:dyDescent="0.15">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hidden="1" customHeight="1" x14ac:dyDescent="0.15">
      <c r="A28" s="698"/>
      <c r="B28" s="699"/>
      <c r="C28" s="699"/>
      <c r="D28" s="699"/>
      <c r="E28" s="699"/>
      <c r="F28" s="700"/>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x14ac:dyDescent="0.2">
      <c r="A29" s="698"/>
      <c r="B29" s="699"/>
      <c r="C29" s="699"/>
      <c r="D29" s="699"/>
      <c r="E29" s="699"/>
      <c r="F29" s="700"/>
      <c r="G29" s="302" t="s">
        <v>42</v>
      </c>
      <c r="H29" s="672"/>
      <c r="I29" s="672"/>
      <c r="J29" s="672"/>
      <c r="K29" s="672"/>
      <c r="L29" s="672"/>
      <c r="M29" s="672"/>
      <c r="N29" s="672"/>
      <c r="O29" s="709"/>
      <c r="P29" s="710" t="str">
        <f>AK13</f>
        <v>-</v>
      </c>
      <c r="Q29" s="711"/>
      <c r="R29" s="711"/>
      <c r="S29" s="711"/>
      <c r="T29" s="711"/>
      <c r="U29" s="711"/>
      <c r="V29" s="712"/>
      <c r="W29" s="713">
        <f>AR13</f>
        <v>0</v>
      </c>
      <c r="X29" s="714"/>
      <c r="Y29" s="714"/>
      <c r="Z29" s="714"/>
      <c r="AA29" s="714"/>
      <c r="AB29" s="714"/>
      <c r="AC29" s="715"/>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54.75" customHeight="1" x14ac:dyDescent="0.15">
      <c r="A30" s="716" t="s">
        <v>51</v>
      </c>
      <c r="B30" s="717"/>
      <c r="C30" s="717"/>
      <c r="D30" s="717"/>
      <c r="E30" s="717"/>
      <c r="F30" s="718"/>
      <c r="G30" s="719" t="s">
        <v>52</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15">
      <c r="A31" s="512" t="s">
        <v>53</v>
      </c>
      <c r="B31" s="143"/>
      <c r="C31" s="143"/>
      <c r="D31" s="143"/>
      <c r="E31" s="143"/>
      <c r="F31" s="144"/>
      <c r="G31" s="680" t="s">
        <v>54</v>
      </c>
      <c r="H31" s="681"/>
      <c r="I31" s="681"/>
      <c r="J31" s="681"/>
      <c r="K31" s="681"/>
      <c r="L31" s="681"/>
      <c r="M31" s="681"/>
      <c r="N31" s="681"/>
      <c r="O31" s="681"/>
      <c r="P31" s="682" t="s">
        <v>55</v>
      </c>
      <c r="Q31" s="681"/>
      <c r="R31" s="681"/>
      <c r="S31" s="681"/>
      <c r="T31" s="681"/>
      <c r="U31" s="681"/>
      <c r="V31" s="681"/>
      <c r="W31" s="681"/>
      <c r="X31" s="683"/>
      <c r="Y31" s="684"/>
      <c r="Z31" s="685"/>
      <c r="AA31" s="686"/>
      <c r="AB31" s="619" t="s">
        <v>56</v>
      </c>
      <c r="AC31" s="619"/>
      <c r="AD31" s="619"/>
      <c r="AE31" s="106" t="s">
        <v>31</v>
      </c>
      <c r="AF31" s="687"/>
      <c r="AG31" s="687"/>
      <c r="AH31" s="688"/>
      <c r="AI31" s="106" t="s">
        <v>32</v>
      </c>
      <c r="AJ31" s="687"/>
      <c r="AK31" s="687"/>
      <c r="AL31" s="688"/>
      <c r="AM31" s="106" t="s">
        <v>57</v>
      </c>
      <c r="AN31" s="687"/>
      <c r="AO31" s="687"/>
      <c r="AP31" s="688"/>
      <c r="AQ31" s="616" t="s">
        <v>58</v>
      </c>
      <c r="AR31" s="617"/>
      <c r="AS31" s="617"/>
      <c r="AT31" s="618"/>
      <c r="AU31" s="616" t="s">
        <v>59</v>
      </c>
      <c r="AV31" s="617"/>
      <c r="AW31" s="617"/>
      <c r="AX31" s="626"/>
    </row>
    <row r="32" spans="1:50" ht="23.25" customHeight="1" x14ac:dyDescent="0.15">
      <c r="A32" s="512"/>
      <c r="B32" s="143"/>
      <c r="C32" s="143"/>
      <c r="D32" s="143"/>
      <c r="E32" s="143"/>
      <c r="F32" s="144"/>
      <c r="G32" s="720" t="s">
        <v>60</v>
      </c>
      <c r="H32" s="628"/>
      <c r="I32" s="628"/>
      <c r="J32" s="628"/>
      <c r="K32" s="628"/>
      <c r="L32" s="628"/>
      <c r="M32" s="628"/>
      <c r="N32" s="628"/>
      <c r="O32" s="628"/>
      <c r="P32" s="389" t="s">
        <v>61</v>
      </c>
      <c r="Q32" s="632"/>
      <c r="R32" s="632"/>
      <c r="S32" s="632"/>
      <c r="T32" s="632"/>
      <c r="U32" s="632"/>
      <c r="V32" s="632"/>
      <c r="W32" s="632"/>
      <c r="X32" s="633"/>
      <c r="Y32" s="637" t="s">
        <v>62</v>
      </c>
      <c r="Z32" s="638"/>
      <c r="AA32" s="639"/>
      <c r="AB32" s="138" t="s">
        <v>63</v>
      </c>
      <c r="AC32" s="640"/>
      <c r="AD32" s="640"/>
      <c r="AE32" s="653" t="s">
        <v>1</v>
      </c>
      <c r="AF32" s="609"/>
      <c r="AG32" s="609"/>
      <c r="AH32" s="609"/>
      <c r="AI32" s="609">
        <v>532</v>
      </c>
      <c r="AJ32" s="609"/>
      <c r="AK32" s="609"/>
      <c r="AL32" s="609"/>
      <c r="AM32" s="653" t="s">
        <v>64</v>
      </c>
      <c r="AN32" s="609"/>
      <c r="AO32" s="609"/>
      <c r="AP32" s="609"/>
      <c r="AQ32" s="609" t="s">
        <v>64</v>
      </c>
      <c r="AR32" s="609"/>
      <c r="AS32" s="609"/>
      <c r="AT32" s="609"/>
      <c r="AU32" s="83" t="s">
        <v>1</v>
      </c>
      <c r="AV32" s="611"/>
      <c r="AW32" s="611"/>
      <c r="AX32" s="612"/>
    </row>
    <row r="33" spans="1:51" ht="23.25" customHeight="1" x14ac:dyDescent="0.15">
      <c r="A33" s="178"/>
      <c r="B33" s="148"/>
      <c r="C33" s="148"/>
      <c r="D33" s="148"/>
      <c r="E33" s="148"/>
      <c r="F33" s="149"/>
      <c r="G33" s="629"/>
      <c r="H33" s="630"/>
      <c r="I33" s="630"/>
      <c r="J33" s="630"/>
      <c r="K33" s="630"/>
      <c r="L33" s="630"/>
      <c r="M33" s="630"/>
      <c r="N33" s="630"/>
      <c r="O33" s="630"/>
      <c r="P33" s="634"/>
      <c r="Q33" s="635"/>
      <c r="R33" s="635"/>
      <c r="S33" s="635"/>
      <c r="T33" s="635"/>
      <c r="U33" s="635"/>
      <c r="V33" s="635"/>
      <c r="W33" s="635"/>
      <c r="X33" s="636"/>
      <c r="Y33" s="613" t="s">
        <v>65</v>
      </c>
      <c r="Z33" s="614"/>
      <c r="AA33" s="615"/>
      <c r="AB33" s="138" t="s">
        <v>63</v>
      </c>
      <c r="AC33" s="640"/>
      <c r="AD33" s="640"/>
      <c r="AE33" s="653" t="s">
        <v>1</v>
      </c>
      <c r="AF33" s="609"/>
      <c r="AG33" s="609"/>
      <c r="AH33" s="609"/>
      <c r="AI33" s="653" t="s">
        <v>1</v>
      </c>
      <c r="AJ33" s="609"/>
      <c r="AK33" s="609"/>
      <c r="AL33" s="609"/>
      <c r="AM33" s="609" t="s">
        <v>64</v>
      </c>
      <c r="AN33" s="609"/>
      <c r="AO33" s="609"/>
      <c r="AP33" s="609"/>
      <c r="AQ33" s="609">
        <v>2000</v>
      </c>
      <c r="AR33" s="609"/>
      <c r="AS33" s="609"/>
      <c r="AT33" s="609"/>
      <c r="AU33" s="83" t="s">
        <v>1</v>
      </c>
      <c r="AV33" s="611"/>
      <c r="AW33" s="611"/>
      <c r="AX33" s="612"/>
    </row>
    <row r="34" spans="1:51" ht="23.25" customHeight="1" x14ac:dyDescent="0.15">
      <c r="A34" s="671" t="s">
        <v>66</v>
      </c>
      <c r="B34" s="672"/>
      <c r="C34" s="672"/>
      <c r="D34" s="672"/>
      <c r="E34" s="672"/>
      <c r="F34" s="673"/>
      <c r="G34" s="166" t="s">
        <v>67</v>
      </c>
      <c r="H34" s="166"/>
      <c r="I34" s="166"/>
      <c r="J34" s="166"/>
      <c r="K34" s="166"/>
      <c r="L34" s="166"/>
      <c r="M34" s="166"/>
      <c r="N34" s="166"/>
      <c r="O34" s="166"/>
      <c r="P34" s="166"/>
      <c r="Q34" s="166"/>
      <c r="R34" s="166"/>
      <c r="S34" s="166"/>
      <c r="T34" s="166"/>
      <c r="U34" s="166"/>
      <c r="V34" s="166"/>
      <c r="W34" s="166"/>
      <c r="X34" s="167"/>
      <c r="Y34" s="623"/>
      <c r="Z34" s="624"/>
      <c r="AA34" s="625"/>
      <c r="AB34" s="165" t="s">
        <v>56</v>
      </c>
      <c r="AC34" s="166"/>
      <c r="AD34" s="167"/>
      <c r="AE34" s="165" t="s">
        <v>31</v>
      </c>
      <c r="AF34" s="166"/>
      <c r="AG34" s="166"/>
      <c r="AH34" s="167"/>
      <c r="AI34" s="165" t="s">
        <v>32</v>
      </c>
      <c r="AJ34" s="166"/>
      <c r="AK34" s="166"/>
      <c r="AL34" s="167"/>
      <c r="AM34" s="165" t="s">
        <v>57</v>
      </c>
      <c r="AN34" s="166"/>
      <c r="AO34" s="166"/>
      <c r="AP34" s="167"/>
      <c r="AQ34" s="620" t="s">
        <v>68</v>
      </c>
      <c r="AR34" s="621"/>
      <c r="AS34" s="621"/>
      <c r="AT34" s="621"/>
      <c r="AU34" s="621"/>
      <c r="AV34" s="621"/>
      <c r="AW34" s="621"/>
      <c r="AX34" s="622"/>
    </row>
    <row r="35" spans="1:51" ht="23.25" customHeight="1" x14ac:dyDescent="0.15">
      <c r="A35" s="674"/>
      <c r="B35" s="675"/>
      <c r="C35" s="675"/>
      <c r="D35" s="675"/>
      <c r="E35" s="675"/>
      <c r="F35" s="676"/>
      <c r="G35" s="644" t="s">
        <v>69</v>
      </c>
      <c r="H35" s="557"/>
      <c r="I35" s="557"/>
      <c r="J35" s="557"/>
      <c r="K35" s="557"/>
      <c r="L35" s="557"/>
      <c r="M35" s="557"/>
      <c r="N35" s="557"/>
      <c r="O35" s="557"/>
      <c r="P35" s="557"/>
      <c r="Q35" s="557"/>
      <c r="R35" s="557"/>
      <c r="S35" s="557"/>
      <c r="T35" s="557"/>
      <c r="U35" s="557"/>
      <c r="V35" s="557"/>
      <c r="W35" s="557"/>
      <c r="X35" s="557"/>
      <c r="Y35" s="647" t="s">
        <v>66</v>
      </c>
      <c r="Z35" s="648"/>
      <c r="AA35" s="649"/>
      <c r="AB35" s="650" t="s">
        <v>70</v>
      </c>
      <c r="AC35" s="651"/>
      <c r="AD35" s="652"/>
      <c r="AE35" s="653" t="s">
        <v>1</v>
      </c>
      <c r="AF35" s="653"/>
      <c r="AG35" s="653"/>
      <c r="AH35" s="653"/>
      <c r="AI35" s="653" t="s">
        <v>64</v>
      </c>
      <c r="AJ35" s="653"/>
      <c r="AK35" s="653"/>
      <c r="AL35" s="653"/>
      <c r="AM35" s="653" t="s">
        <v>64</v>
      </c>
      <c r="AN35" s="653"/>
      <c r="AO35" s="653"/>
      <c r="AP35" s="653"/>
      <c r="AQ35" s="83">
        <v>3.6</v>
      </c>
      <c r="AR35" s="77"/>
      <c r="AS35" s="77"/>
      <c r="AT35" s="77"/>
      <c r="AU35" s="77"/>
      <c r="AV35" s="77"/>
      <c r="AW35" s="77"/>
      <c r="AX35" s="78"/>
    </row>
    <row r="36" spans="1:51" ht="46.5" customHeight="1" x14ac:dyDescent="0.15">
      <c r="A36" s="677"/>
      <c r="B36" s="678"/>
      <c r="C36" s="678"/>
      <c r="D36" s="678"/>
      <c r="E36" s="678"/>
      <c r="F36" s="679"/>
      <c r="G36" s="645"/>
      <c r="H36" s="646"/>
      <c r="I36" s="646"/>
      <c r="J36" s="646"/>
      <c r="K36" s="646"/>
      <c r="L36" s="646"/>
      <c r="M36" s="646"/>
      <c r="N36" s="646"/>
      <c r="O36" s="646"/>
      <c r="P36" s="646"/>
      <c r="Q36" s="646"/>
      <c r="R36" s="646"/>
      <c r="S36" s="646"/>
      <c r="T36" s="646"/>
      <c r="U36" s="646"/>
      <c r="V36" s="646"/>
      <c r="W36" s="646"/>
      <c r="X36" s="646"/>
      <c r="Y36" s="205" t="s">
        <v>71</v>
      </c>
      <c r="Z36" s="641"/>
      <c r="AA36" s="642"/>
      <c r="AB36" s="605" t="s">
        <v>72</v>
      </c>
      <c r="AC36" s="606"/>
      <c r="AD36" s="607"/>
      <c r="AE36" s="608" t="s">
        <v>1</v>
      </c>
      <c r="AF36" s="608"/>
      <c r="AG36" s="608"/>
      <c r="AH36" s="608"/>
      <c r="AI36" s="608" t="s">
        <v>64</v>
      </c>
      <c r="AJ36" s="608"/>
      <c r="AK36" s="608"/>
      <c r="AL36" s="608"/>
      <c r="AM36" s="608" t="s">
        <v>64</v>
      </c>
      <c r="AN36" s="608"/>
      <c r="AO36" s="608"/>
      <c r="AP36" s="608"/>
      <c r="AQ36" s="608" t="s">
        <v>73</v>
      </c>
      <c r="AR36" s="608"/>
      <c r="AS36" s="608"/>
      <c r="AT36" s="608"/>
      <c r="AU36" s="608"/>
      <c r="AV36" s="608"/>
      <c r="AW36" s="608"/>
      <c r="AX36" s="643"/>
    </row>
    <row r="37" spans="1:51" ht="18.75" customHeight="1" x14ac:dyDescent="0.15">
      <c r="A37" s="659" t="s">
        <v>74</v>
      </c>
      <c r="B37" s="660"/>
      <c r="C37" s="660"/>
      <c r="D37" s="660"/>
      <c r="E37" s="660"/>
      <c r="F37" s="661"/>
      <c r="G37" s="597" t="s">
        <v>75</v>
      </c>
      <c r="H37" s="183"/>
      <c r="I37" s="183"/>
      <c r="J37" s="183"/>
      <c r="K37" s="183"/>
      <c r="L37" s="183"/>
      <c r="M37" s="183"/>
      <c r="N37" s="183"/>
      <c r="O37" s="184"/>
      <c r="P37" s="185" t="s">
        <v>76</v>
      </c>
      <c r="Q37" s="183"/>
      <c r="R37" s="183"/>
      <c r="S37" s="183"/>
      <c r="T37" s="183"/>
      <c r="U37" s="183"/>
      <c r="V37" s="183"/>
      <c r="W37" s="183"/>
      <c r="X37" s="184"/>
      <c r="Y37" s="598"/>
      <c r="Z37" s="585"/>
      <c r="AA37" s="586"/>
      <c r="AB37" s="602" t="s">
        <v>56</v>
      </c>
      <c r="AC37" s="603"/>
      <c r="AD37" s="604"/>
      <c r="AE37" s="602" t="s">
        <v>31</v>
      </c>
      <c r="AF37" s="603"/>
      <c r="AG37" s="603"/>
      <c r="AH37" s="604"/>
      <c r="AI37" s="669" t="s">
        <v>32</v>
      </c>
      <c r="AJ37" s="669"/>
      <c r="AK37" s="669"/>
      <c r="AL37" s="602"/>
      <c r="AM37" s="669" t="s">
        <v>57</v>
      </c>
      <c r="AN37" s="669"/>
      <c r="AO37" s="669"/>
      <c r="AP37" s="602"/>
      <c r="AQ37" s="202" t="s">
        <v>77</v>
      </c>
      <c r="AR37" s="203"/>
      <c r="AS37" s="203"/>
      <c r="AT37" s="204"/>
      <c r="AU37" s="183" t="s">
        <v>78</v>
      </c>
      <c r="AV37" s="183"/>
      <c r="AW37" s="183"/>
      <c r="AX37" s="186"/>
    </row>
    <row r="38" spans="1:51" ht="18.75" customHeight="1" x14ac:dyDescent="0.15">
      <c r="A38" s="662"/>
      <c r="B38" s="663"/>
      <c r="C38" s="663"/>
      <c r="D38" s="663"/>
      <c r="E38" s="663"/>
      <c r="F38" s="664"/>
      <c r="G38" s="146"/>
      <c r="H38" s="98"/>
      <c r="I38" s="98"/>
      <c r="J38" s="98"/>
      <c r="K38" s="98"/>
      <c r="L38" s="98"/>
      <c r="M38" s="98"/>
      <c r="N38" s="98"/>
      <c r="O38" s="99"/>
      <c r="P38" s="97"/>
      <c r="Q38" s="98"/>
      <c r="R38" s="98"/>
      <c r="S38" s="98"/>
      <c r="T38" s="98"/>
      <c r="U38" s="98"/>
      <c r="V38" s="98"/>
      <c r="W38" s="98"/>
      <c r="X38" s="99"/>
      <c r="Y38" s="599"/>
      <c r="Z38" s="600"/>
      <c r="AA38" s="601"/>
      <c r="AB38" s="106"/>
      <c r="AC38" s="107"/>
      <c r="AD38" s="108"/>
      <c r="AE38" s="106"/>
      <c r="AF38" s="107"/>
      <c r="AG38" s="107"/>
      <c r="AH38" s="108"/>
      <c r="AI38" s="670"/>
      <c r="AJ38" s="670"/>
      <c r="AK38" s="670"/>
      <c r="AL38" s="106"/>
      <c r="AM38" s="670"/>
      <c r="AN38" s="670"/>
      <c r="AO38" s="670"/>
      <c r="AP38" s="106"/>
      <c r="AQ38" s="509" t="s">
        <v>1</v>
      </c>
      <c r="AR38" s="510"/>
      <c r="AS38" s="117" t="s">
        <v>79</v>
      </c>
      <c r="AT38" s="118"/>
      <c r="AU38" s="116">
        <v>4</v>
      </c>
      <c r="AV38" s="116"/>
      <c r="AW38" s="98" t="s">
        <v>80</v>
      </c>
      <c r="AX38" s="119"/>
    </row>
    <row r="39" spans="1:51" ht="23.25" customHeight="1" x14ac:dyDescent="0.15">
      <c r="A39" s="665"/>
      <c r="B39" s="663"/>
      <c r="C39" s="663"/>
      <c r="D39" s="663"/>
      <c r="E39" s="663"/>
      <c r="F39" s="664"/>
      <c r="G39" s="168" t="s">
        <v>81</v>
      </c>
      <c r="H39" s="169"/>
      <c r="I39" s="169"/>
      <c r="J39" s="169"/>
      <c r="K39" s="169"/>
      <c r="L39" s="169"/>
      <c r="M39" s="169"/>
      <c r="N39" s="169"/>
      <c r="O39" s="170"/>
      <c r="P39" s="121" t="s">
        <v>82</v>
      </c>
      <c r="Q39" s="121"/>
      <c r="R39" s="121"/>
      <c r="S39" s="121"/>
      <c r="T39" s="121"/>
      <c r="U39" s="121"/>
      <c r="V39" s="121"/>
      <c r="W39" s="121"/>
      <c r="X39" s="122"/>
      <c r="Y39" s="205" t="s">
        <v>83</v>
      </c>
      <c r="Z39" s="206"/>
      <c r="AA39" s="207"/>
      <c r="AB39" s="138" t="s">
        <v>84</v>
      </c>
      <c r="AC39" s="138"/>
      <c r="AD39" s="138"/>
      <c r="AE39" s="83" t="s">
        <v>1</v>
      </c>
      <c r="AF39" s="77"/>
      <c r="AG39" s="77"/>
      <c r="AH39" s="77"/>
      <c r="AI39" s="83" t="s">
        <v>1</v>
      </c>
      <c r="AJ39" s="77"/>
      <c r="AK39" s="77"/>
      <c r="AL39" s="77"/>
      <c r="AM39" s="83" t="s">
        <v>1</v>
      </c>
      <c r="AN39" s="77"/>
      <c r="AO39" s="77"/>
      <c r="AP39" s="77"/>
      <c r="AQ39" s="84" t="s">
        <v>1</v>
      </c>
      <c r="AR39" s="85"/>
      <c r="AS39" s="85"/>
      <c r="AT39" s="86"/>
      <c r="AU39" s="77" t="s">
        <v>1</v>
      </c>
      <c r="AV39" s="77"/>
      <c r="AW39" s="77"/>
      <c r="AX39" s="78"/>
    </row>
    <row r="40" spans="1:51" ht="23.25" customHeight="1" x14ac:dyDescent="0.15">
      <c r="A40" s="666"/>
      <c r="B40" s="667"/>
      <c r="C40" s="667"/>
      <c r="D40" s="667"/>
      <c r="E40" s="667"/>
      <c r="F40" s="668"/>
      <c r="G40" s="171"/>
      <c r="H40" s="172"/>
      <c r="I40" s="172"/>
      <c r="J40" s="172"/>
      <c r="K40" s="172"/>
      <c r="L40" s="172"/>
      <c r="M40" s="172"/>
      <c r="N40" s="172"/>
      <c r="O40" s="173"/>
      <c r="P40" s="124"/>
      <c r="Q40" s="124"/>
      <c r="R40" s="124"/>
      <c r="S40" s="124"/>
      <c r="T40" s="124"/>
      <c r="U40" s="124"/>
      <c r="V40" s="124"/>
      <c r="W40" s="124"/>
      <c r="X40" s="125"/>
      <c r="Y40" s="165" t="s">
        <v>85</v>
      </c>
      <c r="Z40" s="166"/>
      <c r="AA40" s="167"/>
      <c r="AB40" s="82" t="s">
        <v>84</v>
      </c>
      <c r="AC40" s="82"/>
      <c r="AD40" s="82"/>
      <c r="AE40" s="83" t="s">
        <v>1</v>
      </c>
      <c r="AF40" s="77"/>
      <c r="AG40" s="77"/>
      <c r="AH40" s="77"/>
      <c r="AI40" s="83">
        <v>50</v>
      </c>
      <c r="AJ40" s="77"/>
      <c r="AK40" s="77"/>
      <c r="AL40" s="77"/>
      <c r="AM40" s="83">
        <v>50</v>
      </c>
      <c r="AN40" s="77"/>
      <c r="AO40" s="77"/>
      <c r="AP40" s="77"/>
      <c r="AQ40" s="84" t="s">
        <v>1</v>
      </c>
      <c r="AR40" s="85"/>
      <c r="AS40" s="85"/>
      <c r="AT40" s="86"/>
      <c r="AU40" s="77">
        <v>50</v>
      </c>
      <c r="AV40" s="77"/>
      <c r="AW40" s="77"/>
      <c r="AX40" s="78"/>
    </row>
    <row r="41" spans="1:51" ht="23.25" customHeight="1" x14ac:dyDescent="0.15">
      <c r="A41" s="665"/>
      <c r="B41" s="663"/>
      <c r="C41" s="663"/>
      <c r="D41" s="663"/>
      <c r="E41" s="663"/>
      <c r="F41" s="664"/>
      <c r="G41" s="174"/>
      <c r="H41" s="175"/>
      <c r="I41" s="175"/>
      <c r="J41" s="175"/>
      <c r="K41" s="175"/>
      <c r="L41" s="175"/>
      <c r="M41" s="175"/>
      <c r="N41" s="175"/>
      <c r="O41" s="176"/>
      <c r="P41" s="127"/>
      <c r="Q41" s="127"/>
      <c r="R41" s="127"/>
      <c r="S41" s="127"/>
      <c r="T41" s="127"/>
      <c r="U41" s="127"/>
      <c r="V41" s="127"/>
      <c r="W41" s="127"/>
      <c r="X41" s="128"/>
      <c r="Y41" s="165" t="s">
        <v>86</v>
      </c>
      <c r="Z41" s="166"/>
      <c r="AA41" s="167"/>
      <c r="AB41" s="587" t="s">
        <v>84</v>
      </c>
      <c r="AC41" s="587"/>
      <c r="AD41" s="587"/>
      <c r="AE41" s="83" t="s">
        <v>1</v>
      </c>
      <c r="AF41" s="77"/>
      <c r="AG41" s="77"/>
      <c r="AH41" s="77"/>
      <c r="AI41" s="83" t="s">
        <v>1</v>
      </c>
      <c r="AJ41" s="77"/>
      <c r="AK41" s="77"/>
      <c r="AL41" s="77"/>
      <c r="AM41" s="83" t="s">
        <v>1</v>
      </c>
      <c r="AN41" s="77"/>
      <c r="AO41" s="77"/>
      <c r="AP41" s="77"/>
      <c r="AQ41" s="84" t="s">
        <v>1</v>
      </c>
      <c r="AR41" s="85"/>
      <c r="AS41" s="85"/>
      <c r="AT41" s="86"/>
      <c r="AU41" s="77" t="s">
        <v>1</v>
      </c>
      <c r="AV41" s="77"/>
      <c r="AW41" s="77"/>
      <c r="AX41" s="78"/>
    </row>
    <row r="42" spans="1:51" ht="23.25" customHeight="1" x14ac:dyDescent="0.15">
      <c r="A42" s="177" t="s">
        <v>87</v>
      </c>
      <c r="B42" s="140"/>
      <c r="C42" s="140"/>
      <c r="D42" s="140"/>
      <c r="E42" s="140"/>
      <c r="F42" s="141"/>
      <c r="G42" s="168" t="s">
        <v>88</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89</v>
      </c>
      <c r="B44" s="142" t="s">
        <v>90</v>
      </c>
      <c r="C44" s="143"/>
      <c r="D44" s="143"/>
      <c r="E44" s="143"/>
      <c r="F44" s="144"/>
      <c r="G44" s="183" t="s">
        <v>91</v>
      </c>
      <c r="H44" s="183"/>
      <c r="I44" s="183"/>
      <c r="J44" s="183"/>
      <c r="K44" s="183"/>
      <c r="L44" s="183"/>
      <c r="M44" s="183"/>
      <c r="N44" s="183"/>
      <c r="O44" s="183"/>
      <c r="P44" s="183"/>
      <c r="Q44" s="183"/>
      <c r="R44" s="183"/>
      <c r="S44" s="183"/>
      <c r="T44" s="183"/>
      <c r="U44" s="183"/>
      <c r="V44" s="183"/>
      <c r="W44" s="183"/>
      <c r="X44" s="183"/>
      <c r="Y44" s="183"/>
      <c r="Z44" s="183"/>
      <c r="AA44" s="184"/>
      <c r="AB44" s="185" t="s">
        <v>92</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93</v>
      </c>
      <c r="C49" s="140"/>
      <c r="D49" s="140"/>
      <c r="E49" s="140"/>
      <c r="F49" s="141"/>
      <c r="G49" s="145" t="s">
        <v>94</v>
      </c>
      <c r="H49" s="95"/>
      <c r="I49" s="95"/>
      <c r="J49" s="95"/>
      <c r="K49" s="95"/>
      <c r="L49" s="95"/>
      <c r="M49" s="95"/>
      <c r="N49" s="95"/>
      <c r="O49" s="96"/>
      <c r="P49" s="94" t="s">
        <v>95</v>
      </c>
      <c r="Q49" s="95"/>
      <c r="R49" s="95"/>
      <c r="S49" s="95"/>
      <c r="T49" s="95"/>
      <c r="U49" s="95"/>
      <c r="V49" s="95"/>
      <c r="W49" s="95"/>
      <c r="X49" s="96"/>
      <c r="Y49" s="100"/>
      <c r="Z49" s="101"/>
      <c r="AA49" s="102"/>
      <c r="AB49" s="103" t="s">
        <v>56</v>
      </c>
      <c r="AC49" s="104"/>
      <c r="AD49" s="105"/>
      <c r="AE49" s="109" t="s">
        <v>31</v>
      </c>
      <c r="AF49" s="109"/>
      <c r="AG49" s="109"/>
      <c r="AH49" s="109"/>
      <c r="AI49" s="109" t="s">
        <v>32</v>
      </c>
      <c r="AJ49" s="109"/>
      <c r="AK49" s="109"/>
      <c r="AL49" s="109"/>
      <c r="AM49" s="109" t="s">
        <v>57</v>
      </c>
      <c r="AN49" s="109"/>
      <c r="AO49" s="109"/>
      <c r="AP49" s="109"/>
      <c r="AQ49" s="110" t="s">
        <v>77</v>
      </c>
      <c r="AR49" s="111"/>
      <c r="AS49" s="111"/>
      <c r="AT49" s="112"/>
      <c r="AU49" s="113" t="s">
        <v>78</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79</v>
      </c>
      <c r="AT50" s="118"/>
      <c r="AU50" s="116"/>
      <c r="AV50" s="116"/>
      <c r="AW50" s="98" t="s">
        <v>80</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96</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85</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86</v>
      </c>
      <c r="Z53" s="80"/>
      <c r="AA53" s="81"/>
      <c r="AB53" s="87" t="s">
        <v>84</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93</v>
      </c>
      <c r="C54" s="140"/>
      <c r="D54" s="140"/>
      <c r="E54" s="140"/>
      <c r="F54" s="141"/>
      <c r="G54" s="145" t="s">
        <v>94</v>
      </c>
      <c r="H54" s="95"/>
      <c r="I54" s="95"/>
      <c r="J54" s="95"/>
      <c r="K54" s="95"/>
      <c r="L54" s="95"/>
      <c r="M54" s="95"/>
      <c r="N54" s="95"/>
      <c r="O54" s="96"/>
      <c r="P54" s="94" t="s">
        <v>95</v>
      </c>
      <c r="Q54" s="95"/>
      <c r="R54" s="95"/>
      <c r="S54" s="95"/>
      <c r="T54" s="95"/>
      <c r="U54" s="95"/>
      <c r="V54" s="95"/>
      <c r="W54" s="95"/>
      <c r="X54" s="96"/>
      <c r="Y54" s="100"/>
      <c r="Z54" s="101"/>
      <c r="AA54" s="102"/>
      <c r="AB54" s="103" t="s">
        <v>56</v>
      </c>
      <c r="AC54" s="104"/>
      <c r="AD54" s="105"/>
      <c r="AE54" s="109" t="s">
        <v>31</v>
      </c>
      <c r="AF54" s="109"/>
      <c r="AG54" s="109"/>
      <c r="AH54" s="109"/>
      <c r="AI54" s="109" t="s">
        <v>32</v>
      </c>
      <c r="AJ54" s="109"/>
      <c r="AK54" s="109"/>
      <c r="AL54" s="109"/>
      <c r="AM54" s="109" t="s">
        <v>57</v>
      </c>
      <c r="AN54" s="109"/>
      <c r="AO54" s="109"/>
      <c r="AP54" s="109"/>
      <c r="AQ54" s="110" t="s">
        <v>77</v>
      </c>
      <c r="AR54" s="111"/>
      <c r="AS54" s="111"/>
      <c r="AT54" s="112"/>
      <c r="AU54" s="113" t="s">
        <v>78</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79</v>
      </c>
      <c r="AT55" s="118"/>
      <c r="AU55" s="116"/>
      <c r="AV55" s="116"/>
      <c r="AW55" s="98" t="s">
        <v>80</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96</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85</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86</v>
      </c>
      <c r="Z58" s="80"/>
      <c r="AA58" s="81"/>
      <c r="AB58" s="87" t="s">
        <v>84</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93</v>
      </c>
      <c r="C59" s="140"/>
      <c r="D59" s="140"/>
      <c r="E59" s="140"/>
      <c r="F59" s="141"/>
      <c r="G59" s="145" t="s">
        <v>94</v>
      </c>
      <c r="H59" s="95"/>
      <c r="I59" s="95"/>
      <c r="J59" s="95"/>
      <c r="K59" s="95"/>
      <c r="L59" s="95"/>
      <c r="M59" s="95"/>
      <c r="N59" s="95"/>
      <c r="O59" s="96"/>
      <c r="P59" s="94" t="s">
        <v>95</v>
      </c>
      <c r="Q59" s="95"/>
      <c r="R59" s="95"/>
      <c r="S59" s="95"/>
      <c r="T59" s="95"/>
      <c r="U59" s="95"/>
      <c r="V59" s="95"/>
      <c r="W59" s="95"/>
      <c r="X59" s="96"/>
      <c r="Y59" s="100"/>
      <c r="Z59" s="101"/>
      <c r="AA59" s="102"/>
      <c r="AB59" s="103" t="s">
        <v>56</v>
      </c>
      <c r="AC59" s="104"/>
      <c r="AD59" s="105"/>
      <c r="AE59" s="109" t="s">
        <v>31</v>
      </c>
      <c r="AF59" s="109"/>
      <c r="AG59" s="109"/>
      <c r="AH59" s="109"/>
      <c r="AI59" s="109" t="s">
        <v>32</v>
      </c>
      <c r="AJ59" s="109"/>
      <c r="AK59" s="109"/>
      <c r="AL59" s="109"/>
      <c r="AM59" s="109" t="s">
        <v>57</v>
      </c>
      <c r="AN59" s="109"/>
      <c r="AO59" s="109"/>
      <c r="AP59" s="109"/>
      <c r="AQ59" s="110" t="s">
        <v>77</v>
      </c>
      <c r="AR59" s="111"/>
      <c r="AS59" s="111"/>
      <c r="AT59" s="112"/>
      <c r="AU59" s="113" t="s">
        <v>78</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79</v>
      </c>
      <c r="AT60" s="118"/>
      <c r="AU60" s="116"/>
      <c r="AV60" s="116"/>
      <c r="AW60" s="98" t="s">
        <v>80</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96</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85</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86</v>
      </c>
      <c r="Z63" s="80"/>
      <c r="AA63" s="81"/>
      <c r="AB63" s="87" t="s">
        <v>84</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15">
      <c r="A64" s="716" t="s">
        <v>51</v>
      </c>
      <c r="B64" s="717"/>
      <c r="C64" s="717"/>
      <c r="D64" s="717"/>
      <c r="E64" s="717"/>
      <c r="F64" s="718"/>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hidden="1" customHeight="1" x14ac:dyDescent="0.15">
      <c r="A65" s="512" t="s">
        <v>53</v>
      </c>
      <c r="B65" s="143"/>
      <c r="C65" s="143"/>
      <c r="D65" s="143"/>
      <c r="E65" s="143"/>
      <c r="F65" s="144"/>
      <c r="G65" s="680" t="s">
        <v>54</v>
      </c>
      <c r="H65" s="681"/>
      <c r="I65" s="681"/>
      <c r="J65" s="681"/>
      <c r="K65" s="681"/>
      <c r="L65" s="681"/>
      <c r="M65" s="681"/>
      <c r="N65" s="681"/>
      <c r="O65" s="681"/>
      <c r="P65" s="682" t="s">
        <v>55</v>
      </c>
      <c r="Q65" s="681"/>
      <c r="R65" s="681"/>
      <c r="S65" s="681"/>
      <c r="T65" s="681"/>
      <c r="U65" s="681"/>
      <c r="V65" s="681"/>
      <c r="W65" s="681"/>
      <c r="X65" s="683"/>
      <c r="Y65" s="684"/>
      <c r="Z65" s="685"/>
      <c r="AA65" s="686"/>
      <c r="AB65" s="619" t="s">
        <v>56</v>
      </c>
      <c r="AC65" s="619"/>
      <c r="AD65" s="619"/>
      <c r="AE65" s="106" t="s">
        <v>31</v>
      </c>
      <c r="AF65" s="687"/>
      <c r="AG65" s="687"/>
      <c r="AH65" s="688"/>
      <c r="AI65" s="106" t="s">
        <v>32</v>
      </c>
      <c r="AJ65" s="687"/>
      <c r="AK65" s="687"/>
      <c r="AL65" s="688"/>
      <c r="AM65" s="106" t="s">
        <v>57</v>
      </c>
      <c r="AN65" s="687"/>
      <c r="AO65" s="687"/>
      <c r="AP65" s="688"/>
      <c r="AQ65" s="616" t="s">
        <v>58</v>
      </c>
      <c r="AR65" s="617"/>
      <c r="AS65" s="617"/>
      <c r="AT65" s="618"/>
      <c r="AU65" s="616" t="s">
        <v>59</v>
      </c>
      <c r="AV65" s="617"/>
      <c r="AW65" s="617"/>
      <c r="AX65" s="626"/>
      <c r="AY65">
        <f>COUNTA($G$66)</f>
        <v>0</v>
      </c>
    </row>
    <row r="66" spans="1:51" ht="23.25" hidden="1" customHeight="1" x14ac:dyDescent="0.15">
      <c r="A66" s="512"/>
      <c r="B66" s="143"/>
      <c r="C66" s="143"/>
      <c r="D66" s="143"/>
      <c r="E66" s="143"/>
      <c r="F66" s="144"/>
      <c r="G66" s="627"/>
      <c r="H66" s="628"/>
      <c r="I66" s="628"/>
      <c r="J66" s="628"/>
      <c r="K66" s="628"/>
      <c r="L66" s="628"/>
      <c r="M66" s="628"/>
      <c r="N66" s="628"/>
      <c r="O66" s="628"/>
      <c r="P66" s="631"/>
      <c r="Q66" s="632"/>
      <c r="R66" s="632"/>
      <c r="S66" s="632"/>
      <c r="T66" s="632"/>
      <c r="U66" s="632"/>
      <c r="V66" s="632"/>
      <c r="W66" s="632"/>
      <c r="X66" s="633"/>
      <c r="Y66" s="637" t="s">
        <v>62</v>
      </c>
      <c r="Z66" s="638"/>
      <c r="AA66" s="639"/>
      <c r="AB66" s="640"/>
      <c r="AC66" s="640"/>
      <c r="AD66" s="640"/>
      <c r="AE66" s="609"/>
      <c r="AF66" s="609"/>
      <c r="AG66" s="609"/>
      <c r="AH66" s="609"/>
      <c r="AI66" s="609"/>
      <c r="AJ66" s="609"/>
      <c r="AK66" s="609"/>
      <c r="AL66" s="609"/>
      <c r="AM66" s="609"/>
      <c r="AN66" s="609"/>
      <c r="AO66" s="609"/>
      <c r="AP66" s="609"/>
      <c r="AQ66" s="609"/>
      <c r="AR66" s="609"/>
      <c r="AS66" s="609"/>
      <c r="AT66" s="609"/>
      <c r="AU66" s="610"/>
      <c r="AV66" s="611"/>
      <c r="AW66" s="611"/>
      <c r="AX66" s="612"/>
      <c r="AY66">
        <f>$AY$65</f>
        <v>0</v>
      </c>
    </row>
    <row r="67" spans="1:51" ht="23.25" hidden="1" customHeight="1" x14ac:dyDescent="0.15">
      <c r="A67" s="178"/>
      <c r="B67" s="148"/>
      <c r="C67" s="148"/>
      <c r="D67" s="148"/>
      <c r="E67" s="148"/>
      <c r="F67" s="149"/>
      <c r="G67" s="629"/>
      <c r="H67" s="630"/>
      <c r="I67" s="630"/>
      <c r="J67" s="630"/>
      <c r="K67" s="630"/>
      <c r="L67" s="630"/>
      <c r="M67" s="630"/>
      <c r="N67" s="630"/>
      <c r="O67" s="630"/>
      <c r="P67" s="634"/>
      <c r="Q67" s="635"/>
      <c r="R67" s="635"/>
      <c r="S67" s="635"/>
      <c r="T67" s="635"/>
      <c r="U67" s="635"/>
      <c r="V67" s="635"/>
      <c r="W67" s="635"/>
      <c r="X67" s="636"/>
      <c r="Y67" s="613" t="s">
        <v>65</v>
      </c>
      <c r="Z67" s="614"/>
      <c r="AA67" s="615"/>
      <c r="AB67" s="640"/>
      <c r="AC67" s="640"/>
      <c r="AD67" s="640"/>
      <c r="AE67" s="609"/>
      <c r="AF67" s="609"/>
      <c r="AG67" s="609"/>
      <c r="AH67" s="609"/>
      <c r="AI67" s="609"/>
      <c r="AJ67" s="609"/>
      <c r="AK67" s="609"/>
      <c r="AL67" s="609"/>
      <c r="AM67" s="609"/>
      <c r="AN67" s="609"/>
      <c r="AO67" s="609"/>
      <c r="AP67" s="609"/>
      <c r="AQ67" s="609"/>
      <c r="AR67" s="609"/>
      <c r="AS67" s="609"/>
      <c r="AT67" s="609"/>
      <c r="AU67" s="610"/>
      <c r="AV67" s="611"/>
      <c r="AW67" s="611"/>
      <c r="AX67" s="612"/>
      <c r="AY67">
        <f>$AY$65</f>
        <v>0</v>
      </c>
    </row>
    <row r="68" spans="1:51" ht="23.25" hidden="1" customHeight="1" x14ac:dyDescent="0.15">
      <c r="A68" s="671" t="s">
        <v>66</v>
      </c>
      <c r="B68" s="672"/>
      <c r="C68" s="672"/>
      <c r="D68" s="672"/>
      <c r="E68" s="672"/>
      <c r="F68" s="673"/>
      <c r="G68" s="166" t="s">
        <v>67</v>
      </c>
      <c r="H68" s="166"/>
      <c r="I68" s="166"/>
      <c r="J68" s="166"/>
      <c r="K68" s="166"/>
      <c r="L68" s="166"/>
      <c r="M68" s="166"/>
      <c r="N68" s="166"/>
      <c r="O68" s="166"/>
      <c r="P68" s="166"/>
      <c r="Q68" s="166"/>
      <c r="R68" s="166"/>
      <c r="S68" s="166"/>
      <c r="T68" s="166"/>
      <c r="U68" s="166"/>
      <c r="V68" s="166"/>
      <c r="W68" s="166"/>
      <c r="X68" s="167"/>
      <c r="Y68" s="623"/>
      <c r="Z68" s="624"/>
      <c r="AA68" s="625"/>
      <c r="AB68" s="165" t="s">
        <v>56</v>
      </c>
      <c r="AC68" s="166"/>
      <c r="AD68" s="167"/>
      <c r="AE68" s="109" t="s">
        <v>31</v>
      </c>
      <c r="AF68" s="109"/>
      <c r="AG68" s="109"/>
      <c r="AH68" s="109"/>
      <c r="AI68" s="109" t="s">
        <v>32</v>
      </c>
      <c r="AJ68" s="109"/>
      <c r="AK68" s="109"/>
      <c r="AL68" s="109"/>
      <c r="AM68" s="109" t="s">
        <v>57</v>
      </c>
      <c r="AN68" s="109"/>
      <c r="AO68" s="109"/>
      <c r="AP68" s="109"/>
      <c r="AQ68" s="620" t="s">
        <v>68</v>
      </c>
      <c r="AR68" s="621"/>
      <c r="AS68" s="621"/>
      <c r="AT68" s="621"/>
      <c r="AU68" s="621"/>
      <c r="AV68" s="621"/>
      <c r="AW68" s="621"/>
      <c r="AX68" s="622"/>
      <c r="AY68">
        <f>IF(SUBSTITUTE(SUBSTITUTE($G$69,"／",""),"　","")="",0,1)</f>
        <v>0</v>
      </c>
    </row>
    <row r="69" spans="1:51" ht="23.25" hidden="1" customHeight="1" x14ac:dyDescent="0.15">
      <c r="A69" s="674"/>
      <c r="B69" s="675"/>
      <c r="C69" s="675"/>
      <c r="D69" s="675"/>
      <c r="E69" s="675"/>
      <c r="F69" s="676"/>
      <c r="G69" s="644" t="s">
        <v>97</v>
      </c>
      <c r="H69" s="557"/>
      <c r="I69" s="557"/>
      <c r="J69" s="557"/>
      <c r="K69" s="557"/>
      <c r="L69" s="557"/>
      <c r="M69" s="557"/>
      <c r="N69" s="557"/>
      <c r="O69" s="557"/>
      <c r="P69" s="557"/>
      <c r="Q69" s="557"/>
      <c r="R69" s="557"/>
      <c r="S69" s="557"/>
      <c r="T69" s="557"/>
      <c r="U69" s="557"/>
      <c r="V69" s="557"/>
      <c r="W69" s="557"/>
      <c r="X69" s="557"/>
      <c r="Y69" s="647" t="s">
        <v>66</v>
      </c>
      <c r="Z69" s="648"/>
      <c r="AA69" s="649"/>
      <c r="AB69" s="650"/>
      <c r="AC69" s="651"/>
      <c r="AD69" s="652"/>
      <c r="AE69" s="653"/>
      <c r="AF69" s="653"/>
      <c r="AG69" s="653"/>
      <c r="AH69" s="653"/>
      <c r="AI69" s="653"/>
      <c r="AJ69" s="653"/>
      <c r="AK69" s="653"/>
      <c r="AL69" s="653"/>
      <c r="AM69" s="653"/>
      <c r="AN69" s="653"/>
      <c r="AO69" s="653"/>
      <c r="AP69" s="653"/>
      <c r="AQ69" s="83"/>
      <c r="AR69" s="77"/>
      <c r="AS69" s="77"/>
      <c r="AT69" s="77"/>
      <c r="AU69" s="77"/>
      <c r="AV69" s="77"/>
      <c r="AW69" s="77"/>
      <c r="AX69" s="78"/>
      <c r="AY69">
        <f>$AY$68</f>
        <v>0</v>
      </c>
    </row>
    <row r="70" spans="1:51" ht="46.5" hidden="1" customHeight="1" x14ac:dyDescent="0.15">
      <c r="A70" s="677"/>
      <c r="B70" s="678"/>
      <c r="C70" s="678"/>
      <c r="D70" s="678"/>
      <c r="E70" s="678"/>
      <c r="F70" s="679"/>
      <c r="G70" s="645"/>
      <c r="H70" s="646"/>
      <c r="I70" s="646"/>
      <c r="J70" s="646"/>
      <c r="K70" s="646"/>
      <c r="L70" s="646"/>
      <c r="M70" s="646"/>
      <c r="N70" s="646"/>
      <c r="O70" s="646"/>
      <c r="P70" s="646"/>
      <c r="Q70" s="646"/>
      <c r="R70" s="646"/>
      <c r="S70" s="646"/>
      <c r="T70" s="646"/>
      <c r="U70" s="646"/>
      <c r="V70" s="646"/>
      <c r="W70" s="646"/>
      <c r="X70" s="646"/>
      <c r="Y70" s="205" t="s">
        <v>71</v>
      </c>
      <c r="Z70" s="641"/>
      <c r="AA70" s="642"/>
      <c r="AB70" s="605" t="s">
        <v>98</v>
      </c>
      <c r="AC70" s="606"/>
      <c r="AD70" s="607"/>
      <c r="AE70" s="608"/>
      <c r="AF70" s="608"/>
      <c r="AG70" s="608"/>
      <c r="AH70" s="608"/>
      <c r="AI70" s="608"/>
      <c r="AJ70" s="608"/>
      <c r="AK70" s="608"/>
      <c r="AL70" s="608"/>
      <c r="AM70" s="608"/>
      <c r="AN70" s="608"/>
      <c r="AO70" s="608"/>
      <c r="AP70" s="608"/>
      <c r="AQ70" s="608"/>
      <c r="AR70" s="608"/>
      <c r="AS70" s="608"/>
      <c r="AT70" s="608"/>
      <c r="AU70" s="608"/>
      <c r="AV70" s="608"/>
      <c r="AW70" s="608"/>
      <c r="AX70" s="643"/>
      <c r="AY70">
        <f>$AY$68</f>
        <v>0</v>
      </c>
    </row>
    <row r="71" spans="1:51" ht="18.75" hidden="1" customHeight="1" x14ac:dyDescent="0.15">
      <c r="A71" s="421" t="s">
        <v>74</v>
      </c>
      <c r="B71" s="588"/>
      <c r="C71" s="588"/>
      <c r="D71" s="588"/>
      <c r="E71" s="588"/>
      <c r="F71" s="589"/>
      <c r="G71" s="597" t="s">
        <v>75</v>
      </c>
      <c r="H71" s="183"/>
      <c r="I71" s="183"/>
      <c r="J71" s="183"/>
      <c r="K71" s="183"/>
      <c r="L71" s="183"/>
      <c r="M71" s="183"/>
      <c r="N71" s="183"/>
      <c r="O71" s="184"/>
      <c r="P71" s="185" t="s">
        <v>76</v>
      </c>
      <c r="Q71" s="183"/>
      <c r="R71" s="183"/>
      <c r="S71" s="183"/>
      <c r="T71" s="183"/>
      <c r="U71" s="183"/>
      <c r="V71" s="183"/>
      <c r="W71" s="183"/>
      <c r="X71" s="184"/>
      <c r="Y71" s="598"/>
      <c r="Z71" s="585"/>
      <c r="AA71" s="586"/>
      <c r="AB71" s="602" t="s">
        <v>56</v>
      </c>
      <c r="AC71" s="603"/>
      <c r="AD71" s="604"/>
      <c r="AE71" s="109" t="s">
        <v>31</v>
      </c>
      <c r="AF71" s="109"/>
      <c r="AG71" s="109"/>
      <c r="AH71" s="109"/>
      <c r="AI71" s="109" t="s">
        <v>32</v>
      </c>
      <c r="AJ71" s="109"/>
      <c r="AK71" s="109"/>
      <c r="AL71" s="109"/>
      <c r="AM71" s="109" t="s">
        <v>57</v>
      </c>
      <c r="AN71" s="109"/>
      <c r="AO71" s="109"/>
      <c r="AP71" s="109"/>
      <c r="AQ71" s="202" t="s">
        <v>77</v>
      </c>
      <c r="AR71" s="203"/>
      <c r="AS71" s="203"/>
      <c r="AT71" s="204"/>
      <c r="AU71" s="183" t="s">
        <v>78</v>
      </c>
      <c r="AV71" s="183"/>
      <c r="AW71" s="183"/>
      <c r="AX71" s="186"/>
      <c r="AY71">
        <f>COUNTA($G$73)</f>
        <v>0</v>
      </c>
    </row>
    <row r="72" spans="1:51" ht="18.75" hidden="1" customHeight="1" x14ac:dyDescent="0.15">
      <c r="A72" s="590"/>
      <c r="B72" s="591"/>
      <c r="C72" s="591"/>
      <c r="D72" s="591"/>
      <c r="E72" s="591"/>
      <c r="F72" s="592"/>
      <c r="G72" s="146"/>
      <c r="H72" s="98"/>
      <c r="I72" s="98"/>
      <c r="J72" s="98"/>
      <c r="K72" s="98"/>
      <c r="L72" s="98"/>
      <c r="M72" s="98"/>
      <c r="N72" s="98"/>
      <c r="O72" s="99"/>
      <c r="P72" s="97"/>
      <c r="Q72" s="98"/>
      <c r="R72" s="98"/>
      <c r="S72" s="98"/>
      <c r="T72" s="98"/>
      <c r="U72" s="98"/>
      <c r="V72" s="98"/>
      <c r="W72" s="98"/>
      <c r="X72" s="99"/>
      <c r="Y72" s="599"/>
      <c r="Z72" s="600"/>
      <c r="AA72" s="601"/>
      <c r="AB72" s="106"/>
      <c r="AC72" s="107"/>
      <c r="AD72" s="108"/>
      <c r="AE72" s="109"/>
      <c r="AF72" s="109"/>
      <c r="AG72" s="109"/>
      <c r="AH72" s="109"/>
      <c r="AI72" s="109"/>
      <c r="AJ72" s="109"/>
      <c r="AK72" s="109"/>
      <c r="AL72" s="109"/>
      <c r="AM72" s="109"/>
      <c r="AN72" s="109"/>
      <c r="AO72" s="109"/>
      <c r="AP72" s="109"/>
      <c r="AQ72" s="509"/>
      <c r="AR72" s="510"/>
      <c r="AS72" s="117" t="s">
        <v>79</v>
      </c>
      <c r="AT72" s="118"/>
      <c r="AU72" s="116"/>
      <c r="AV72" s="116"/>
      <c r="AW72" s="98" t="s">
        <v>80</v>
      </c>
      <c r="AX72" s="119"/>
      <c r="AY72">
        <f t="shared" ref="AY72:AY77" si="1">$AY$71</f>
        <v>0</v>
      </c>
    </row>
    <row r="73" spans="1:51" ht="23.25" hidden="1" customHeight="1" x14ac:dyDescent="0.15">
      <c r="A73" s="593"/>
      <c r="B73" s="591"/>
      <c r="C73" s="591"/>
      <c r="D73" s="591"/>
      <c r="E73" s="591"/>
      <c r="F73" s="592"/>
      <c r="G73" s="168"/>
      <c r="H73" s="169"/>
      <c r="I73" s="169"/>
      <c r="J73" s="169"/>
      <c r="K73" s="169"/>
      <c r="L73" s="169"/>
      <c r="M73" s="169"/>
      <c r="N73" s="169"/>
      <c r="O73" s="170"/>
      <c r="P73" s="121"/>
      <c r="Q73" s="121"/>
      <c r="R73" s="121"/>
      <c r="S73" s="121"/>
      <c r="T73" s="121"/>
      <c r="U73" s="121"/>
      <c r="V73" s="121"/>
      <c r="W73" s="121"/>
      <c r="X73" s="122"/>
      <c r="Y73" s="205" t="s">
        <v>83</v>
      </c>
      <c r="Z73" s="206"/>
      <c r="AA73" s="207"/>
      <c r="AB73" s="138"/>
      <c r="AC73" s="138"/>
      <c r="AD73" s="138"/>
      <c r="AE73" s="83"/>
      <c r="AF73" s="77"/>
      <c r="AG73" s="77"/>
      <c r="AH73" s="77"/>
      <c r="AI73" s="83"/>
      <c r="AJ73" s="77"/>
      <c r="AK73" s="77"/>
      <c r="AL73" s="77"/>
      <c r="AM73" s="83"/>
      <c r="AN73" s="77"/>
      <c r="AO73" s="77"/>
      <c r="AP73" s="77"/>
      <c r="AQ73" s="84"/>
      <c r="AR73" s="85"/>
      <c r="AS73" s="85"/>
      <c r="AT73" s="86"/>
      <c r="AU73" s="77"/>
      <c r="AV73" s="77"/>
      <c r="AW73" s="77"/>
      <c r="AX73" s="78"/>
      <c r="AY73">
        <f t="shared" si="1"/>
        <v>0</v>
      </c>
    </row>
    <row r="74" spans="1:51" ht="23.25" hidden="1" customHeight="1" x14ac:dyDescent="0.15">
      <c r="A74" s="594"/>
      <c r="B74" s="595"/>
      <c r="C74" s="595"/>
      <c r="D74" s="595"/>
      <c r="E74" s="595"/>
      <c r="F74" s="596"/>
      <c r="G74" s="171"/>
      <c r="H74" s="172"/>
      <c r="I74" s="172"/>
      <c r="J74" s="172"/>
      <c r="K74" s="172"/>
      <c r="L74" s="172"/>
      <c r="M74" s="172"/>
      <c r="N74" s="172"/>
      <c r="O74" s="173"/>
      <c r="P74" s="124"/>
      <c r="Q74" s="124"/>
      <c r="R74" s="124"/>
      <c r="S74" s="124"/>
      <c r="T74" s="124"/>
      <c r="U74" s="124"/>
      <c r="V74" s="124"/>
      <c r="W74" s="124"/>
      <c r="X74" s="125"/>
      <c r="Y74" s="165" t="s">
        <v>85</v>
      </c>
      <c r="Z74" s="166"/>
      <c r="AA74" s="167"/>
      <c r="AB74" s="82"/>
      <c r="AC74" s="82"/>
      <c r="AD74" s="82"/>
      <c r="AE74" s="83"/>
      <c r="AF74" s="77"/>
      <c r="AG74" s="77"/>
      <c r="AH74" s="77"/>
      <c r="AI74" s="83"/>
      <c r="AJ74" s="77"/>
      <c r="AK74" s="77"/>
      <c r="AL74" s="77"/>
      <c r="AM74" s="83"/>
      <c r="AN74" s="77"/>
      <c r="AO74" s="77"/>
      <c r="AP74" s="77"/>
      <c r="AQ74" s="84"/>
      <c r="AR74" s="85"/>
      <c r="AS74" s="85"/>
      <c r="AT74" s="86"/>
      <c r="AU74" s="77"/>
      <c r="AV74" s="77"/>
      <c r="AW74" s="77"/>
      <c r="AX74" s="78"/>
      <c r="AY74">
        <f t="shared" si="1"/>
        <v>0</v>
      </c>
    </row>
    <row r="75" spans="1:51" ht="23.25" hidden="1" customHeight="1" x14ac:dyDescent="0.15">
      <c r="A75" s="593"/>
      <c r="B75" s="591"/>
      <c r="C75" s="591"/>
      <c r="D75" s="591"/>
      <c r="E75" s="591"/>
      <c r="F75" s="592"/>
      <c r="G75" s="174"/>
      <c r="H75" s="175"/>
      <c r="I75" s="175"/>
      <c r="J75" s="175"/>
      <c r="K75" s="175"/>
      <c r="L75" s="175"/>
      <c r="M75" s="175"/>
      <c r="N75" s="175"/>
      <c r="O75" s="176"/>
      <c r="P75" s="127"/>
      <c r="Q75" s="127"/>
      <c r="R75" s="127"/>
      <c r="S75" s="127"/>
      <c r="T75" s="127"/>
      <c r="U75" s="127"/>
      <c r="V75" s="127"/>
      <c r="W75" s="127"/>
      <c r="X75" s="128"/>
      <c r="Y75" s="165" t="s">
        <v>86</v>
      </c>
      <c r="Z75" s="166"/>
      <c r="AA75" s="167"/>
      <c r="AB75" s="587" t="s">
        <v>84</v>
      </c>
      <c r="AC75" s="587"/>
      <c r="AD75" s="587"/>
      <c r="AE75" s="83"/>
      <c r="AF75" s="77"/>
      <c r="AG75" s="77"/>
      <c r="AH75" s="77"/>
      <c r="AI75" s="83"/>
      <c r="AJ75" s="77"/>
      <c r="AK75" s="77"/>
      <c r="AL75" s="77"/>
      <c r="AM75" s="83"/>
      <c r="AN75" s="77"/>
      <c r="AO75" s="77"/>
      <c r="AP75" s="77"/>
      <c r="AQ75" s="84"/>
      <c r="AR75" s="85"/>
      <c r="AS75" s="85"/>
      <c r="AT75" s="86"/>
      <c r="AU75" s="77"/>
      <c r="AV75" s="77"/>
      <c r="AW75" s="77"/>
      <c r="AX75" s="78"/>
      <c r="AY75">
        <f t="shared" si="1"/>
        <v>0</v>
      </c>
    </row>
    <row r="76" spans="1:51" ht="23.25" hidden="1" customHeight="1" x14ac:dyDescent="0.15">
      <c r="A76" s="177" t="s">
        <v>87</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0</v>
      </c>
    </row>
    <row r="77" spans="1:51" ht="23.25" hidden="1"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0</v>
      </c>
    </row>
    <row r="78" spans="1:51" ht="18.75" hidden="1" customHeight="1" x14ac:dyDescent="0.15">
      <c r="A78" s="181" t="s">
        <v>89</v>
      </c>
      <c r="B78" s="142" t="s">
        <v>90</v>
      </c>
      <c r="C78" s="143"/>
      <c r="D78" s="143"/>
      <c r="E78" s="143"/>
      <c r="F78" s="144"/>
      <c r="G78" s="183" t="s">
        <v>91</v>
      </c>
      <c r="H78" s="183"/>
      <c r="I78" s="183"/>
      <c r="J78" s="183"/>
      <c r="K78" s="183"/>
      <c r="L78" s="183"/>
      <c r="M78" s="183"/>
      <c r="N78" s="183"/>
      <c r="O78" s="183"/>
      <c r="P78" s="183"/>
      <c r="Q78" s="183"/>
      <c r="R78" s="183"/>
      <c r="S78" s="183"/>
      <c r="T78" s="183"/>
      <c r="U78" s="183"/>
      <c r="V78" s="183"/>
      <c r="W78" s="183"/>
      <c r="X78" s="183"/>
      <c r="Y78" s="183"/>
      <c r="Z78" s="183"/>
      <c r="AA78" s="184"/>
      <c r="AB78" s="185" t="s">
        <v>92</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93</v>
      </c>
      <c r="C83" s="140"/>
      <c r="D83" s="140"/>
      <c r="E83" s="140"/>
      <c r="F83" s="141"/>
      <c r="G83" s="145" t="s">
        <v>94</v>
      </c>
      <c r="H83" s="95"/>
      <c r="I83" s="95"/>
      <c r="J83" s="95"/>
      <c r="K83" s="95"/>
      <c r="L83" s="95"/>
      <c r="M83" s="95"/>
      <c r="N83" s="95"/>
      <c r="O83" s="96"/>
      <c r="P83" s="94" t="s">
        <v>95</v>
      </c>
      <c r="Q83" s="95"/>
      <c r="R83" s="95"/>
      <c r="S83" s="95"/>
      <c r="T83" s="95"/>
      <c r="U83" s="95"/>
      <c r="V83" s="95"/>
      <c r="W83" s="95"/>
      <c r="X83" s="96"/>
      <c r="Y83" s="100"/>
      <c r="Z83" s="101"/>
      <c r="AA83" s="102"/>
      <c r="AB83" s="103" t="s">
        <v>56</v>
      </c>
      <c r="AC83" s="104"/>
      <c r="AD83" s="105"/>
      <c r="AE83" s="109" t="s">
        <v>31</v>
      </c>
      <c r="AF83" s="109"/>
      <c r="AG83" s="109"/>
      <c r="AH83" s="109"/>
      <c r="AI83" s="109" t="s">
        <v>32</v>
      </c>
      <c r="AJ83" s="109"/>
      <c r="AK83" s="109"/>
      <c r="AL83" s="109"/>
      <c r="AM83" s="109" t="s">
        <v>57</v>
      </c>
      <c r="AN83" s="109"/>
      <c r="AO83" s="109"/>
      <c r="AP83" s="109"/>
      <c r="AQ83" s="110" t="s">
        <v>77</v>
      </c>
      <c r="AR83" s="111"/>
      <c r="AS83" s="111"/>
      <c r="AT83" s="112"/>
      <c r="AU83" s="113" t="s">
        <v>78</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79</v>
      </c>
      <c r="AT84" s="118"/>
      <c r="AU84" s="116"/>
      <c r="AV84" s="116"/>
      <c r="AW84" s="98" t="s">
        <v>80</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96</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85</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86</v>
      </c>
      <c r="Z87" s="80"/>
      <c r="AA87" s="81"/>
      <c r="AB87" s="87" t="s">
        <v>84</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93</v>
      </c>
      <c r="C88" s="140"/>
      <c r="D88" s="140"/>
      <c r="E88" s="140"/>
      <c r="F88" s="141"/>
      <c r="G88" s="145" t="s">
        <v>94</v>
      </c>
      <c r="H88" s="95"/>
      <c r="I88" s="95"/>
      <c r="J88" s="95"/>
      <c r="K88" s="95"/>
      <c r="L88" s="95"/>
      <c r="M88" s="95"/>
      <c r="N88" s="95"/>
      <c r="O88" s="96"/>
      <c r="P88" s="94" t="s">
        <v>95</v>
      </c>
      <c r="Q88" s="95"/>
      <c r="R88" s="95"/>
      <c r="S88" s="95"/>
      <c r="T88" s="95"/>
      <c r="U88" s="95"/>
      <c r="V88" s="95"/>
      <c r="W88" s="95"/>
      <c r="X88" s="96"/>
      <c r="Y88" s="100"/>
      <c r="Z88" s="101"/>
      <c r="AA88" s="102"/>
      <c r="AB88" s="103" t="s">
        <v>56</v>
      </c>
      <c r="AC88" s="104"/>
      <c r="AD88" s="105"/>
      <c r="AE88" s="109" t="s">
        <v>31</v>
      </c>
      <c r="AF88" s="109"/>
      <c r="AG88" s="109"/>
      <c r="AH88" s="109"/>
      <c r="AI88" s="109" t="s">
        <v>32</v>
      </c>
      <c r="AJ88" s="109"/>
      <c r="AK88" s="109"/>
      <c r="AL88" s="109"/>
      <c r="AM88" s="109" t="s">
        <v>57</v>
      </c>
      <c r="AN88" s="109"/>
      <c r="AO88" s="109"/>
      <c r="AP88" s="109"/>
      <c r="AQ88" s="110" t="s">
        <v>77</v>
      </c>
      <c r="AR88" s="111"/>
      <c r="AS88" s="111"/>
      <c r="AT88" s="112"/>
      <c r="AU88" s="113" t="s">
        <v>78</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79</v>
      </c>
      <c r="AT89" s="118"/>
      <c r="AU89" s="116"/>
      <c r="AV89" s="116"/>
      <c r="AW89" s="98" t="s">
        <v>80</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96</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85</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86</v>
      </c>
      <c r="Z92" s="80"/>
      <c r="AA92" s="81"/>
      <c r="AB92" s="87" t="s">
        <v>84</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93</v>
      </c>
      <c r="C93" s="143"/>
      <c r="D93" s="143"/>
      <c r="E93" s="143"/>
      <c r="F93" s="144"/>
      <c r="G93" s="145" t="s">
        <v>94</v>
      </c>
      <c r="H93" s="95"/>
      <c r="I93" s="95"/>
      <c r="J93" s="95"/>
      <c r="K93" s="95"/>
      <c r="L93" s="95"/>
      <c r="M93" s="95"/>
      <c r="N93" s="95"/>
      <c r="O93" s="96"/>
      <c r="P93" s="94" t="s">
        <v>95</v>
      </c>
      <c r="Q93" s="95"/>
      <c r="R93" s="95"/>
      <c r="S93" s="95"/>
      <c r="T93" s="95"/>
      <c r="U93" s="95"/>
      <c r="V93" s="95"/>
      <c r="W93" s="95"/>
      <c r="X93" s="96"/>
      <c r="Y93" s="100"/>
      <c r="Z93" s="101"/>
      <c r="AA93" s="102"/>
      <c r="AB93" s="103" t="s">
        <v>56</v>
      </c>
      <c r="AC93" s="104"/>
      <c r="AD93" s="105"/>
      <c r="AE93" s="109" t="s">
        <v>31</v>
      </c>
      <c r="AF93" s="109"/>
      <c r="AG93" s="109"/>
      <c r="AH93" s="109"/>
      <c r="AI93" s="109" t="s">
        <v>32</v>
      </c>
      <c r="AJ93" s="109"/>
      <c r="AK93" s="109"/>
      <c r="AL93" s="109"/>
      <c r="AM93" s="109" t="s">
        <v>57</v>
      </c>
      <c r="AN93" s="109"/>
      <c r="AO93" s="109"/>
      <c r="AP93" s="109"/>
      <c r="AQ93" s="110" t="s">
        <v>77</v>
      </c>
      <c r="AR93" s="111"/>
      <c r="AS93" s="111"/>
      <c r="AT93" s="112"/>
      <c r="AU93" s="113" t="s">
        <v>78</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79</v>
      </c>
      <c r="AT94" s="118"/>
      <c r="AU94" s="116"/>
      <c r="AV94" s="116"/>
      <c r="AW94" s="98" t="s">
        <v>80</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96</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85</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86</v>
      </c>
      <c r="Z97" s="80"/>
      <c r="AA97" s="81"/>
      <c r="AB97" s="87" t="s">
        <v>84</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703" t="s">
        <v>51</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51" ht="31.5" hidden="1" customHeight="1" x14ac:dyDescent="0.15">
      <c r="A99" s="512" t="s">
        <v>53</v>
      </c>
      <c r="B99" s="143"/>
      <c r="C99" s="143"/>
      <c r="D99" s="143"/>
      <c r="E99" s="143"/>
      <c r="F99" s="144"/>
      <c r="G99" s="680" t="s">
        <v>54</v>
      </c>
      <c r="H99" s="681"/>
      <c r="I99" s="681"/>
      <c r="J99" s="681"/>
      <c r="K99" s="681"/>
      <c r="L99" s="681"/>
      <c r="M99" s="681"/>
      <c r="N99" s="681"/>
      <c r="O99" s="681"/>
      <c r="P99" s="682" t="s">
        <v>55</v>
      </c>
      <c r="Q99" s="681"/>
      <c r="R99" s="681"/>
      <c r="S99" s="681"/>
      <c r="T99" s="681"/>
      <c r="U99" s="681"/>
      <c r="V99" s="681"/>
      <c r="W99" s="681"/>
      <c r="X99" s="683"/>
      <c r="Y99" s="684"/>
      <c r="Z99" s="685"/>
      <c r="AA99" s="686"/>
      <c r="AB99" s="619" t="s">
        <v>56</v>
      </c>
      <c r="AC99" s="619"/>
      <c r="AD99" s="619"/>
      <c r="AE99" s="109" t="s">
        <v>31</v>
      </c>
      <c r="AF99" s="109"/>
      <c r="AG99" s="109"/>
      <c r="AH99" s="109"/>
      <c r="AI99" s="109" t="s">
        <v>32</v>
      </c>
      <c r="AJ99" s="109"/>
      <c r="AK99" s="109"/>
      <c r="AL99" s="109"/>
      <c r="AM99" s="109" t="s">
        <v>57</v>
      </c>
      <c r="AN99" s="109"/>
      <c r="AO99" s="109"/>
      <c r="AP99" s="109"/>
      <c r="AQ99" s="616" t="s">
        <v>58</v>
      </c>
      <c r="AR99" s="617"/>
      <c r="AS99" s="617"/>
      <c r="AT99" s="618"/>
      <c r="AU99" s="616" t="s">
        <v>59</v>
      </c>
      <c r="AV99" s="617"/>
      <c r="AW99" s="617"/>
      <c r="AX99" s="626"/>
      <c r="AY99">
        <f>COUNTA($G$100)</f>
        <v>0</v>
      </c>
    </row>
    <row r="100" spans="1:51" ht="23.25" hidden="1" customHeight="1" x14ac:dyDescent="0.15">
      <c r="A100" s="512"/>
      <c r="B100" s="143"/>
      <c r="C100" s="143"/>
      <c r="D100" s="143"/>
      <c r="E100" s="143"/>
      <c r="F100" s="144"/>
      <c r="G100" s="627"/>
      <c r="H100" s="628"/>
      <c r="I100" s="628"/>
      <c r="J100" s="628"/>
      <c r="K100" s="628"/>
      <c r="L100" s="628"/>
      <c r="M100" s="628"/>
      <c r="N100" s="628"/>
      <c r="O100" s="628"/>
      <c r="P100" s="631"/>
      <c r="Q100" s="632"/>
      <c r="R100" s="632"/>
      <c r="S100" s="632"/>
      <c r="T100" s="632"/>
      <c r="U100" s="632"/>
      <c r="V100" s="632"/>
      <c r="W100" s="632"/>
      <c r="X100" s="633"/>
      <c r="Y100" s="637" t="s">
        <v>62</v>
      </c>
      <c r="Z100" s="638"/>
      <c r="AA100" s="639"/>
      <c r="AB100" s="640"/>
      <c r="AC100" s="640"/>
      <c r="AD100" s="640"/>
      <c r="AE100" s="609"/>
      <c r="AF100" s="609"/>
      <c r="AG100" s="609"/>
      <c r="AH100" s="609"/>
      <c r="AI100" s="609"/>
      <c r="AJ100" s="609"/>
      <c r="AK100" s="609"/>
      <c r="AL100" s="609"/>
      <c r="AM100" s="609"/>
      <c r="AN100" s="609"/>
      <c r="AO100" s="609"/>
      <c r="AP100" s="609"/>
      <c r="AQ100" s="609"/>
      <c r="AR100" s="609"/>
      <c r="AS100" s="609"/>
      <c r="AT100" s="609"/>
      <c r="AU100" s="610"/>
      <c r="AV100" s="611"/>
      <c r="AW100" s="611"/>
      <c r="AX100" s="612"/>
      <c r="AY100">
        <f>$AY$99</f>
        <v>0</v>
      </c>
    </row>
    <row r="101" spans="1:51" ht="23.25" hidden="1" customHeight="1" x14ac:dyDescent="0.15">
      <c r="A101" s="178"/>
      <c r="B101" s="148"/>
      <c r="C101" s="148"/>
      <c r="D101" s="148"/>
      <c r="E101" s="148"/>
      <c r="F101" s="149"/>
      <c r="G101" s="629"/>
      <c r="H101" s="630"/>
      <c r="I101" s="630"/>
      <c r="J101" s="630"/>
      <c r="K101" s="630"/>
      <c r="L101" s="630"/>
      <c r="M101" s="630"/>
      <c r="N101" s="630"/>
      <c r="O101" s="630"/>
      <c r="P101" s="634"/>
      <c r="Q101" s="635"/>
      <c r="R101" s="635"/>
      <c r="S101" s="635"/>
      <c r="T101" s="635"/>
      <c r="U101" s="635"/>
      <c r="V101" s="635"/>
      <c r="W101" s="635"/>
      <c r="X101" s="636"/>
      <c r="Y101" s="613" t="s">
        <v>65</v>
      </c>
      <c r="Z101" s="614"/>
      <c r="AA101" s="615"/>
      <c r="AB101" s="640"/>
      <c r="AC101" s="640"/>
      <c r="AD101" s="640"/>
      <c r="AE101" s="609"/>
      <c r="AF101" s="609"/>
      <c r="AG101" s="609"/>
      <c r="AH101" s="609"/>
      <c r="AI101" s="609"/>
      <c r="AJ101" s="609"/>
      <c r="AK101" s="609"/>
      <c r="AL101" s="609"/>
      <c r="AM101" s="609"/>
      <c r="AN101" s="609"/>
      <c r="AO101" s="609"/>
      <c r="AP101" s="609"/>
      <c r="AQ101" s="609"/>
      <c r="AR101" s="609"/>
      <c r="AS101" s="609"/>
      <c r="AT101" s="609"/>
      <c r="AU101" s="610"/>
      <c r="AV101" s="611"/>
      <c r="AW101" s="611"/>
      <c r="AX101" s="612"/>
      <c r="AY101">
        <f>$AY$99</f>
        <v>0</v>
      </c>
    </row>
    <row r="102" spans="1:51" ht="23.25" hidden="1" customHeight="1" x14ac:dyDescent="0.15">
      <c r="A102" s="177" t="s">
        <v>66</v>
      </c>
      <c r="B102" s="95"/>
      <c r="C102" s="95"/>
      <c r="D102" s="95"/>
      <c r="E102" s="95"/>
      <c r="F102" s="654"/>
      <c r="G102" s="166" t="s">
        <v>67</v>
      </c>
      <c r="H102" s="166"/>
      <c r="I102" s="166"/>
      <c r="J102" s="166"/>
      <c r="K102" s="166"/>
      <c r="L102" s="166"/>
      <c r="M102" s="166"/>
      <c r="N102" s="166"/>
      <c r="O102" s="166"/>
      <c r="P102" s="166"/>
      <c r="Q102" s="166"/>
      <c r="R102" s="166"/>
      <c r="S102" s="166"/>
      <c r="T102" s="166"/>
      <c r="U102" s="166"/>
      <c r="V102" s="166"/>
      <c r="W102" s="166"/>
      <c r="X102" s="167"/>
      <c r="Y102" s="623"/>
      <c r="Z102" s="624"/>
      <c r="AA102" s="625"/>
      <c r="AB102" s="165" t="s">
        <v>56</v>
      </c>
      <c r="AC102" s="166"/>
      <c r="AD102" s="167"/>
      <c r="AE102" s="109" t="s">
        <v>31</v>
      </c>
      <c r="AF102" s="109"/>
      <c r="AG102" s="109"/>
      <c r="AH102" s="109"/>
      <c r="AI102" s="109" t="s">
        <v>32</v>
      </c>
      <c r="AJ102" s="109"/>
      <c r="AK102" s="109"/>
      <c r="AL102" s="109"/>
      <c r="AM102" s="109" t="s">
        <v>57</v>
      </c>
      <c r="AN102" s="109"/>
      <c r="AO102" s="109"/>
      <c r="AP102" s="109"/>
      <c r="AQ102" s="620" t="s">
        <v>68</v>
      </c>
      <c r="AR102" s="621"/>
      <c r="AS102" s="621"/>
      <c r="AT102" s="621"/>
      <c r="AU102" s="621"/>
      <c r="AV102" s="621"/>
      <c r="AW102" s="621"/>
      <c r="AX102" s="622"/>
      <c r="AY102">
        <f>IF(SUBSTITUTE(SUBSTITUTE($G$103,"／",""),"　","")="",0,1)</f>
        <v>0</v>
      </c>
    </row>
    <row r="103" spans="1:51" ht="23.25" hidden="1" customHeight="1" x14ac:dyDescent="0.15">
      <c r="A103" s="655"/>
      <c r="B103" s="183"/>
      <c r="C103" s="183"/>
      <c r="D103" s="183"/>
      <c r="E103" s="183"/>
      <c r="F103" s="656"/>
      <c r="G103" s="644" t="s">
        <v>97</v>
      </c>
      <c r="H103" s="557"/>
      <c r="I103" s="557"/>
      <c r="J103" s="557"/>
      <c r="K103" s="557"/>
      <c r="L103" s="557"/>
      <c r="M103" s="557"/>
      <c r="N103" s="557"/>
      <c r="O103" s="557"/>
      <c r="P103" s="557"/>
      <c r="Q103" s="557"/>
      <c r="R103" s="557"/>
      <c r="S103" s="557"/>
      <c r="T103" s="557"/>
      <c r="U103" s="557"/>
      <c r="V103" s="557"/>
      <c r="W103" s="557"/>
      <c r="X103" s="557"/>
      <c r="Y103" s="647" t="s">
        <v>66</v>
      </c>
      <c r="Z103" s="648"/>
      <c r="AA103" s="649"/>
      <c r="AB103" s="650"/>
      <c r="AC103" s="651"/>
      <c r="AD103" s="652"/>
      <c r="AE103" s="653"/>
      <c r="AF103" s="653"/>
      <c r="AG103" s="653"/>
      <c r="AH103" s="653"/>
      <c r="AI103" s="653"/>
      <c r="AJ103" s="653"/>
      <c r="AK103" s="653"/>
      <c r="AL103" s="653"/>
      <c r="AM103" s="653"/>
      <c r="AN103" s="653"/>
      <c r="AO103" s="653"/>
      <c r="AP103" s="653"/>
      <c r="AQ103" s="83"/>
      <c r="AR103" s="77"/>
      <c r="AS103" s="77"/>
      <c r="AT103" s="77"/>
      <c r="AU103" s="77"/>
      <c r="AV103" s="77"/>
      <c r="AW103" s="77"/>
      <c r="AX103" s="78"/>
      <c r="AY103">
        <f>$AY$102</f>
        <v>0</v>
      </c>
    </row>
    <row r="104" spans="1:51" ht="46.5" hidden="1" customHeight="1" x14ac:dyDescent="0.15">
      <c r="A104" s="657"/>
      <c r="B104" s="98"/>
      <c r="C104" s="98"/>
      <c r="D104" s="98"/>
      <c r="E104" s="98"/>
      <c r="F104" s="658"/>
      <c r="G104" s="645"/>
      <c r="H104" s="646"/>
      <c r="I104" s="646"/>
      <c r="J104" s="646"/>
      <c r="K104" s="646"/>
      <c r="L104" s="646"/>
      <c r="M104" s="646"/>
      <c r="N104" s="646"/>
      <c r="O104" s="646"/>
      <c r="P104" s="646"/>
      <c r="Q104" s="646"/>
      <c r="R104" s="646"/>
      <c r="S104" s="646"/>
      <c r="T104" s="646"/>
      <c r="U104" s="646"/>
      <c r="V104" s="646"/>
      <c r="W104" s="646"/>
      <c r="X104" s="646"/>
      <c r="Y104" s="205" t="s">
        <v>71</v>
      </c>
      <c r="Z104" s="641"/>
      <c r="AA104" s="642"/>
      <c r="AB104" s="605" t="s">
        <v>98</v>
      </c>
      <c r="AC104" s="606"/>
      <c r="AD104" s="607"/>
      <c r="AE104" s="608"/>
      <c r="AF104" s="608"/>
      <c r="AG104" s="608"/>
      <c r="AH104" s="608"/>
      <c r="AI104" s="608"/>
      <c r="AJ104" s="608"/>
      <c r="AK104" s="608"/>
      <c r="AL104" s="608"/>
      <c r="AM104" s="608"/>
      <c r="AN104" s="608"/>
      <c r="AO104" s="608"/>
      <c r="AP104" s="608"/>
      <c r="AQ104" s="608"/>
      <c r="AR104" s="608"/>
      <c r="AS104" s="608"/>
      <c r="AT104" s="608"/>
      <c r="AU104" s="608"/>
      <c r="AV104" s="608"/>
      <c r="AW104" s="608"/>
      <c r="AX104" s="643"/>
      <c r="AY104">
        <f>$AY$102</f>
        <v>0</v>
      </c>
    </row>
    <row r="105" spans="1:51" ht="18.75" hidden="1" customHeight="1" x14ac:dyDescent="0.15">
      <c r="A105" s="421" t="s">
        <v>74</v>
      </c>
      <c r="B105" s="588"/>
      <c r="C105" s="588"/>
      <c r="D105" s="588"/>
      <c r="E105" s="588"/>
      <c r="F105" s="589"/>
      <c r="G105" s="597" t="s">
        <v>75</v>
      </c>
      <c r="H105" s="183"/>
      <c r="I105" s="183"/>
      <c r="J105" s="183"/>
      <c r="K105" s="183"/>
      <c r="L105" s="183"/>
      <c r="M105" s="183"/>
      <c r="N105" s="183"/>
      <c r="O105" s="184"/>
      <c r="P105" s="185" t="s">
        <v>76</v>
      </c>
      <c r="Q105" s="183"/>
      <c r="R105" s="183"/>
      <c r="S105" s="183"/>
      <c r="T105" s="183"/>
      <c r="U105" s="183"/>
      <c r="V105" s="183"/>
      <c r="W105" s="183"/>
      <c r="X105" s="184"/>
      <c r="Y105" s="598"/>
      <c r="Z105" s="585"/>
      <c r="AA105" s="586"/>
      <c r="AB105" s="602" t="s">
        <v>56</v>
      </c>
      <c r="AC105" s="603"/>
      <c r="AD105" s="604"/>
      <c r="AE105" s="109" t="s">
        <v>31</v>
      </c>
      <c r="AF105" s="109"/>
      <c r="AG105" s="109"/>
      <c r="AH105" s="109"/>
      <c r="AI105" s="109" t="s">
        <v>32</v>
      </c>
      <c r="AJ105" s="109"/>
      <c r="AK105" s="109"/>
      <c r="AL105" s="109"/>
      <c r="AM105" s="109" t="s">
        <v>57</v>
      </c>
      <c r="AN105" s="109"/>
      <c r="AO105" s="109"/>
      <c r="AP105" s="109"/>
      <c r="AQ105" s="202" t="s">
        <v>77</v>
      </c>
      <c r="AR105" s="203"/>
      <c r="AS105" s="203"/>
      <c r="AT105" s="204"/>
      <c r="AU105" s="183" t="s">
        <v>78</v>
      </c>
      <c r="AV105" s="183"/>
      <c r="AW105" s="183"/>
      <c r="AX105" s="186"/>
      <c r="AY105">
        <f>COUNTA($G$107)</f>
        <v>0</v>
      </c>
    </row>
    <row r="106" spans="1:51" ht="18.75" hidden="1" customHeight="1" x14ac:dyDescent="0.15">
      <c r="A106" s="590"/>
      <c r="B106" s="591"/>
      <c r="C106" s="591"/>
      <c r="D106" s="591"/>
      <c r="E106" s="591"/>
      <c r="F106" s="592"/>
      <c r="G106" s="146"/>
      <c r="H106" s="98"/>
      <c r="I106" s="98"/>
      <c r="J106" s="98"/>
      <c r="K106" s="98"/>
      <c r="L106" s="98"/>
      <c r="M106" s="98"/>
      <c r="N106" s="98"/>
      <c r="O106" s="99"/>
      <c r="P106" s="97"/>
      <c r="Q106" s="98"/>
      <c r="R106" s="98"/>
      <c r="S106" s="98"/>
      <c r="T106" s="98"/>
      <c r="U106" s="98"/>
      <c r="V106" s="98"/>
      <c r="W106" s="98"/>
      <c r="X106" s="99"/>
      <c r="Y106" s="599"/>
      <c r="Z106" s="600"/>
      <c r="AA106" s="601"/>
      <c r="AB106" s="106"/>
      <c r="AC106" s="107"/>
      <c r="AD106" s="108"/>
      <c r="AE106" s="109"/>
      <c r="AF106" s="109"/>
      <c r="AG106" s="109"/>
      <c r="AH106" s="109"/>
      <c r="AI106" s="109"/>
      <c r="AJ106" s="109"/>
      <c r="AK106" s="109"/>
      <c r="AL106" s="109"/>
      <c r="AM106" s="109"/>
      <c r="AN106" s="109"/>
      <c r="AO106" s="109"/>
      <c r="AP106" s="109"/>
      <c r="AQ106" s="509"/>
      <c r="AR106" s="510"/>
      <c r="AS106" s="117" t="s">
        <v>79</v>
      </c>
      <c r="AT106" s="118"/>
      <c r="AU106" s="116"/>
      <c r="AV106" s="116"/>
      <c r="AW106" s="98" t="s">
        <v>80</v>
      </c>
      <c r="AX106" s="119"/>
      <c r="AY106">
        <f t="shared" ref="AY106:AY111" si="3">$AY$105</f>
        <v>0</v>
      </c>
    </row>
    <row r="107" spans="1:51" ht="23.25" hidden="1" customHeight="1" x14ac:dyDescent="0.15">
      <c r="A107" s="593"/>
      <c r="B107" s="591"/>
      <c r="C107" s="591"/>
      <c r="D107" s="591"/>
      <c r="E107" s="591"/>
      <c r="F107" s="592"/>
      <c r="G107" s="168"/>
      <c r="H107" s="169"/>
      <c r="I107" s="169"/>
      <c r="J107" s="169"/>
      <c r="K107" s="169"/>
      <c r="L107" s="169"/>
      <c r="M107" s="169"/>
      <c r="N107" s="169"/>
      <c r="O107" s="170"/>
      <c r="P107" s="121"/>
      <c r="Q107" s="121"/>
      <c r="R107" s="121"/>
      <c r="S107" s="121"/>
      <c r="T107" s="121"/>
      <c r="U107" s="121"/>
      <c r="V107" s="121"/>
      <c r="W107" s="121"/>
      <c r="X107" s="122"/>
      <c r="Y107" s="205" t="s">
        <v>83</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23.25" hidden="1" customHeight="1" x14ac:dyDescent="0.15">
      <c r="A108" s="594"/>
      <c r="B108" s="595"/>
      <c r="C108" s="595"/>
      <c r="D108" s="595"/>
      <c r="E108" s="595"/>
      <c r="F108" s="596"/>
      <c r="G108" s="171"/>
      <c r="H108" s="172"/>
      <c r="I108" s="172"/>
      <c r="J108" s="172"/>
      <c r="K108" s="172"/>
      <c r="L108" s="172"/>
      <c r="M108" s="172"/>
      <c r="N108" s="172"/>
      <c r="O108" s="173"/>
      <c r="P108" s="124"/>
      <c r="Q108" s="124"/>
      <c r="R108" s="124"/>
      <c r="S108" s="124"/>
      <c r="T108" s="124"/>
      <c r="U108" s="124"/>
      <c r="V108" s="124"/>
      <c r="W108" s="124"/>
      <c r="X108" s="125"/>
      <c r="Y108" s="165" t="s">
        <v>85</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23.25" hidden="1" customHeight="1" x14ac:dyDescent="0.15">
      <c r="A109" s="593"/>
      <c r="B109" s="591"/>
      <c r="C109" s="591"/>
      <c r="D109" s="591"/>
      <c r="E109" s="591"/>
      <c r="F109" s="592"/>
      <c r="G109" s="174"/>
      <c r="H109" s="175"/>
      <c r="I109" s="175"/>
      <c r="J109" s="175"/>
      <c r="K109" s="175"/>
      <c r="L109" s="175"/>
      <c r="M109" s="175"/>
      <c r="N109" s="175"/>
      <c r="O109" s="176"/>
      <c r="P109" s="127"/>
      <c r="Q109" s="127"/>
      <c r="R109" s="127"/>
      <c r="S109" s="127"/>
      <c r="T109" s="127"/>
      <c r="U109" s="127"/>
      <c r="V109" s="127"/>
      <c r="W109" s="127"/>
      <c r="X109" s="128"/>
      <c r="Y109" s="165" t="s">
        <v>86</v>
      </c>
      <c r="Z109" s="166"/>
      <c r="AA109" s="167"/>
      <c r="AB109" s="587" t="s">
        <v>84</v>
      </c>
      <c r="AC109" s="587"/>
      <c r="AD109" s="587"/>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23.25" hidden="1" customHeight="1" x14ac:dyDescent="0.15">
      <c r="A110" s="177" t="s">
        <v>87</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23.2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8.75" hidden="1" customHeight="1" x14ac:dyDescent="0.15">
      <c r="A112" s="181" t="s">
        <v>89</v>
      </c>
      <c r="B112" s="142" t="s">
        <v>90</v>
      </c>
      <c r="C112" s="143"/>
      <c r="D112" s="143"/>
      <c r="E112" s="143"/>
      <c r="F112" s="144"/>
      <c r="G112" s="183" t="s">
        <v>91</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92</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93</v>
      </c>
      <c r="C117" s="140"/>
      <c r="D117" s="140"/>
      <c r="E117" s="140"/>
      <c r="F117" s="141"/>
      <c r="G117" s="145" t="s">
        <v>94</v>
      </c>
      <c r="H117" s="95"/>
      <c r="I117" s="95"/>
      <c r="J117" s="95"/>
      <c r="K117" s="95"/>
      <c r="L117" s="95"/>
      <c r="M117" s="95"/>
      <c r="N117" s="95"/>
      <c r="O117" s="96"/>
      <c r="P117" s="94" t="s">
        <v>95</v>
      </c>
      <c r="Q117" s="95"/>
      <c r="R117" s="95"/>
      <c r="S117" s="95"/>
      <c r="T117" s="95"/>
      <c r="U117" s="95"/>
      <c r="V117" s="95"/>
      <c r="W117" s="95"/>
      <c r="X117" s="96"/>
      <c r="Y117" s="100"/>
      <c r="Z117" s="101"/>
      <c r="AA117" s="102"/>
      <c r="AB117" s="103" t="s">
        <v>56</v>
      </c>
      <c r="AC117" s="104"/>
      <c r="AD117" s="105"/>
      <c r="AE117" s="109" t="s">
        <v>31</v>
      </c>
      <c r="AF117" s="109"/>
      <c r="AG117" s="109"/>
      <c r="AH117" s="109"/>
      <c r="AI117" s="109" t="s">
        <v>32</v>
      </c>
      <c r="AJ117" s="109"/>
      <c r="AK117" s="109"/>
      <c r="AL117" s="109"/>
      <c r="AM117" s="109" t="s">
        <v>57</v>
      </c>
      <c r="AN117" s="109"/>
      <c r="AO117" s="109"/>
      <c r="AP117" s="109"/>
      <c r="AQ117" s="110" t="s">
        <v>77</v>
      </c>
      <c r="AR117" s="111"/>
      <c r="AS117" s="111"/>
      <c r="AT117" s="112"/>
      <c r="AU117" s="113" t="s">
        <v>78</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79</v>
      </c>
      <c r="AT118" s="118"/>
      <c r="AU118" s="116"/>
      <c r="AV118" s="116"/>
      <c r="AW118" s="98" t="s">
        <v>80</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96</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85</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86</v>
      </c>
      <c r="Z121" s="80"/>
      <c r="AA121" s="81"/>
      <c r="AB121" s="87" t="s">
        <v>84</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93</v>
      </c>
      <c r="C122" s="140"/>
      <c r="D122" s="140"/>
      <c r="E122" s="140"/>
      <c r="F122" s="141"/>
      <c r="G122" s="145" t="s">
        <v>94</v>
      </c>
      <c r="H122" s="95"/>
      <c r="I122" s="95"/>
      <c r="J122" s="95"/>
      <c r="K122" s="95"/>
      <c r="L122" s="95"/>
      <c r="M122" s="95"/>
      <c r="N122" s="95"/>
      <c r="O122" s="96"/>
      <c r="P122" s="94" t="s">
        <v>95</v>
      </c>
      <c r="Q122" s="95"/>
      <c r="R122" s="95"/>
      <c r="S122" s="95"/>
      <c r="T122" s="95"/>
      <c r="U122" s="95"/>
      <c r="V122" s="95"/>
      <c r="W122" s="95"/>
      <c r="X122" s="96"/>
      <c r="Y122" s="100"/>
      <c r="Z122" s="101"/>
      <c r="AA122" s="102"/>
      <c r="AB122" s="103" t="s">
        <v>56</v>
      </c>
      <c r="AC122" s="104"/>
      <c r="AD122" s="105"/>
      <c r="AE122" s="109" t="s">
        <v>31</v>
      </c>
      <c r="AF122" s="109"/>
      <c r="AG122" s="109"/>
      <c r="AH122" s="109"/>
      <c r="AI122" s="109" t="s">
        <v>32</v>
      </c>
      <c r="AJ122" s="109"/>
      <c r="AK122" s="109"/>
      <c r="AL122" s="109"/>
      <c r="AM122" s="109" t="s">
        <v>57</v>
      </c>
      <c r="AN122" s="109"/>
      <c r="AO122" s="109"/>
      <c r="AP122" s="109"/>
      <c r="AQ122" s="110" t="s">
        <v>77</v>
      </c>
      <c r="AR122" s="111"/>
      <c r="AS122" s="111"/>
      <c r="AT122" s="112"/>
      <c r="AU122" s="113" t="s">
        <v>78</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79</v>
      </c>
      <c r="AT123" s="118"/>
      <c r="AU123" s="116"/>
      <c r="AV123" s="116"/>
      <c r="AW123" s="98" t="s">
        <v>80</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96</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85</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86</v>
      </c>
      <c r="Z126" s="80"/>
      <c r="AA126" s="81"/>
      <c r="AB126" s="87" t="s">
        <v>84</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93</v>
      </c>
      <c r="C127" s="140"/>
      <c r="D127" s="140"/>
      <c r="E127" s="140"/>
      <c r="F127" s="141"/>
      <c r="G127" s="145" t="s">
        <v>94</v>
      </c>
      <c r="H127" s="95"/>
      <c r="I127" s="95"/>
      <c r="J127" s="95"/>
      <c r="K127" s="95"/>
      <c r="L127" s="95"/>
      <c r="M127" s="95"/>
      <c r="N127" s="95"/>
      <c r="O127" s="96"/>
      <c r="P127" s="94" t="s">
        <v>95</v>
      </c>
      <c r="Q127" s="95"/>
      <c r="R127" s="95"/>
      <c r="S127" s="95"/>
      <c r="T127" s="95"/>
      <c r="U127" s="95"/>
      <c r="V127" s="95"/>
      <c r="W127" s="95"/>
      <c r="X127" s="96"/>
      <c r="Y127" s="100"/>
      <c r="Z127" s="101"/>
      <c r="AA127" s="102"/>
      <c r="AB127" s="103" t="s">
        <v>56</v>
      </c>
      <c r="AC127" s="104"/>
      <c r="AD127" s="105"/>
      <c r="AE127" s="109" t="s">
        <v>31</v>
      </c>
      <c r="AF127" s="109"/>
      <c r="AG127" s="109"/>
      <c r="AH127" s="109"/>
      <c r="AI127" s="109" t="s">
        <v>32</v>
      </c>
      <c r="AJ127" s="109"/>
      <c r="AK127" s="109"/>
      <c r="AL127" s="109"/>
      <c r="AM127" s="109" t="s">
        <v>57</v>
      </c>
      <c r="AN127" s="109"/>
      <c r="AO127" s="109"/>
      <c r="AP127" s="109"/>
      <c r="AQ127" s="110" t="s">
        <v>77</v>
      </c>
      <c r="AR127" s="111"/>
      <c r="AS127" s="111"/>
      <c r="AT127" s="112"/>
      <c r="AU127" s="113" t="s">
        <v>78</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79</v>
      </c>
      <c r="AT128" s="118"/>
      <c r="AU128" s="116"/>
      <c r="AV128" s="116"/>
      <c r="AW128" s="98" t="s">
        <v>80</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96</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85</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86</v>
      </c>
      <c r="Z131" s="80"/>
      <c r="AA131" s="81"/>
      <c r="AB131" s="87" t="s">
        <v>84</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703" t="s">
        <v>51</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x14ac:dyDescent="0.15">
      <c r="A133" s="512" t="s">
        <v>53</v>
      </c>
      <c r="B133" s="143"/>
      <c r="C133" s="143"/>
      <c r="D133" s="143"/>
      <c r="E133" s="143"/>
      <c r="F133" s="144"/>
      <c r="G133" s="680" t="s">
        <v>54</v>
      </c>
      <c r="H133" s="681"/>
      <c r="I133" s="681"/>
      <c r="J133" s="681"/>
      <c r="K133" s="681"/>
      <c r="L133" s="681"/>
      <c r="M133" s="681"/>
      <c r="N133" s="681"/>
      <c r="O133" s="681"/>
      <c r="P133" s="682" t="s">
        <v>55</v>
      </c>
      <c r="Q133" s="681"/>
      <c r="R133" s="681"/>
      <c r="S133" s="681"/>
      <c r="T133" s="681"/>
      <c r="U133" s="681"/>
      <c r="V133" s="681"/>
      <c r="W133" s="681"/>
      <c r="X133" s="683"/>
      <c r="Y133" s="684"/>
      <c r="Z133" s="685"/>
      <c r="AA133" s="686"/>
      <c r="AB133" s="619" t="s">
        <v>56</v>
      </c>
      <c r="AC133" s="619"/>
      <c r="AD133" s="619"/>
      <c r="AE133" s="109" t="s">
        <v>31</v>
      </c>
      <c r="AF133" s="109"/>
      <c r="AG133" s="109"/>
      <c r="AH133" s="109"/>
      <c r="AI133" s="109" t="s">
        <v>32</v>
      </c>
      <c r="AJ133" s="109"/>
      <c r="AK133" s="109"/>
      <c r="AL133" s="109"/>
      <c r="AM133" s="109" t="s">
        <v>57</v>
      </c>
      <c r="AN133" s="109"/>
      <c r="AO133" s="109"/>
      <c r="AP133" s="109"/>
      <c r="AQ133" s="616" t="s">
        <v>58</v>
      </c>
      <c r="AR133" s="617"/>
      <c r="AS133" s="617"/>
      <c r="AT133" s="618"/>
      <c r="AU133" s="616" t="s">
        <v>59</v>
      </c>
      <c r="AV133" s="617"/>
      <c r="AW133" s="617"/>
      <c r="AX133" s="626"/>
      <c r="AY133">
        <f>COUNTA($G$134)</f>
        <v>0</v>
      </c>
    </row>
    <row r="134" spans="1:51" ht="23.25" hidden="1" customHeight="1" x14ac:dyDescent="0.15">
      <c r="A134" s="512"/>
      <c r="B134" s="143"/>
      <c r="C134" s="143"/>
      <c r="D134" s="143"/>
      <c r="E134" s="143"/>
      <c r="F134" s="144"/>
      <c r="G134" s="627"/>
      <c r="H134" s="628"/>
      <c r="I134" s="628"/>
      <c r="J134" s="628"/>
      <c r="K134" s="628"/>
      <c r="L134" s="628"/>
      <c r="M134" s="628"/>
      <c r="N134" s="628"/>
      <c r="O134" s="628"/>
      <c r="P134" s="631"/>
      <c r="Q134" s="632"/>
      <c r="R134" s="632"/>
      <c r="S134" s="632"/>
      <c r="T134" s="632"/>
      <c r="U134" s="632"/>
      <c r="V134" s="632"/>
      <c r="W134" s="632"/>
      <c r="X134" s="633"/>
      <c r="Y134" s="637" t="s">
        <v>62</v>
      </c>
      <c r="Z134" s="638"/>
      <c r="AA134" s="639"/>
      <c r="AB134" s="640"/>
      <c r="AC134" s="640"/>
      <c r="AD134" s="640"/>
      <c r="AE134" s="609"/>
      <c r="AF134" s="609"/>
      <c r="AG134" s="609"/>
      <c r="AH134" s="609"/>
      <c r="AI134" s="609"/>
      <c r="AJ134" s="609"/>
      <c r="AK134" s="609"/>
      <c r="AL134" s="609"/>
      <c r="AM134" s="609"/>
      <c r="AN134" s="609"/>
      <c r="AO134" s="609"/>
      <c r="AP134" s="609"/>
      <c r="AQ134" s="609"/>
      <c r="AR134" s="609"/>
      <c r="AS134" s="609"/>
      <c r="AT134" s="609"/>
      <c r="AU134" s="610"/>
      <c r="AV134" s="611"/>
      <c r="AW134" s="611"/>
      <c r="AX134" s="612"/>
      <c r="AY134">
        <f>$AY$133</f>
        <v>0</v>
      </c>
    </row>
    <row r="135" spans="1:51" ht="23.25" hidden="1" customHeight="1" x14ac:dyDescent="0.15">
      <c r="A135" s="178"/>
      <c r="B135" s="148"/>
      <c r="C135" s="148"/>
      <c r="D135" s="148"/>
      <c r="E135" s="148"/>
      <c r="F135" s="149"/>
      <c r="G135" s="629"/>
      <c r="H135" s="630"/>
      <c r="I135" s="630"/>
      <c r="J135" s="630"/>
      <c r="K135" s="630"/>
      <c r="L135" s="630"/>
      <c r="M135" s="630"/>
      <c r="N135" s="630"/>
      <c r="O135" s="630"/>
      <c r="P135" s="634"/>
      <c r="Q135" s="635"/>
      <c r="R135" s="635"/>
      <c r="S135" s="635"/>
      <c r="T135" s="635"/>
      <c r="U135" s="635"/>
      <c r="V135" s="635"/>
      <c r="W135" s="635"/>
      <c r="X135" s="636"/>
      <c r="Y135" s="613" t="s">
        <v>65</v>
      </c>
      <c r="Z135" s="614"/>
      <c r="AA135" s="615"/>
      <c r="AB135" s="640"/>
      <c r="AC135" s="640"/>
      <c r="AD135" s="640"/>
      <c r="AE135" s="609"/>
      <c r="AF135" s="609"/>
      <c r="AG135" s="609"/>
      <c r="AH135" s="609"/>
      <c r="AI135" s="609"/>
      <c r="AJ135" s="609"/>
      <c r="AK135" s="609"/>
      <c r="AL135" s="609"/>
      <c r="AM135" s="609"/>
      <c r="AN135" s="609"/>
      <c r="AO135" s="609"/>
      <c r="AP135" s="609"/>
      <c r="AQ135" s="609"/>
      <c r="AR135" s="609"/>
      <c r="AS135" s="609"/>
      <c r="AT135" s="609"/>
      <c r="AU135" s="610"/>
      <c r="AV135" s="611"/>
      <c r="AW135" s="611"/>
      <c r="AX135" s="612"/>
      <c r="AY135">
        <f>$AY$133</f>
        <v>0</v>
      </c>
    </row>
    <row r="136" spans="1:51" ht="23.25" hidden="1" customHeight="1" x14ac:dyDescent="0.15">
      <c r="A136" s="177" t="s">
        <v>66</v>
      </c>
      <c r="B136" s="95"/>
      <c r="C136" s="95"/>
      <c r="D136" s="95"/>
      <c r="E136" s="95"/>
      <c r="F136" s="654"/>
      <c r="G136" s="166" t="s">
        <v>67</v>
      </c>
      <c r="H136" s="166"/>
      <c r="I136" s="166"/>
      <c r="J136" s="166"/>
      <c r="K136" s="166"/>
      <c r="L136" s="166"/>
      <c r="M136" s="166"/>
      <c r="N136" s="166"/>
      <c r="O136" s="166"/>
      <c r="P136" s="166"/>
      <c r="Q136" s="166"/>
      <c r="R136" s="166"/>
      <c r="S136" s="166"/>
      <c r="T136" s="166"/>
      <c r="U136" s="166"/>
      <c r="V136" s="166"/>
      <c r="W136" s="166"/>
      <c r="X136" s="167"/>
      <c r="Y136" s="623"/>
      <c r="Z136" s="624"/>
      <c r="AA136" s="625"/>
      <c r="AB136" s="165" t="s">
        <v>56</v>
      </c>
      <c r="AC136" s="166"/>
      <c r="AD136" s="167"/>
      <c r="AE136" s="109" t="s">
        <v>31</v>
      </c>
      <c r="AF136" s="109"/>
      <c r="AG136" s="109"/>
      <c r="AH136" s="109"/>
      <c r="AI136" s="109" t="s">
        <v>32</v>
      </c>
      <c r="AJ136" s="109"/>
      <c r="AK136" s="109"/>
      <c r="AL136" s="109"/>
      <c r="AM136" s="109" t="s">
        <v>57</v>
      </c>
      <c r="AN136" s="109"/>
      <c r="AO136" s="109"/>
      <c r="AP136" s="109"/>
      <c r="AQ136" s="620" t="s">
        <v>68</v>
      </c>
      <c r="AR136" s="621"/>
      <c r="AS136" s="621"/>
      <c r="AT136" s="621"/>
      <c r="AU136" s="621"/>
      <c r="AV136" s="621"/>
      <c r="AW136" s="621"/>
      <c r="AX136" s="622"/>
      <c r="AY136">
        <f>IF(SUBSTITUTE(SUBSTITUTE($G$137,"／",""),"　","")="",0,1)</f>
        <v>0</v>
      </c>
    </row>
    <row r="137" spans="1:51" ht="23.25" hidden="1" customHeight="1" x14ac:dyDescent="0.15">
      <c r="A137" s="655"/>
      <c r="B137" s="183"/>
      <c r="C137" s="183"/>
      <c r="D137" s="183"/>
      <c r="E137" s="183"/>
      <c r="F137" s="656"/>
      <c r="G137" s="644" t="s">
        <v>97</v>
      </c>
      <c r="H137" s="557"/>
      <c r="I137" s="557"/>
      <c r="J137" s="557"/>
      <c r="K137" s="557"/>
      <c r="L137" s="557"/>
      <c r="M137" s="557"/>
      <c r="N137" s="557"/>
      <c r="O137" s="557"/>
      <c r="P137" s="557"/>
      <c r="Q137" s="557"/>
      <c r="R137" s="557"/>
      <c r="S137" s="557"/>
      <c r="T137" s="557"/>
      <c r="U137" s="557"/>
      <c r="V137" s="557"/>
      <c r="W137" s="557"/>
      <c r="X137" s="557"/>
      <c r="Y137" s="647" t="s">
        <v>66</v>
      </c>
      <c r="Z137" s="648"/>
      <c r="AA137" s="649"/>
      <c r="AB137" s="650"/>
      <c r="AC137" s="651"/>
      <c r="AD137" s="652"/>
      <c r="AE137" s="653"/>
      <c r="AF137" s="653"/>
      <c r="AG137" s="653"/>
      <c r="AH137" s="653"/>
      <c r="AI137" s="653"/>
      <c r="AJ137" s="653"/>
      <c r="AK137" s="653"/>
      <c r="AL137" s="653"/>
      <c r="AM137" s="653"/>
      <c r="AN137" s="653"/>
      <c r="AO137" s="653"/>
      <c r="AP137" s="653"/>
      <c r="AQ137" s="83"/>
      <c r="AR137" s="77"/>
      <c r="AS137" s="77"/>
      <c r="AT137" s="77"/>
      <c r="AU137" s="77"/>
      <c r="AV137" s="77"/>
      <c r="AW137" s="77"/>
      <c r="AX137" s="78"/>
      <c r="AY137">
        <f>$AY$136</f>
        <v>0</v>
      </c>
    </row>
    <row r="138" spans="1:51" ht="46.5" hidden="1" customHeight="1" x14ac:dyDescent="0.15">
      <c r="A138" s="657"/>
      <c r="B138" s="98"/>
      <c r="C138" s="98"/>
      <c r="D138" s="98"/>
      <c r="E138" s="98"/>
      <c r="F138" s="658"/>
      <c r="G138" s="645"/>
      <c r="H138" s="646"/>
      <c r="I138" s="646"/>
      <c r="J138" s="646"/>
      <c r="K138" s="646"/>
      <c r="L138" s="646"/>
      <c r="M138" s="646"/>
      <c r="N138" s="646"/>
      <c r="O138" s="646"/>
      <c r="P138" s="646"/>
      <c r="Q138" s="646"/>
      <c r="R138" s="646"/>
      <c r="S138" s="646"/>
      <c r="T138" s="646"/>
      <c r="U138" s="646"/>
      <c r="V138" s="646"/>
      <c r="W138" s="646"/>
      <c r="X138" s="646"/>
      <c r="Y138" s="205" t="s">
        <v>71</v>
      </c>
      <c r="Z138" s="641"/>
      <c r="AA138" s="642"/>
      <c r="AB138" s="605" t="s">
        <v>98</v>
      </c>
      <c r="AC138" s="606"/>
      <c r="AD138" s="607"/>
      <c r="AE138" s="608"/>
      <c r="AF138" s="608"/>
      <c r="AG138" s="608"/>
      <c r="AH138" s="608"/>
      <c r="AI138" s="608"/>
      <c r="AJ138" s="608"/>
      <c r="AK138" s="608"/>
      <c r="AL138" s="608"/>
      <c r="AM138" s="608"/>
      <c r="AN138" s="608"/>
      <c r="AO138" s="608"/>
      <c r="AP138" s="608"/>
      <c r="AQ138" s="608"/>
      <c r="AR138" s="608"/>
      <c r="AS138" s="608"/>
      <c r="AT138" s="608"/>
      <c r="AU138" s="608"/>
      <c r="AV138" s="608"/>
      <c r="AW138" s="608"/>
      <c r="AX138" s="643"/>
      <c r="AY138">
        <f>$AY$136</f>
        <v>0</v>
      </c>
    </row>
    <row r="139" spans="1:51" ht="18.75" hidden="1" customHeight="1" x14ac:dyDescent="0.15">
      <c r="A139" s="421" t="s">
        <v>74</v>
      </c>
      <c r="B139" s="588"/>
      <c r="C139" s="588"/>
      <c r="D139" s="588"/>
      <c r="E139" s="588"/>
      <c r="F139" s="589"/>
      <c r="G139" s="597" t="s">
        <v>75</v>
      </c>
      <c r="H139" s="183"/>
      <c r="I139" s="183"/>
      <c r="J139" s="183"/>
      <c r="K139" s="183"/>
      <c r="L139" s="183"/>
      <c r="M139" s="183"/>
      <c r="N139" s="183"/>
      <c r="O139" s="184"/>
      <c r="P139" s="185" t="s">
        <v>76</v>
      </c>
      <c r="Q139" s="183"/>
      <c r="R139" s="183"/>
      <c r="S139" s="183"/>
      <c r="T139" s="183"/>
      <c r="U139" s="183"/>
      <c r="V139" s="183"/>
      <c r="W139" s="183"/>
      <c r="X139" s="184"/>
      <c r="Y139" s="598"/>
      <c r="Z139" s="585"/>
      <c r="AA139" s="586"/>
      <c r="AB139" s="602" t="s">
        <v>56</v>
      </c>
      <c r="AC139" s="603"/>
      <c r="AD139" s="604"/>
      <c r="AE139" s="109" t="s">
        <v>31</v>
      </c>
      <c r="AF139" s="109"/>
      <c r="AG139" s="109"/>
      <c r="AH139" s="109"/>
      <c r="AI139" s="109" t="s">
        <v>32</v>
      </c>
      <c r="AJ139" s="109"/>
      <c r="AK139" s="109"/>
      <c r="AL139" s="109"/>
      <c r="AM139" s="109" t="s">
        <v>57</v>
      </c>
      <c r="AN139" s="109"/>
      <c r="AO139" s="109"/>
      <c r="AP139" s="109"/>
      <c r="AQ139" s="202" t="s">
        <v>77</v>
      </c>
      <c r="AR139" s="203"/>
      <c r="AS139" s="203"/>
      <c r="AT139" s="204"/>
      <c r="AU139" s="183" t="s">
        <v>78</v>
      </c>
      <c r="AV139" s="183"/>
      <c r="AW139" s="183"/>
      <c r="AX139" s="186"/>
      <c r="AY139">
        <f>COUNTA($G$141)</f>
        <v>0</v>
      </c>
    </row>
    <row r="140" spans="1:51" ht="18.75" hidden="1" customHeight="1" x14ac:dyDescent="0.15">
      <c r="A140" s="590"/>
      <c r="B140" s="591"/>
      <c r="C140" s="591"/>
      <c r="D140" s="591"/>
      <c r="E140" s="591"/>
      <c r="F140" s="592"/>
      <c r="G140" s="146"/>
      <c r="H140" s="98"/>
      <c r="I140" s="98"/>
      <c r="J140" s="98"/>
      <c r="K140" s="98"/>
      <c r="L140" s="98"/>
      <c r="M140" s="98"/>
      <c r="N140" s="98"/>
      <c r="O140" s="99"/>
      <c r="P140" s="97"/>
      <c r="Q140" s="98"/>
      <c r="R140" s="98"/>
      <c r="S140" s="98"/>
      <c r="T140" s="98"/>
      <c r="U140" s="98"/>
      <c r="V140" s="98"/>
      <c r="W140" s="98"/>
      <c r="X140" s="99"/>
      <c r="Y140" s="599"/>
      <c r="Z140" s="600"/>
      <c r="AA140" s="601"/>
      <c r="AB140" s="106"/>
      <c r="AC140" s="107"/>
      <c r="AD140" s="108"/>
      <c r="AE140" s="109"/>
      <c r="AF140" s="109"/>
      <c r="AG140" s="109"/>
      <c r="AH140" s="109"/>
      <c r="AI140" s="109"/>
      <c r="AJ140" s="109"/>
      <c r="AK140" s="109"/>
      <c r="AL140" s="109"/>
      <c r="AM140" s="109"/>
      <c r="AN140" s="109"/>
      <c r="AO140" s="109"/>
      <c r="AP140" s="109"/>
      <c r="AQ140" s="509"/>
      <c r="AR140" s="510"/>
      <c r="AS140" s="117" t="s">
        <v>79</v>
      </c>
      <c r="AT140" s="118"/>
      <c r="AU140" s="116"/>
      <c r="AV140" s="116"/>
      <c r="AW140" s="98" t="s">
        <v>80</v>
      </c>
      <c r="AX140" s="119"/>
      <c r="AY140">
        <f t="shared" ref="AY140:AY145" si="5">$AY$139</f>
        <v>0</v>
      </c>
    </row>
    <row r="141" spans="1:51" ht="23.25" hidden="1" customHeight="1" x14ac:dyDescent="0.15">
      <c r="A141" s="593"/>
      <c r="B141" s="591"/>
      <c r="C141" s="591"/>
      <c r="D141" s="591"/>
      <c r="E141" s="591"/>
      <c r="F141" s="592"/>
      <c r="G141" s="168"/>
      <c r="H141" s="169"/>
      <c r="I141" s="169"/>
      <c r="J141" s="169"/>
      <c r="K141" s="169"/>
      <c r="L141" s="169"/>
      <c r="M141" s="169"/>
      <c r="N141" s="169"/>
      <c r="O141" s="170"/>
      <c r="P141" s="121"/>
      <c r="Q141" s="121"/>
      <c r="R141" s="121"/>
      <c r="S141" s="121"/>
      <c r="T141" s="121"/>
      <c r="U141" s="121"/>
      <c r="V141" s="121"/>
      <c r="W141" s="121"/>
      <c r="X141" s="122"/>
      <c r="Y141" s="205" t="s">
        <v>83</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94"/>
      <c r="B142" s="595"/>
      <c r="C142" s="595"/>
      <c r="D142" s="595"/>
      <c r="E142" s="595"/>
      <c r="F142" s="596"/>
      <c r="G142" s="171"/>
      <c r="H142" s="172"/>
      <c r="I142" s="172"/>
      <c r="J142" s="172"/>
      <c r="K142" s="172"/>
      <c r="L142" s="172"/>
      <c r="M142" s="172"/>
      <c r="N142" s="172"/>
      <c r="O142" s="173"/>
      <c r="P142" s="124"/>
      <c r="Q142" s="124"/>
      <c r="R142" s="124"/>
      <c r="S142" s="124"/>
      <c r="T142" s="124"/>
      <c r="U142" s="124"/>
      <c r="V142" s="124"/>
      <c r="W142" s="124"/>
      <c r="X142" s="125"/>
      <c r="Y142" s="165" t="s">
        <v>85</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93"/>
      <c r="B143" s="591"/>
      <c r="C143" s="591"/>
      <c r="D143" s="591"/>
      <c r="E143" s="591"/>
      <c r="F143" s="592"/>
      <c r="G143" s="174"/>
      <c r="H143" s="175"/>
      <c r="I143" s="175"/>
      <c r="J143" s="175"/>
      <c r="K143" s="175"/>
      <c r="L143" s="175"/>
      <c r="M143" s="175"/>
      <c r="N143" s="175"/>
      <c r="O143" s="176"/>
      <c r="P143" s="127"/>
      <c r="Q143" s="127"/>
      <c r="R143" s="127"/>
      <c r="S143" s="127"/>
      <c r="T143" s="127"/>
      <c r="U143" s="127"/>
      <c r="V143" s="127"/>
      <c r="W143" s="127"/>
      <c r="X143" s="128"/>
      <c r="Y143" s="165" t="s">
        <v>86</v>
      </c>
      <c r="Z143" s="166"/>
      <c r="AA143" s="167"/>
      <c r="AB143" s="587" t="s">
        <v>84</v>
      </c>
      <c r="AC143" s="587"/>
      <c r="AD143" s="58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87</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89</v>
      </c>
      <c r="B146" s="142" t="s">
        <v>90</v>
      </c>
      <c r="C146" s="143"/>
      <c r="D146" s="143"/>
      <c r="E146" s="143"/>
      <c r="F146" s="144"/>
      <c r="G146" s="183" t="s">
        <v>91</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92</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93</v>
      </c>
      <c r="C151" s="140"/>
      <c r="D151" s="140"/>
      <c r="E151" s="140"/>
      <c r="F151" s="141"/>
      <c r="G151" s="145" t="s">
        <v>94</v>
      </c>
      <c r="H151" s="95"/>
      <c r="I151" s="95"/>
      <c r="J151" s="95"/>
      <c r="K151" s="95"/>
      <c r="L151" s="95"/>
      <c r="M151" s="95"/>
      <c r="N151" s="95"/>
      <c r="O151" s="96"/>
      <c r="P151" s="94" t="s">
        <v>95</v>
      </c>
      <c r="Q151" s="95"/>
      <c r="R151" s="95"/>
      <c r="S151" s="95"/>
      <c r="T151" s="95"/>
      <c r="U151" s="95"/>
      <c r="V151" s="95"/>
      <c r="W151" s="95"/>
      <c r="X151" s="96"/>
      <c r="Y151" s="100"/>
      <c r="Z151" s="101"/>
      <c r="AA151" s="102"/>
      <c r="AB151" s="103" t="s">
        <v>56</v>
      </c>
      <c r="AC151" s="104"/>
      <c r="AD151" s="105"/>
      <c r="AE151" s="109" t="s">
        <v>31</v>
      </c>
      <c r="AF151" s="109"/>
      <c r="AG151" s="109"/>
      <c r="AH151" s="109"/>
      <c r="AI151" s="109" t="s">
        <v>32</v>
      </c>
      <c r="AJ151" s="109"/>
      <c r="AK151" s="109"/>
      <c r="AL151" s="109"/>
      <c r="AM151" s="109" t="s">
        <v>57</v>
      </c>
      <c r="AN151" s="109"/>
      <c r="AO151" s="109"/>
      <c r="AP151" s="109"/>
      <c r="AQ151" s="110" t="s">
        <v>77</v>
      </c>
      <c r="AR151" s="111"/>
      <c r="AS151" s="111"/>
      <c r="AT151" s="112"/>
      <c r="AU151" s="113" t="s">
        <v>78</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79</v>
      </c>
      <c r="AT152" s="118"/>
      <c r="AU152" s="116"/>
      <c r="AV152" s="116"/>
      <c r="AW152" s="98" t="s">
        <v>80</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96</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85</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86</v>
      </c>
      <c r="Z155" s="80"/>
      <c r="AA155" s="81"/>
      <c r="AB155" s="87" t="s">
        <v>84</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93</v>
      </c>
      <c r="C156" s="140"/>
      <c r="D156" s="140"/>
      <c r="E156" s="140"/>
      <c r="F156" s="141"/>
      <c r="G156" s="145" t="s">
        <v>94</v>
      </c>
      <c r="H156" s="95"/>
      <c r="I156" s="95"/>
      <c r="J156" s="95"/>
      <c r="K156" s="95"/>
      <c r="L156" s="95"/>
      <c r="M156" s="95"/>
      <c r="N156" s="95"/>
      <c r="O156" s="96"/>
      <c r="P156" s="94" t="s">
        <v>95</v>
      </c>
      <c r="Q156" s="95"/>
      <c r="R156" s="95"/>
      <c r="S156" s="95"/>
      <c r="T156" s="95"/>
      <c r="U156" s="95"/>
      <c r="V156" s="95"/>
      <c r="W156" s="95"/>
      <c r="X156" s="96"/>
      <c r="Y156" s="100"/>
      <c r="Z156" s="101"/>
      <c r="AA156" s="102"/>
      <c r="AB156" s="103" t="s">
        <v>56</v>
      </c>
      <c r="AC156" s="104"/>
      <c r="AD156" s="105"/>
      <c r="AE156" s="109" t="s">
        <v>31</v>
      </c>
      <c r="AF156" s="109"/>
      <c r="AG156" s="109"/>
      <c r="AH156" s="109"/>
      <c r="AI156" s="109" t="s">
        <v>32</v>
      </c>
      <c r="AJ156" s="109"/>
      <c r="AK156" s="109"/>
      <c r="AL156" s="109"/>
      <c r="AM156" s="109" t="s">
        <v>57</v>
      </c>
      <c r="AN156" s="109"/>
      <c r="AO156" s="109"/>
      <c r="AP156" s="109"/>
      <c r="AQ156" s="110" t="s">
        <v>77</v>
      </c>
      <c r="AR156" s="111"/>
      <c r="AS156" s="111"/>
      <c r="AT156" s="112"/>
      <c r="AU156" s="113" t="s">
        <v>78</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79</v>
      </c>
      <c r="AT157" s="118"/>
      <c r="AU157" s="116"/>
      <c r="AV157" s="116"/>
      <c r="AW157" s="98" t="s">
        <v>80</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96</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85</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86</v>
      </c>
      <c r="Z160" s="80"/>
      <c r="AA160" s="81"/>
      <c r="AB160" s="87" t="s">
        <v>84</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93</v>
      </c>
      <c r="C161" s="140"/>
      <c r="D161" s="140"/>
      <c r="E161" s="140"/>
      <c r="F161" s="141"/>
      <c r="G161" s="145" t="s">
        <v>94</v>
      </c>
      <c r="H161" s="95"/>
      <c r="I161" s="95"/>
      <c r="J161" s="95"/>
      <c r="K161" s="95"/>
      <c r="L161" s="95"/>
      <c r="M161" s="95"/>
      <c r="N161" s="95"/>
      <c r="O161" s="96"/>
      <c r="P161" s="94" t="s">
        <v>95</v>
      </c>
      <c r="Q161" s="95"/>
      <c r="R161" s="95"/>
      <c r="S161" s="95"/>
      <c r="T161" s="95"/>
      <c r="U161" s="95"/>
      <c r="V161" s="95"/>
      <c r="W161" s="95"/>
      <c r="X161" s="96"/>
      <c r="Y161" s="100"/>
      <c r="Z161" s="101"/>
      <c r="AA161" s="102"/>
      <c r="AB161" s="103" t="s">
        <v>56</v>
      </c>
      <c r="AC161" s="104"/>
      <c r="AD161" s="105"/>
      <c r="AE161" s="109" t="s">
        <v>31</v>
      </c>
      <c r="AF161" s="109"/>
      <c r="AG161" s="109"/>
      <c r="AH161" s="109"/>
      <c r="AI161" s="109" t="s">
        <v>32</v>
      </c>
      <c r="AJ161" s="109"/>
      <c r="AK161" s="109"/>
      <c r="AL161" s="109"/>
      <c r="AM161" s="109" t="s">
        <v>57</v>
      </c>
      <c r="AN161" s="109"/>
      <c r="AO161" s="109"/>
      <c r="AP161" s="109"/>
      <c r="AQ161" s="110" t="s">
        <v>77</v>
      </c>
      <c r="AR161" s="111"/>
      <c r="AS161" s="111"/>
      <c r="AT161" s="112"/>
      <c r="AU161" s="113" t="s">
        <v>78</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79</v>
      </c>
      <c r="AT162" s="118"/>
      <c r="AU162" s="116"/>
      <c r="AV162" s="116"/>
      <c r="AW162" s="98" t="s">
        <v>80</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96</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85</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86</v>
      </c>
      <c r="Z165" s="151"/>
      <c r="AA165" s="152"/>
      <c r="AB165" s="153" t="s">
        <v>84</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703" t="s">
        <v>51</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x14ac:dyDescent="0.15">
      <c r="A167" s="512" t="s">
        <v>53</v>
      </c>
      <c r="B167" s="143"/>
      <c r="C167" s="143"/>
      <c r="D167" s="143"/>
      <c r="E167" s="143"/>
      <c r="F167" s="144"/>
      <c r="G167" s="680" t="s">
        <v>54</v>
      </c>
      <c r="H167" s="681"/>
      <c r="I167" s="681"/>
      <c r="J167" s="681"/>
      <c r="K167" s="681"/>
      <c r="L167" s="681"/>
      <c r="M167" s="681"/>
      <c r="N167" s="681"/>
      <c r="O167" s="681"/>
      <c r="P167" s="682" t="s">
        <v>55</v>
      </c>
      <c r="Q167" s="681"/>
      <c r="R167" s="681"/>
      <c r="S167" s="681"/>
      <c r="T167" s="681"/>
      <c r="U167" s="681"/>
      <c r="V167" s="681"/>
      <c r="W167" s="681"/>
      <c r="X167" s="683"/>
      <c r="Y167" s="684"/>
      <c r="Z167" s="685"/>
      <c r="AA167" s="686"/>
      <c r="AB167" s="619" t="s">
        <v>56</v>
      </c>
      <c r="AC167" s="619"/>
      <c r="AD167" s="619"/>
      <c r="AE167" s="109" t="s">
        <v>31</v>
      </c>
      <c r="AF167" s="109"/>
      <c r="AG167" s="109"/>
      <c r="AH167" s="109"/>
      <c r="AI167" s="109" t="s">
        <v>32</v>
      </c>
      <c r="AJ167" s="109"/>
      <c r="AK167" s="109"/>
      <c r="AL167" s="109"/>
      <c r="AM167" s="109" t="s">
        <v>57</v>
      </c>
      <c r="AN167" s="109"/>
      <c r="AO167" s="109"/>
      <c r="AP167" s="109"/>
      <c r="AQ167" s="616" t="s">
        <v>58</v>
      </c>
      <c r="AR167" s="617"/>
      <c r="AS167" s="617"/>
      <c r="AT167" s="618"/>
      <c r="AU167" s="616" t="s">
        <v>59</v>
      </c>
      <c r="AV167" s="617"/>
      <c r="AW167" s="617"/>
      <c r="AX167" s="626"/>
      <c r="AY167">
        <f>COUNTA($G$168)</f>
        <v>0</v>
      </c>
    </row>
    <row r="168" spans="1:51" ht="23.25" hidden="1" customHeight="1" x14ac:dyDescent="0.15">
      <c r="A168" s="512"/>
      <c r="B168" s="143"/>
      <c r="C168" s="143"/>
      <c r="D168" s="143"/>
      <c r="E168" s="143"/>
      <c r="F168" s="144"/>
      <c r="G168" s="627"/>
      <c r="H168" s="628"/>
      <c r="I168" s="628"/>
      <c r="J168" s="628"/>
      <c r="K168" s="628"/>
      <c r="L168" s="628"/>
      <c r="M168" s="628"/>
      <c r="N168" s="628"/>
      <c r="O168" s="628"/>
      <c r="P168" s="631"/>
      <c r="Q168" s="632"/>
      <c r="R168" s="632"/>
      <c r="S168" s="632"/>
      <c r="T168" s="632"/>
      <c r="U168" s="632"/>
      <c r="V168" s="632"/>
      <c r="W168" s="632"/>
      <c r="X168" s="633"/>
      <c r="Y168" s="637" t="s">
        <v>62</v>
      </c>
      <c r="Z168" s="638"/>
      <c r="AA168" s="639"/>
      <c r="AB168" s="640"/>
      <c r="AC168" s="640"/>
      <c r="AD168" s="640"/>
      <c r="AE168" s="609"/>
      <c r="AF168" s="609"/>
      <c r="AG168" s="609"/>
      <c r="AH168" s="609"/>
      <c r="AI168" s="609"/>
      <c r="AJ168" s="609"/>
      <c r="AK168" s="609"/>
      <c r="AL168" s="609"/>
      <c r="AM168" s="609"/>
      <c r="AN168" s="609"/>
      <c r="AO168" s="609"/>
      <c r="AP168" s="609"/>
      <c r="AQ168" s="609"/>
      <c r="AR168" s="609"/>
      <c r="AS168" s="609"/>
      <c r="AT168" s="609"/>
      <c r="AU168" s="610"/>
      <c r="AV168" s="611"/>
      <c r="AW168" s="611"/>
      <c r="AX168" s="612"/>
      <c r="AY168">
        <f>$AY$167</f>
        <v>0</v>
      </c>
    </row>
    <row r="169" spans="1:51" ht="23.25" hidden="1" customHeight="1" x14ac:dyDescent="0.15">
      <c r="A169" s="178"/>
      <c r="B169" s="148"/>
      <c r="C169" s="148"/>
      <c r="D169" s="148"/>
      <c r="E169" s="148"/>
      <c r="F169" s="149"/>
      <c r="G169" s="629"/>
      <c r="H169" s="630"/>
      <c r="I169" s="630"/>
      <c r="J169" s="630"/>
      <c r="K169" s="630"/>
      <c r="L169" s="630"/>
      <c r="M169" s="630"/>
      <c r="N169" s="630"/>
      <c r="O169" s="630"/>
      <c r="P169" s="634"/>
      <c r="Q169" s="635"/>
      <c r="R169" s="635"/>
      <c r="S169" s="635"/>
      <c r="T169" s="635"/>
      <c r="U169" s="635"/>
      <c r="V169" s="635"/>
      <c r="W169" s="635"/>
      <c r="X169" s="636"/>
      <c r="Y169" s="613" t="s">
        <v>65</v>
      </c>
      <c r="Z169" s="614"/>
      <c r="AA169" s="615"/>
      <c r="AB169" s="640"/>
      <c r="AC169" s="640"/>
      <c r="AD169" s="640"/>
      <c r="AE169" s="609"/>
      <c r="AF169" s="609"/>
      <c r="AG169" s="609"/>
      <c r="AH169" s="609"/>
      <c r="AI169" s="609"/>
      <c r="AJ169" s="609"/>
      <c r="AK169" s="609"/>
      <c r="AL169" s="609"/>
      <c r="AM169" s="609"/>
      <c r="AN169" s="609"/>
      <c r="AO169" s="609"/>
      <c r="AP169" s="609"/>
      <c r="AQ169" s="609"/>
      <c r="AR169" s="609"/>
      <c r="AS169" s="609"/>
      <c r="AT169" s="609"/>
      <c r="AU169" s="610"/>
      <c r="AV169" s="611"/>
      <c r="AW169" s="611"/>
      <c r="AX169" s="612"/>
      <c r="AY169">
        <f>$AY$167</f>
        <v>0</v>
      </c>
    </row>
    <row r="170" spans="1:51" ht="23.25" hidden="1" customHeight="1" x14ac:dyDescent="0.15">
      <c r="A170" s="177" t="s">
        <v>66</v>
      </c>
      <c r="B170" s="95"/>
      <c r="C170" s="95"/>
      <c r="D170" s="95"/>
      <c r="E170" s="95"/>
      <c r="F170" s="654"/>
      <c r="G170" s="166" t="s">
        <v>67</v>
      </c>
      <c r="H170" s="166"/>
      <c r="I170" s="166"/>
      <c r="J170" s="166"/>
      <c r="K170" s="166"/>
      <c r="L170" s="166"/>
      <c r="M170" s="166"/>
      <c r="N170" s="166"/>
      <c r="O170" s="166"/>
      <c r="P170" s="166"/>
      <c r="Q170" s="166"/>
      <c r="R170" s="166"/>
      <c r="S170" s="166"/>
      <c r="T170" s="166"/>
      <c r="U170" s="166"/>
      <c r="V170" s="166"/>
      <c r="W170" s="166"/>
      <c r="X170" s="167"/>
      <c r="Y170" s="623"/>
      <c r="Z170" s="624"/>
      <c r="AA170" s="625"/>
      <c r="AB170" s="165" t="s">
        <v>56</v>
      </c>
      <c r="AC170" s="166"/>
      <c r="AD170" s="167"/>
      <c r="AE170" s="109" t="s">
        <v>31</v>
      </c>
      <c r="AF170" s="109"/>
      <c r="AG170" s="109"/>
      <c r="AH170" s="109"/>
      <c r="AI170" s="109" t="s">
        <v>32</v>
      </c>
      <c r="AJ170" s="109"/>
      <c r="AK170" s="109"/>
      <c r="AL170" s="109"/>
      <c r="AM170" s="109" t="s">
        <v>57</v>
      </c>
      <c r="AN170" s="109"/>
      <c r="AO170" s="109"/>
      <c r="AP170" s="109"/>
      <c r="AQ170" s="620" t="s">
        <v>68</v>
      </c>
      <c r="AR170" s="621"/>
      <c r="AS170" s="621"/>
      <c r="AT170" s="621"/>
      <c r="AU170" s="621"/>
      <c r="AV170" s="621"/>
      <c r="AW170" s="621"/>
      <c r="AX170" s="622"/>
      <c r="AY170">
        <f>IF(SUBSTITUTE(SUBSTITUTE($G$171,"／",""),"　","")="",0,1)</f>
        <v>0</v>
      </c>
    </row>
    <row r="171" spans="1:51" ht="23.25" hidden="1" customHeight="1" x14ac:dyDescent="0.15">
      <c r="A171" s="655"/>
      <c r="B171" s="183"/>
      <c r="C171" s="183"/>
      <c r="D171" s="183"/>
      <c r="E171" s="183"/>
      <c r="F171" s="656"/>
      <c r="G171" s="644" t="s">
        <v>97</v>
      </c>
      <c r="H171" s="557"/>
      <c r="I171" s="557"/>
      <c r="J171" s="557"/>
      <c r="K171" s="557"/>
      <c r="L171" s="557"/>
      <c r="M171" s="557"/>
      <c r="N171" s="557"/>
      <c r="O171" s="557"/>
      <c r="P171" s="557"/>
      <c r="Q171" s="557"/>
      <c r="R171" s="557"/>
      <c r="S171" s="557"/>
      <c r="T171" s="557"/>
      <c r="U171" s="557"/>
      <c r="V171" s="557"/>
      <c r="W171" s="557"/>
      <c r="X171" s="557"/>
      <c r="Y171" s="647" t="s">
        <v>66</v>
      </c>
      <c r="Z171" s="648"/>
      <c r="AA171" s="649"/>
      <c r="AB171" s="650"/>
      <c r="AC171" s="651"/>
      <c r="AD171" s="652"/>
      <c r="AE171" s="653"/>
      <c r="AF171" s="653"/>
      <c r="AG171" s="653"/>
      <c r="AH171" s="653"/>
      <c r="AI171" s="653"/>
      <c r="AJ171" s="653"/>
      <c r="AK171" s="653"/>
      <c r="AL171" s="653"/>
      <c r="AM171" s="653"/>
      <c r="AN171" s="653"/>
      <c r="AO171" s="653"/>
      <c r="AP171" s="653"/>
      <c r="AQ171" s="83"/>
      <c r="AR171" s="77"/>
      <c r="AS171" s="77"/>
      <c r="AT171" s="77"/>
      <c r="AU171" s="77"/>
      <c r="AV171" s="77"/>
      <c r="AW171" s="77"/>
      <c r="AX171" s="78"/>
      <c r="AY171">
        <f>$AY$170</f>
        <v>0</v>
      </c>
    </row>
    <row r="172" spans="1:51" ht="46.5" hidden="1" customHeight="1" x14ac:dyDescent="0.15">
      <c r="A172" s="657"/>
      <c r="B172" s="98"/>
      <c r="C172" s="98"/>
      <c r="D172" s="98"/>
      <c r="E172" s="98"/>
      <c r="F172" s="658"/>
      <c r="G172" s="645"/>
      <c r="H172" s="646"/>
      <c r="I172" s="646"/>
      <c r="J172" s="646"/>
      <c r="K172" s="646"/>
      <c r="L172" s="646"/>
      <c r="M172" s="646"/>
      <c r="N172" s="646"/>
      <c r="O172" s="646"/>
      <c r="P172" s="646"/>
      <c r="Q172" s="646"/>
      <c r="R172" s="646"/>
      <c r="S172" s="646"/>
      <c r="T172" s="646"/>
      <c r="U172" s="646"/>
      <c r="V172" s="646"/>
      <c r="W172" s="646"/>
      <c r="X172" s="646"/>
      <c r="Y172" s="205" t="s">
        <v>71</v>
      </c>
      <c r="Z172" s="641"/>
      <c r="AA172" s="642"/>
      <c r="AB172" s="605" t="s">
        <v>98</v>
      </c>
      <c r="AC172" s="606"/>
      <c r="AD172" s="607"/>
      <c r="AE172" s="608"/>
      <c r="AF172" s="608"/>
      <c r="AG172" s="608"/>
      <c r="AH172" s="608"/>
      <c r="AI172" s="608"/>
      <c r="AJ172" s="608"/>
      <c r="AK172" s="608"/>
      <c r="AL172" s="608"/>
      <c r="AM172" s="608"/>
      <c r="AN172" s="608"/>
      <c r="AO172" s="608"/>
      <c r="AP172" s="608"/>
      <c r="AQ172" s="608"/>
      <c r="AR172" s="608"/>
      <c r="AS172" s="608"/>
      <c r="AT172" s="608"/>
      <c r="AU172" s="608"/>
      <c r="AV172" s="608"/>
      <c r="AW172" s="608"/>
      <c r="AX172" s="643"/>
      <c r="AY172">
        <f>$AY$170</f>
        <v>0</v>
      </c>
    </row>
    <row r="173" spans="1:51" ht="18.75" hidden="1" customHeight="1" x14ac:dyDescent="0.15">
      <c r="A173" s="421" t="s">
        <v>74</v>
      </c>
      <c r="B173" s="588"/>
      <c r="C173" s="588"/>
      <c r="D173" s="588"/>
      <c r="E173" s="588"/>
      <c r="F173" s="589"/>
      <c r="G173" s="597" t="s">
        <v>75</v>
      </c>
      <c r="H173" s="183"/>
      <c r="I173" s="183"/>
      <c r="J173" s="183"/>
      <c r="K173" s="183"/>
      <c r="L173" s="183"/>
      <c r="M173" s="183"/>
      <c r="N173" s="183"/>
      <c r="O173" s="184"/>
      <c r="P173" s="185" t="s">
        <v>76</v>
      </c>
      <c r="Q173" s="183"/>
      <c r="R173" s="183"/>
      <c r="S173" s="183"/>
      <c r="T173" s="183"/>
      <c r="U173" s="183"/>
      <c r="V173" s="183"/>
      <c r="W173" s="183"/>
      <c r="X173" s="184"/>
      <c r="Y173" s="598"/>
      <c r="Z173" s="585"/>
      <c r="AA173" s="586"/>
      <c r="AB173" s="602" t="s">
        <v>56</v>
      </c>
      <c r="AC173" s="603"/>
      <c r="AD173" s="604"/>
      <c r="AE173" s="109" t="s">
        <v>31</v>
      </c>
      <c r="AF173" s="109"/>
      <c r="AG173" s="109"/>
      <c r="AH173" s="109"/>
      <c r="AI173" s="109" t="s">
        <v>32</v>
      </c>
      <c r="AJ173" s="109"/>
      <c r="AK173" s="109"/>
      <c r="AL173" s="109"/>
      <c r="AM173" s="109" t="s">
        <v>57</v>
      </c>
      <c r="AN173" s="109"/>
      <c r="AO173" s="109"/>
      <c r="AP173" s="109"/>
      <c r="AQ173" s="202" t="s">
        <v>77</v>
      </c>
      <c r="AR173" s="203"/>
      <c r="AS173" s="203"/>
      <c r="AT173" s="204"/>
      <c r="AU173" s="183" t="s">
        <v>78</v>
      </c>
      <c r="AV173" s="183"/>
      <c r="AW173" s="183"/>
      <c r="AX173" s="186"/>
      <c r="AY173">
        <f>COUNTA($G$175)</f>
        <v>0</v>
      </c>
    </row>
    <row r="174" spans="1:51" ht="18.75" hidden="1" customHeight="1" x14ac:dyDescent="0.15">
      <c r="A174" s="590"/>
      <c r="B174" s="591"/>
      <c r="C174" s="591"/>
      <c r="D174" s="591"/>
      <c r="E174" s="591"/>
      <c r="F174" s="592"/>
      <c r="G174" s="146"/>
      <c r="H174" s="98"/>
      <c r="I174" s="98"/>
      <c r="J174" s="98"/>
      <c r="K174" s="98"/>
      <c r="L174" s="98"/>
      <c r="M174" s="98"/>
      <c r="N174" s="98"/>
      <c r="O174" s="99"/>
      <c r="P174" s="97"/>
      <c r="Q174" s="98"/>
      <c r="R174" s="98"/>
      <c r="S174" s="98"/>
      <c r="T174" s="98"/>
      <c r="U174" s="98"/>
      <c r="V174" s="98"/>
      <c r="W174" s="98"/>
      <c r="X174" s="99"/>
      <c r="Y174" s="599"/>
      <c r="Z174" s="600"/>
      <c r="AA174" s="601"/>
      <c r="AB174" s="106"/>
      <c r="AC174" s="107"/>
      <c r="AD174" s="108"/>
      <c r="AE174" s="109"/>
      <c r="AF174" s="109"/>
      <c r="AG174" s="109"/>
      <c r="AH174" s="109"/>
      <c r="AI174" s="109"/>
      <c r="AJ174" s="109"/>
      <c r="AK174" s="109"/>
      <c r="AL174" s="109"/>
      <c r="AM174" s="109"/>
      <c r="AN174" s="109"/>
      <c r="AO174" s="109"/>
      <c r="AP174" s="109"/>
      <c r="AQ174" s="509"/>
      <c r="AR174" s="510"/>
      <c r="AS174" s="117" t="s">
        <v>79</v>
      </c>
      <c r="AT174" s="118"/>
      <c r="AU174" s="116"/>
      <c r="AV174" s="116"/>
      <c r="AW174" s="98" t="s">
        <v>80</v>
      </c>
      <c r="AX174" s="119"/>
      <c r="AY174">
        <f t="shared" ref="AY174:AY179" si="7">$AY$173</f>
        <v>0</v>
      </c>
    </row>
    <row r="175" spans="1:51" ht="23.25" hidden="1" customHeight="1" x14ac:dyDescent="0.15">
      <c r="A175" s="593"/>
      <c r="B175" s="591"/>
      <c r="C175" s="591"/>
      <c r="D175" s="591"/>
      <c r="E175" s="591"/>
      <c r="F175" s="592"/>
      <c r="G175" s="168"/>
      <c r="H175" s="169"/>
      <c r="I175" s="169"/>
      <c r="J175" s="169"/>
      <c r="K175" s="169"/>
      <c r="L175" s="169"/>
      <c r="M175" s="169"/>
      <c r="N175" s="169"/>
      <c r="O175" s="170"/>
      <c r="P175" s="121"/>
      <c r="Q175" s="121"/>
      <c r="R175" s="121"/>
      <c r="S175" s="121"/>
      <c r="T175" s="121"/>
      <c r="U175" s="121"/>
      <c r="V175" s="121"/>
      <c r="W175" s="121"/>
      <c r="X175" s="122"/>
      <c r="Y175" s="205" t="s">
        <v>83</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94"/>
      <c r="B176" s="595"/>
      <c r="C176" s="595"/>
      <c r="D176" s="595"/>
      <c r="E176" s="595"/>
      <c r="F176" s="596"/>
      <c r="G176" s="171"/>
      <c r="H176" s="172"/>
      <c r="I176" s="172"/>
      <c r="J176" s="172"/>
      <c r="K176" s="172"/>
      <c r="L176" s="172"/>
      <c r="M176" s="172"/>
      <c r="N176" s="172"/>
      <c r="O176" s="173"/>
      <c r="P176" s="124"/>
      <c r="Q176" s="124"/>
      <c r="R176" s="124"/>
      <c r="S176" s="124"/>
      <c r="T176" s="124"/>
      <c r="U176" s="124"/>
      <c r="V176" s="124"/>
      <c r="W176" s="124"/>
      <c r="X176" s="125"/>
      <c r="Y176" s="165" t="s">
        <v>85</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93"/>
      <c r="B177" s="591"/>
      <c r="C177" s="591"/>
      <c r="D177" s="591"/>
      <c r="E177" s="591"/>
      <c r="F177" s="592"/>
      <c r="G177" s="174"/>
      <c r="H177" s="175"/>
      <c r="I177" s="175"/>
      <c r="J177" s="175"/>
      <c r="K177" s="175"/>
      <c r="L177" s="175"/>
      <c r="M177" s="175"/>
      <c r="N177" s="175"/>
      <c r="O177" s="176"/>
      <c r="P177" s="127"/>
      <c r="Q177" s="127"/>
      <c r="R177" s="127"/>
      <c r="S177" s="127"/>
      <c r="T177" s="127"/>
      <c r="U177" s="127"/>
      <c r="V177" s="127"/>
      <c r="W177" s="127"/>
      <c r="X177" s="128"/>
      <c r="Y177" s="165" t="s">
        <v>86</v>
      </c>
      <c r="Z177" s="166"/>
      <c r="AA177" s="167"/>
      <c r="AB177" s="587" t="s">
        <v>84</v>
      </c>
      <c r="AC177" s="587"/>
      <c r="AD177" s="58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87</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89</v>
      </c>
      <c r="B180" s="142" t="s">
        <v>90</v>
      </c>
      <c r="C180" s="143"/>
      <c r="D180" s="143"/>
      <c r="E180" s="143"/>
      <c r="F180" s="144"/>
      <c r="G180" s="183" t="s">
        <v>91</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92</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93</v>
      </c>
      <c r="C185" s="140"/>
      <c r="D185" s="140"/>
      <c r="E185" s="140"/>
      <c r="F185" s="141"/>
      <c r="G185" s="145" t="s">
        <v>94</v>
      </c>
      <c r="H185" s="95"/>
      <c r="I185" s="95"/>
      <c r="J185" s="95"/>
      <c r="K185" s="95"/>
      <c r="L185" s="95"/>
      <c r="M185" s="95"/>
      <c r="N185" s="95"/>
      <c r="O185" s="96"/>
      <c r="P185" s="94" t="s">
        <v>95</v>
      </c>
      <c r="Q185" s="95"/>
      <c r="R185" s="95"/>
      <c r="S185" s="95"/>
      <c r="T185" s="95"/>
      <c r="U185" s="95"/>
      <c r="V185" s="95"/>
      <c r="W185" s="95"/>
      <c r="X185" s="96"/>
      <c r="Y185" s="100"/>
      <c r="Z185" s="101"/>
      <c r="AA185" s="102"/>
      <c r="AB185" s="103" t="s">
        <v>56</v>
      </c>
      <c r="AC185" s="104"/>
      <c r="AD185" s="105"/>
      <c r="AE185" s="109" t="s">
        <v>31</v>
      </c>
      <c r="AF185" s="109"/>
      <c r="AG185" s="109"/>
      <c r="AH185" s="109"/>
      <c r="AI185" s="109" t="s">
        <v>32</v>
      </c>
      <c r="AJ185" s="109"/>
      <c r="AK185" s="109"/>
      <c r="AL185" s="109"/>
      <c r="AM185" s="109" t="s">
        <v>57</v>
      </c>
      <c r="AN185" s="109"/>
      <c r="AO185" s="109"/>
      <c r="AP185" s="109"/>
      <c r="AQ185" s="110" t="s">
        <v>77</v>
      </c>
      <c r="AR185" s="111"/>
      <c r="AS185" s="111"/>
      <c r="AT185" s="112"/>
      <c r="AU185" s="113" t="s">
        <v>78</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79</v>
      </c>
      <c r="AT186" s="118"/>
      <c r="AU186" s="116"/>
      <c r="AV186" s="116"/>
      <c r="AW186" s="98" t="s">
        <v>80</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96</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85</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86</v>
      </c>
      <c r="Z189" s="80"/>
      <c r="AA189" s="81"/>
      <c r="AB189" s="87" t="s">
        <v>84</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93</v>
      </c>
      <c r="C190" s="140"/>
      <c r="D190" s="140"/>
      <c r="E190" s="140"/>
      <c r="F190" s="141"/>
      <c r="G190" s="145" t="s">
        <v>94</v>
      </c>
      <c r="H190" s="95"/>
      <c r="I190" s="95"/>
      <c r="J190" s="95"/>
      <c r="K190" s="95"/>
      <c r="L190" s="95"/>
      <c r="M190" s="95"/>
      <c r="N190" s="95"/>
      <c r="O190" s="96"/>
      <c r="P190" s="94" t="s">
        <v>95</v>
      </c>
      <c r="Q190" s="95"/>
      <c r="R190" s="95"/>
      <c r="S190" s="95"/>
      <c r="T190" s="95"/>
      <c r="U190" s="95"/>
      <c r="V190" s="95"/>
      <c r="W190" s="95"/>
      <c r="X190" s="96"/>
      <c r="Y190" s="100"/>
      <c r="Z190" s="101"/>
      <c r="AA190" s="102"/>
      <c r="AB190" s="103" t="s">
        <v>56</v>
      </c>
      <c r="AC190" s="104"/>
      <c r="AD190" s="105"/>
      <c r="AE190" s="109" t="s">
        <v>31</v>
      </c>
      <c r="AF190" s="109"/>
      <c r="AG190" s="109"/>
      <c r="AH190" s="109"/>
      <c r="AI190" s="109" t="s">
        <v>32</v>
      </c>
      <c r="AJ190" s="109"/>
      <c r="AK190" s="109"/>
      <c r="AL190" s="109"/>
      <c r="AM190" s="109" t="s">
        <v>57</v>
      </c>
      <c r="AN190" s="109"/>
      <c r="AO190" s="109"/>
      <c r="AP190" s="109"/>
      <c r="AQ190" s="110" t="s">
        <v>77</v>
      </c>
      <c r="AR190" s="111"/>
      <c r="AS190" s="111"/>
      <c r="AT190" s="112"/>
      <c r="AU190" s="113" t="s">
        <v>78</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79</v>
      </c>
      <c r="AT191" s="118"/>
      <c r="AU191" s="116"/>
      <c r="AV191" s="116"/>
      <c r="AW191" s="98" t="s">
        <v>80</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96</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85</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86</v>
      </c>
      <c r="Z194" s="80"/>
      <c r="AA194" s="81"/>
      <c r="AB194" s="87" t="s">
        <v>84</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93</v>
      </c>
      <c r="C195" s="140"/>
      <c r="D195" s="140"/>
      <c r="E195" s="140"/>
      <c r="F195" s="141"/>
      <c r="G195" s="145" t="s">
        <v>94</v>
      </c>
      <c r="H195" s="95"/>
      <c r="I195" s="95"/>
      <c r="J195" s="95"/>
      <c r="K195" s="95"/>
      <c r="L195" s="95"/>
      <c r="M195" s="95"/>
      <c r="N195" s="95"/>
      <c r="O195" s="96"/>
      <c r="P195" s="94" t="s">
        <v>95</v>
      </c>
      <c r="Q195" s="95"/>
      <c r="R195" s="95"/>
      <c r="S195" s="95"/>
      <c r="T195" s="95"/>
      <c r="U195" s="95"/>
      <c r="V195" s="95"/>
      <c r="W195" s="95"/>
      <c r="X195" s="96"/>
      <c r="Y195" s="100"/>
      <c r="Z195" s="101"/>
      <c r="AA195" s="102"/>
      <c r="AB195" s="103" t="s">
        <v>56</v>
      </c>
      <c r="AC195" s="104"/>
      <c r="AD195" s="105"/>
      <c r="AE195" s="109" t="s">
        <v>31</v>
      </c>
      <c r="AF195" s="109"/>
      <c r="AG195" s="109"/>
      <c r="AH195" s="109"/>
      <c r="AI195" s="109" t="s">
        <v>32</v>
      </c>
      <c r="AJ195" s="109"/>
      <c r="AK195" s="109"/>
      <c r="AL195" s="109"/>
      <c r="AM195" s="109" t="s">
        <v>57</v>
      </c>
      <c r="AN195" s="109"/>
      <c r="AO195" s="109"/>
      <c r="AP195" s="109"/>
      <c r="AQ195" s="110" t="s">
        <v>77</v>
      </c>
      <c r="AR195" s="111"/>
      <c r="AS195" s="111"/>
      <c r="AT195" s="112"/>
      <c r="AU195" s="113" t="s">
        <v>78</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79</v>
      </c>
      <c r="AT196" s="118"/>
      <c r="AU196" s="116"/>
      <c r="AV196" s="116"/>
      <c r="AW196" s="98" t="s">
        <v>80</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96</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85</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86</v>
      </c>
      <c r="Z199" s="151"/>
      <c r="AA199" s="152"/>
      <c r="AB199" s="153" t="s">
        <v>84</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48" t="s">
        <v>99</v>
      </c>
      <c r="B200" s="549"/>
      <c r="C200" s="549"/>
      <c r="D200" s="549"/>
      <c r="E200" s="549"/>
      <c r="F200" s="550"/>
      <c r="G200" s="572"/>
      <c r="H200" s="574" t="s">
        <v>75</v>
      </c>
      <c r="I200" s="574"/>
      <c r="J200" s="574"/>
      <c r="K200" s="574"/>
      <c r="L200" s="574"/>
      <c r="M200" s="574"/>
      <c r="N200" s="574"/>
      <c r="O200" s="575"/>
      <c r="P200" s="577" t="s">
        <v>76</v>
      </c>
      <c r="Q200" s="574"/>
      <c r="R200" s="574"/>
      <c r="S200" s="574"/>
      <c r="T200" s="574"/>
      <c r="U200" s="574"/>
      <c r="V200" s="575"/>
      <c r="W200" s="579" t="s">
        <v>100</v>
      </c>
      <c r="X200" s="580"/>
      <c r="Y200" s="583"/>
      <c r="Z200" s="583"/>
      <c r="AA200" s="584"/>
      <c r="AB200" s="577" t="s">
        <v>56</v>
      </c>
      <c r="AC200" s="574"/>
      <c r="AD200" s="575"/>
      <c r="AE200" s="109" t="s">
        <v>31</v>
      </c>
      <c r="AF200" s="109"/>
      <c r="AG200" s="109"/>
      <c r="AH200" s="109"/>
      <c r="AI200" s="109" t="s">
        <v>32</v>
      </c>
      <c r="AJ200" s="109"/>
      <c r="AK200" s="109"/>
      <c r="AL200" s="109"/>
      <c r="AM200" s="109" t="s">
        <v>57</v>
      </c>
      <c r="AN200" s="109"/>
      <c r="AO200" s="109"/>
      <c r="AP200" s="109"/>
      <c r="AQ200" s="110" t="s">
        <v>77</v>
      </c>
      <c r="AR200" s="111"/>
      <c r="AS200" s="111"/>
      <c r="AT200" s="112"/>
      <c r="AU200" s="568" t="s">
        <v>78</v>
      </c>
      <c r="AV200" s="568"/>
      <c r="AW200" s="568"/>
      <c r="AX200" s="569"/>
      <c r="AY200">
        <f>COUNTA($H$202)</f>
        <v>0</v>
      </c>
    </row>
    <row r="201" spans="1:51" ht="18.75" hidden="1" customHeight="1" x14ac:dyDescent="0.15">
      <c r="A201" s="512"/>
      <c r="B201" s="143"/>
      <c r="C201" s="143"/>
      <c r="D201" s="143"/>
      <c r="E201" s="143"/>
      <c r="F201" s="144"/>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109"/>
      <c r="AF201" s="109"/>
      <c r="AG201" s="109"/>
      <c r="AH201" s="109"/>
      <c r="AI201" s="109"/>
      <c r="AJ201" s="109"/>
      <c r="AK201" s="109"/>
      <c r="AL201" s="109"/>
      <c r="AM201" s="109"/>
      <c r="AN201" s="109"/>
      <c r="AO201" s="109"/>
      <c r="AP201" s="109"/>
      <c r="AQ201" s="509"/>
      <c r="AR201" s="510"/>
      <c r="AS201" s="117" t="s">
        <v>79</v>
      </c>
      <c r="AT201" s="118"/>
      <c r="AU201" s="116"/>
      <c r="AV201" s="116"/>
      <c r="AW201" s="570" t="s">
        <v>80</v>
      </c>
      <c r="AX201" s="571"/>
      <c r="AY201">
        <f t="shared" ref="AY201:AY207" si="10">$AY$200</f>
        <v>0</v>
      </c>
    </row>
    <row r="202" spans="1:51" ht="23.25" hidden="1" customHeight="1" x14ac:dyDescent="0.15">
      <c r="A202" s="512"/>
      <c r="B202" s="143"/>
      <c r="C202" s="143"/>
      <c r="D202" s="143"/>
      <c r="E202" s="143"/>
      <c r="F202" s="144"/>
      <c r="G202" s="554" t="s">
        <v>101</v>
      </c>
      <c r="H202" s="556"/>
      <c r="I202" s="557"/>
      <c r="J202" s="557"/>
      <c r="K202" s="557"/>
      <c r="L202" s="557"/>
      <c r="M202" s="557"/>
      <c r="N202" s="557"/>
      <c r="O202" s="558"/>
      <c r="P202" s="556"/>
      <c r="Q202" s="557"/>
      <c r="R202" s="557"/>
      <c r="S202" s="557"/>
      <c r="T202" s="557"/>
      <c r="U202" s="557"/>
      <c r="V202" s="558"/>
      <c r="W202" s="562"/>
      <c r="X202" s="563"/>
      <c r="Y202" s="544" t="s">
        <v>83</v>
      </c>
      <c r="Z202" s="544"/>
      <c r="AA202" s="545"/>
      <c r="AB202" s="553" t="s">
        <v>102</v>
      </c>
      <c r="AC202" s="553"/>
      <c r="AD202" s="553"/>
      <c r="AE202" s="83"/>
      <c r="AF202" s="77"/>
      <c r="AG202" s="77"/>
      <c r="AH202" s="77"/>
      <c r="AI202" s="83"/>
      <c r="AJ202" s="77"/>
      <c r="AK202" s="77"/>
      <c r="AL202" s="77"/>
      <c r="AM202" s="83"/>
      <c r="AN202" s="77"/>
      <c r="AO202" s="77"/>
      <c r="AP202" s="77"/>
      <c r="AQ202" s="83"/>
      <c r="AR202" s="77"/>
      <c r="AS202" s="77"/>
      <c r="AT202" s="505"/>
      <c r="AU202" s="77"/>
      <c r="AV202" s="77"/>
      <c r="AW202" s="77"/>
      <c r="AX202" s="78"/>
      <c r="AY202">
        <f t="shared" si="10"/>
        <v>0</v>
      </c>
    </row>
    <row r="203" spans="1:51" ht="23.25" hidden="1" customHeight="1" x14ac:dyDescent="0.15">
      <c r="A203" s="512"/>
      <c r="B203" s="143"/>
      <c r="C203" s="143"/>
      <c r="D203" s="143"/>
      <c r="E203" s="143"/>
      <c r="F203" s="144"/>
      <c r="G203" s="534"/>
      <c r="H203" s="559"/>
      <c r="I203" s="560"/>
      <c r="J203" s="560"/>
      <c r="K203" s="560"/>
      <c r="L203" s="560"/>
      <c r="M203" s="560"/>
      <c r="N203" s="560"/>
      <c r="O203" s="561"/>
      <c r="P203" s="559"/>
      <c r="Q203" s="560"/>
      <c r="R203" s="560"/>
      <c r="S203" s="560"/>
      <c r="T203" s="560"/>
      <c r="U203" s="560"/>
      <c r="V203" s="561"/>
      <c r="W203" s="564"/>
      <c r="X203" s="565"/>
      <c r="Y203" s="546" t="s">
        <v>85</v>
      </c>
      <c r="Z203" s="546"/>
      <c r="AA203" s="547"/>
      <c r="AB203" s="552" t="s">
        <v>102</v>
      </c>
      <c r="AC203" s="552"/>
      <c r="AD203" s="552"/>
      <c r="AE203" s="83"/>
      <c r="AF203" s="77"/>
      <c r="AG203" s="77"/>
      <c r="AH203" s="77"/>
      <c r="AI203" s="83"/>
      <c r="AJ203" s="77"/>
      <c r="AK203" s="77"/>
      <c r="AL203" s="77"/>
      <c r="AM203" s="83"/>
      <c r="AN203" s="77"/>
      <c r="AO203" s="77"/>
      <c r="AP203" s="77"/>
      <c r="AQ203" s="83"/>
      <c r="AR203" s="77"/>
      <c r="AS203" s="77"/>
      <c r="AT203" s="505"/>
      <c r="AU203" s="77"/>
      <c r="AV203" s="77"/>
      <c r="AW203" s="77"/>
      <c r="AX203" s="78"/>
      <c r="AY203">
        <f t="shared" si="10"/>
        <v>0</v>
      </c>
    </row>
    <row r="204" spans="1:51" ht="23.25" hidden="1" customHeight="1" x14ac:dyDescent="0.15">
      <c r="A204" s="512"/>
      <c r="B204" s="143"/>
      <c r="C204" s="143"/>
      <c r="D204" s="143"/>
      <c r="E204" s="143"/>
      <c r="F204" s="144"/>
      <c r="G204" s="555"/>
      <c r="H204" s="559"/>
      <c r="I204" s="560"/>
      <c r="J204" s="560"/>
      <c r="K204" s="560"/>
      <c r="L204" s="560"/>
      <c r="M204" s="560"/>
      <c r="N204" s="560"/>
      <c r="O204" s="561"/>
      <c r="P204" s="559"/>
      <c r="Q204" s="560"/>
      <c r="R204" s="560"/>
      <c r="S204" s="560"/>
      <c r="T204" s="560"/>
      <c r="U204" s="560"/>
      <c r="V204" s="561"/>
      <c r="W204" s="566"/>
      <c r="X204" s="567"/>
      <c r="Y204" s="546" t="s">
        <v>86</v>
      </c>
      <c r="Z204" s="546"/>
      <c r="AA204" s="547"/>
      <c r="AB204" s="87" t="s">
        <v>103</v>
      </c>
      <c r="AC204" s="87"/>
      <c r="AD204" s="87"/>
      <c r="AE204" s="88"/>
      <c r="AF204" s="89"/>
      <c r="AG204" s="89"/>
      <c r="AH204" s="89"/>
      <c r="AI204" s="88"/>
      <c r="AJ204" s="89"/>
      <c r="AK204" s="89"/>
      <c r="AL204" s="89"/>
      <c r="AM204" s="88"/>
      <c r="AN204" s="89"/>
      <c r="AO204" s="89"/>
      <c r="AP204" s="89"/>
      <c r="AQ204" s="83"/>
      <c r="AR204" s="77"/>
      <c r="AS204" s="77"/>
      <c r="AT204" s="505"/>
      <c r="AU204" s="77"/>
      <c r="AV204" s="77"/>
      <c r="AW204" s="77"/>
      <c r="AX204" s="78"/>
      <c r="AY204">
        <f t="shared" si="10"/>
        <v>0</v>
      </c>
    </row>
    <row r="205" spans="1:51" ht="23.25" hidden="1" customHeight="1" x14ac:dyDescent="0.15">
      <c r="A205" s="512" t="s">
        <v>104</v>
      </c>
      <c r="B205" s="143"/>
      <c r="C205" s="143"/>
      <c r="D205" s="143"/>
      <c r="E205" s="143"/>
      <c r="F205" s="144"/>
      <c r="G205" s="534" t="s">
        <v>105</v>
      </c>
      <c r="H205" s="535"/>
      <c r="I205" s="535"/>
      <c r="J205" s="535"/>
      <c r="K205" s="535"/>
      <c r="L205" s="535"/>
      <c r="M205" s="535"/>
      <c r="N205" s="535"/>
      <c r="O205" s="535"/>
      <c r="P205" s="535"/>
      <c r="Q205" s="535"/>
      <c r="R205" s="535"/>
      <c r="S205" s="535"/>
      <c r="T205" s="535"/>
      <c r="U205" s="535"/>
      <c r="V205" s="535"/>
      <c r="W205" s="538" t="s">
        <v>106</v>
      </c>
      <c r="X205" s="539"/>
      <c r="Y205" s="544" t="s">
        <v>83</v>
      </c>
      <c r="Z205" s="544"/>
      <c r="AA205" s="545"/>
      <c r="AB205" s="553" t="s">
        <v>102</v>
      </c>
      <c r="AC205" s="553"/>
      <c r="AD205" s="553"/>
      <c r="AE205" s="83"/>
      <c r="AF205" s="77"/>
      <c r="AG205" s="77"/>
      <c r="AH205" s="77"/>
      <c r="AI205" s="83"/>
      <c r="AJ205" s="77"/>
      <c r="AK205" s="77"/>
      <c r="AL205" s="77"/>
      <c r="AM205" s="83"/>
      <c r="AN205" s="77"/>
      <c r="AO205" s="77"/>
      <c r="AP205" s="77"/>
      <c r="AQ205" s="83"/>
      <c r="AR205" s="77"/>
      <c r="AS205" s="77"/>
      <c r="AT205" s="505"/>
      <c r="AU205" s="77"/>
      <c r="AV205" s="77"/>
      <c r="AW205" s="77"/>
      <c r="AX205" s="78"/>
      <c r="AY205">
        <f t="shared" si="10"/>
        <v>0</v>
      </c>
    </row>
    <row r="206" spans="1:51" ht="23.25" hidden="1" customHeight="1" x14ac:dyDescent="0.15">
      <c r="A206" s="512"/>
      <c r="B206" s="143"/>
      <c r="C206" s="143"/>
      <c r="D206" s="143"/>
      <c r="E206" s="143"/>
      <c r="F206" s="144"/>
      <c r="G206" s="534"/>
      <c r="H206" s="536"/>
      <c r="I206" s="536"/>
      <c r="J206" s="536"/>
      <c r="K206" s="536"/>
      <c r="L206" s="536"/>
      <c r="M206" s="536"/>
      <c r="N206" s="536"/>
      <c r="O206" s="536"/>
      <c r="P206" s="536"/>
      <c r="Q206" s="536"/>
      <c r="R206" s="536"/>
      <c r="S206" s="536"/>
      <c r="T206" s="536"/>
      <c r="U206" s="536"/>
      <c r="V206" s="536"/>
      <c r="W206" s="540"/>
      <c r="X206" s="541"/>
      <c r="Y206" s="546" t="s">
        <v>85</v>
      </c>
      <c r="Z206" s="546"/>
      <c r="AA206" s="547"/>
      <c r="AB206" s="552" t="s">
        <v>102</v>
      </c>
      <c r="AC206" s="552"/>
      <c r="AD206" s="552"/>
      <c r="AE206" s="83"/>
      <c r="AF206" s="77"/>
      <c r="AG206" s="77"/>
      <c r="AH206" s="77"/>
      <c r="AI206" s="83"/>
      <c r="AJ206" s="77"/>
      <c r="AK206" s="77"/>
      <c r="AL206" s="77"/>
      <c r="AM206" s="83"/>
      <c r="AN206" s="77"/>
      <c r="AO206" s="77"/>
      <c r="AP206" s="77"/>
      <c r="AQ206" s="83"/>
      <c r="AR206" s="77"/>
      <c r="AS206" s="77"/>
      <c r="AT206" s="505"/>
      <c r="AU206" s="77"/>
      <c r="AV206" s="77"/>
      <c r="AW206" s="77"/>
      <c r="AX206" s="78"/>
      <c r="AY206">
        <f t="shared" si="10"/>
        <v>0</v>
      </c>
    </row>
    <row r="207" spans="1:51" ht="23.25" hidden="1" customHeight="1" x14ac:dyDescent="0.15">
      <c r="A207" s="178"/>
      <c r="B207" s="148"/>
      <c r="C207" s="148"/>
      <c r="D207" s="148"/>
      <c r="E207" s="148"/>
      <c r="F207" s="149"/>
      <c r="G207" s="534"/>
      <c r="H207" s="537"/>
      <c r="I207" s="537"/>
      <c r="J207" s="537"/>
      <c r="K207" s="537"/>
      <c r="L207" s="537"/>
      <c r="M207" s="537"/>
      <c r="N207" s="537"/>
      <c r="O207" s="537"/>
      <c r="P207" s="537"/>
      <c r="Q207" s="537"/>
      <c r="R207" s="537"/>
      <c r="S207" s="537"/>
      <c r="T207" s="537"/>
      <c r="U207" s="537"/>
      <c r="V207" s="537"/>
      <c r="W207" s="542"/>
      <c r="X207" s="543"/>
      <c r="Y207" s="546" t="s">
        <v>86</v>
      </c>
      <c r="Z207" s="546"/>
      <c r="AA207" s="547"/>
      <c r="AB207" s="87" t="s">
        <v>103</v>
      </c>
      <c r="AC207" s="87"/>
      <c r="AD207" s="87"/>
      <c r="AE207" s="88"/>
      <c r="AF207" s="89"/>
      <c r="AG207" s="89"/>
      <c r="AH207" s="89"/>
      <c r="AI207" s="88"/>
      <c r="AJ207" s="89"/>
      <c r="AK207" s="89"/>
      <c r="AL207" s="89"/>
      <c r="AM207" s="88"/>
      <c r="AN207" s="89"/>
      <c r="AO207" s="89"/>
      <c r="AP207" s="551"/>
      <c r="AQ207" s="83"/>
      <c r="AR207" s="77"/>
      <c r="AS207" s="77"/>
      <c r="AT207" s="505"/>
      <c r="AU207" s="77"/>
      <c r="AV207" s="77"/>
      <c r="AW207" s="77"/>
      <c r="AX207" s="78"/>
      <c r="AY207">
        <f t="shared" si="10"/>
        <v>0</v>
      </c>
    </row>
    <row r="208" spans="1:51" ht="18.75" hidden="1" customHeight="1" x14ac:dyDescent="0.15">
      <c r="A208" s="177" t="s">
        <v>99</v>
      </c>
      <c r="B208" s="140"/>
      <c r="C208" s="140"/>
      <c r="D208" s="140"/>
      <c r="E208" s="140"/>
      <c r="F208" s="141"/>
      <c r="G208" s="513"/>
      <c r="H208" s="111" t="s">
        <v>75</v>
      </c>
      <c r="I208" s="111"/>
      <c r="J208" s="111"/>
      <c r="K208" s="111"/>
      <c r="L208" s="111"/>
      <c r="M208" s="111"/>
      <c r="N208" s="111"/>
      <c r="O208" s="112"/>
      <c r="P208" s="110" t="s">
        <v>76</v>
      </c>
      <c r="Q208" s="111"/>
      <c r="R208" s="111"/>
      <c r="S208" s="111"/>
      <c r="T208" s="111"/>
      <c r="U208" s="111"/>
      <c r="V208" s="111"/>
      <c r="W208" s="111"/>
      <c r="X208" s="112"/>
      <c r="Y208" s="516"/>
      <c r="Z208" s="517"/>
      <c r="AA208" s="518"/>
      <c r="AB208" s="94" t="s">
        <v>56</v>
      </c>
      <c r="AC208" s="95"/>
      <c r="AD208" s="96"/>
      <c r="AE208" s="240" t="s">
        <v>31</v>
      </c>
      <c r="AF208" s="240"/>
      <c r="AG208" s="240"/>
      <c r="AH208" s="240"/>
      <c r="AI208" s="109" t="s">
        <v>32</v>
      </c>
      <c r="AJ208" s="109"/>
      <c r="AK208" s="109"/>
      <c r="AL208" s="109"/>
      <c r="AM208" s="109" t="s">
        <v>57</v>
      </c>
      <c r="AN208" s="109"/>
      <c r="AO208" s="109"/>
      <c r="AP208" s="109"/>
      <c r="AQ208" s="110" t="s">
        <v>77</v>
      </c>
      <c r="AR208" s="111"/>
      <c r="AS208" s="111"/>
      <c r="AT208" s="112"/>
      <c r="AU208" s="506" t="s">
        <v>78</v>
      </c>
      <c r="AV208" s="507"/>
      <c r="AW208" s="507"/>
      <c r="AX208" s="508"/>
      <c r="AY208">
        <f>COUNTA($H$210)</f>
        <v>0</v>
      </c>
    </row>
    <row r="209" spans="1:51" ht="18.75" hidden="1" customHeight="1" x14ac:dyDescent="0.15">
      <c r="A209" s="512"/>
      <c r="B209" s="143"/>
      <c r="C209" s="143"/>
      <c r="D209" s="143"/>
      <c r="E209" s="143"/>
      <c r="F209" s="144"/>
      <c r="G209" s="514"/>
      <c r="H209" s="117"/>
      <c r="I209" s="117"/>
      <c r="J209" s="117"/>
      <c r="K209" s="117"/>
      <c r="L209" s="117"/>
      <c r="M209" s="117"/>
      <c r="N209" s="117"/>
      <c r="O209" s="118"/>
      <c r="P209" s="515"/>
      <c r="Q209" s="117"/>
      <c r="R209" s="117"/>
      <c r="S209" s="117"/>
      <c r="T209" s="117"/>
      <c r="U209" s="117"/>
      <c r="V209" s="117"/>
      <c r="W209" s="117"/>
      <c r="X209" s="118"/>
      <c r="Y209" s="519"/>
      <c r="Z209" s="520"/>
      <c r="AA209" s="521"/>
      <c r="AB209" s="97"/>
      <c r="AC209" s="98"/>
      <c r="AD209" s="99"/>
      <c r="AE209" s="240"/>
      <c r="AF209" s="240"/>
      <c r="AG209" s="240"/>
      <c r="AH209" s="240"/>
      <c r="AI209" s="109"/>
      <c r="AJ209" s="109"/>
      <c r="AK209" s="109"/>
      <c r="AL209" s="109"/>
      <c r="AM209" s="109"/>
      <c r="AN209" s="109"/>
      <c r="AO209" s="109"/>
      <c r="AP209" s="109"/>
      <c r="AQ209" s="509"/>
      <c r="AR209" s="510"/>
      <c r="AS209" s="117" t="s">
        <v>79</v>
      </c>
      <c r="AT209" s="118"/>
      <c r="AU209" s="509"/>
      <c r="AV209" s="510"/>
      <c r="AW209" s="117" t="s">
        <v>80</v>
      </c>
      <c r="AX209" s="511"/>
      <c r="AY209">
        <f>$AY$208</f>
        <v>0</v>
      </c>
    </row>
    <row r="210" spans="1:51" ht="23.25" hidden="1" customHeight="1" x14ac:dyDescent="0.15">
      <c r="A210" s="512"/>
      <c r="B210" s="143"/>
      <c r="C210" s="143"/>
      <c r="D210" s="143"/>
      <c r="E210" s="143"/>
      <c r="F210" s="144"/>
      <c r="G210" s="522" t="s">
        <v>101</v>
      </c>
      <c r="H210" s="121"/>
      <c r="I210" s="121"/>
      <c r="J210" s="121"/>
      <c r="K210" s="121"/>
      <c r="L210" s="121"/>
      <c r="M210" s="121"/>
      <c r="N210" s="121"/>
      <c r="O210" s="122"/>
      <c r="P210" s="121"/>
      <c r="Q210" s="121"/>
      <c r="R210" s="121"/>
      <c r="S210" s="121"/>
      <c r="T210" s="121"/>
      <c r="U210" s="121"/>
      <c r="V210" s="121"/>
      <c r="W210" s="121"/>
      <c r="X210" s="122"/>
      <c r="Y210" s="525" t="s">
        <v>83</v>
      </c>
      <c r="Z210" s="526"/>
      <c r="AA210" s="527"/>
      <c r="AB210" s="472"/>
      <c r="AC210" s="472"/>
      <c r="AD210" s="47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512"/>
      <c r="B211" s="143"/>
      <c r="C211" s="143"/>
      <c r="D211" s="143"/>
      <c r="E211" s="143"/>
      <c r="F211" s="144"/>
      <c r="G211" s="523"/>
      <c r="H211" s="124"/>
      <c r="I211" s="124"/>
      <c r="J211" s="124"/>
      <c r="K211" s="124"/>
      <c r="L211" s="124"/>
      <c r="M211" s="124"/>
      <c r="N211" s="124"/>
      <c r="O211" s="125"/>
      <c r="P211" s="124"/>
      <c r="Q211" s="124"/>
      <c r="R211" s="124"/>
      <c r="S211" s="124"/>
      <c r="T211" s="124"/>
      <c r="U211" s="124"/>
      <c r="V211" s="124"/>
      <c r="W211" s="124"/>
      <c r="X211" s="125"/>
      <c r="Y211" s="531" t="s">
        <v>85</v>
      </c>
      <c r="Z211" s="532"/>
      <c r="AA211" s="533"/>
      <c r="AB211" s="471"/>
      <c r="AC211" s="471"/>
      <c r="AD211" s="47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512"/>
      <c r="B212" s="143"/>
      <c r="C212" s="143"/>
      <c r="D212" s="143"/>
      <c r="E212" s="143"/>
      <c r="F212" s="144"/>
      <c r="G212" s="524"/>
      <c r="H212" s="127"/>
      <c r="I212" s="127"/>
      <c r="J212" s="127"/>
      <c r="K212" s="127"/>
      <c r="L212" s="127"/>
      <c r="M212" s="127"/>
      <c r="N212" s="127"/>
      <c r="O212" s="128"/>
      <c r="P212" s="124"/>
      <c r="Q212" s="124"/>
      <c r="R212" s="124"/>
      <c r="S212" s="124"/>
      <c r="T212" s="124"/>
      <c r="U212" s="124"/>
      <c r="V212" s="124"/>
      <c r="W212" s="124"/>
      <c r="X212" s="125"/>
      <c r="Y212" s="110" t="s">
        <v>86</v>
      </c>
      <c r="Z212" s="111"/>
      <c r="AA212" s="112"/>
      <c r="AB212" s="528" t="s">
        <v>84</v>
      </c>
      <c r="AC212" s="528"/>
      <c r="AD212" s="528"/>
      <c r="AE212" s="529"/>
      <c r="AF212" s="530"/>
      <c r="AG212" s="530"/>
      <c r="AH212" s="530"/>
      <c r="AI212" s="529"/>
      <c r="AJ212" s="530"/>
      <c r="AK212" s="530"/>
      <c r="AL212" s="530"/>
      <c r="AM212" s="529"/>
      <c r="AN212" s="530"/>
      <c r="AO212" s="530"/>
      <c r="AP212" s="530"/>
      <c r="AQ212" s="84"/>
      <c r="AR212" s="85"/>
      <c r="AS212" s="85"/>
      <c r="AT212" s="86"/>
      <c r="AU212" s="77"/>
      <c r="AV212" s="77"/>
      <c r="AW212" s="77"/>
      <c r="AX212" s="78"/>
      <c r="AY212">
        <f>$AY$208</f>
        <v>0</v>
      </c>
    </row>
    <row r="213" spans="1:51" ht="69.75" hidden="1" customHeight="1" x14ac:dyDescent="0.15">
      <c r="A213" s="500" t="s">
        <v>107</v>
      </c>
      <c r="B213" s="501"/>
      <c r="C213" s="501"/>
      <c r="D213" s="501"/>
      <c r="E213" s="148" t="s">
        <v>108</v>
      </c>
      <c r="F213" s="149"/>
      <c r="G213" s="72" t="s">
        <v>105</v>
      </c>
      <c r="H213" s="473"/>
      <c r="I213" s="474"/>
      <c r="J213" s="474"/>
      <c r="K213" s="474"/>
      <c r="L213" s="474"/>
      <c r="M213" s="474"/>
      <c r="N213" s="474"/>
      <c r="O213" s="502"/>
      <c r="P213" s="215"/>
      <c r="Q213" s="215"/>
      <c r="R213" s="215"/>
      <c r="S213" s="215"/>
      <c r="T213" s="215"/>
      <c r="U213" s="215"/>
      <c r="V213" s="215"/>
      <c r="W213" s="215"/>
      <c r="X213" s="215"/>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x14ac:dyDescent="0.2">
      <c r="A214" s="421" t="s">
        <v>109</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110</v>
      </c>
      <c r="AP214" s="424"/>
      <c r="AQ214" s="424"/>
      <c r="AR214" s="71"/>
      <c r="AS214" s="423"/>
      <c r="AT214" s="424"/>
      <c r="AU214" s="424"/>
      <c r="AV214" s="424"/>
      <c r="AW214" s="424"/>
      <c r="AX214" s="425"/>
      <c r="AY214">
        <f>COUNTIF($AR$214,"☑")</f>
        <v>0</v>
      </c>
    </row>
    <row r="215" spans="1:51" ht="45" customHeight="1" x14ac:dyDescent="0.15">
      <c r="A215" s="410" t="s">
        <v>111</v>
      </c>
      <c r="B215" s="411"/>
      <c r="C215" s="414" t="s">
        <v>112</v>
      </c>
      <c r="D215" s="411"/>
      <c r="E215" s="416" t="s">
        <v>113</v>
      </c>
      <c r="F215" s="417"/>
      <c r="G215" s="418" t="s">
        <v>114</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39" t="s">
        <v>115</v>
      </c>
      <c r="F216" s="141"/>
      <c r="G216" s="120" t="s">
        <v>116</v>
      </c>
      <c r="H216" s="121"/>
      <c r="I216" s="121"/>
      <c r="J216" s="121"/>
      <c r="K216" s="121"/>
      <c r="L216" s="121"/>
      <c r="M216" s="121"/>
      <c r="N216" s="121"/>
      <c r="O216" s="121"/>
      <c r="P216" s="121"/>
      <c r="Q216" s="121"/>
      <c r="R216" s="121"/>
      <c r="S216" s="121"/>
      <c r="T216" s="121"/>
      <c r="U216" s="121"/>
      <c r="V216" s="122"/>
      <c r="W216" s="486" t="s">
        <v>117</v>
      </c>
      <c r="X216" s="487"/>
      <c r="Y216" s="487"/>
      <c r="Z216" s="487"/>
      <c r="AA216" s="488"/>
      <c r="AB216" s="489" t="s">
        <v>118</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2"/>
      <c r="B217" s="413"/>
      <c r="C217" s="415"/>
      <c r="D217" s="413"/>
      <c r="E217" s="147"/>
      <c r="F217" s="149"/>
      <c r="G217" s="126"/>
      <c r="H217" s="127"/>
      <c r="I217" s="127"/>
      <c r="J217" s="127"/>
      <c r="K217" s="127"/>
      <c r="L217" s="127"/>
      <c r="M217" s="127"/>
      <c r="N217" s="127"/>
      <c r="O217" s="127"/>
      <c r="P217" s="127"/>
      <c r="Q217" s="127"/>
      <c r="R217" s="127"/>
      <c r="S217" s="127"/>
      <c r="T217" s="127"/>
      <c r="U217" s="127"/>
      <c r="V217" s="128"/>
      <c r="W217" s="492" t="s">
        <v>119</v>
      </c>
      <c r="X217" s="493"/>
      <c r="Y217" s="493"/>
      <c r="Z217" s="493"/>
      <c r="AA217" s="494"/>
      <c r="AB217" s="489" t="s">
        <v>120</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2"/>
      <c r="B218" s="413"/>
      <c r="C218" s="495" t="s">
        <v>121</v>
      </c>
      <c r="D218" s="496"/>
      <c r="E218" s="139" t="s">
        <v>122</v>
      </c>
      <c r="F218" s="141"/>
      <c r="G218" s="476" t="s">
        <v>123</v>
      </c>
      <c r="H218" s="477"/>
      <c r="I218" s="477"/>
      <c r="J218" s="497" t="s">
        <v>64</v>
      </c>
      <c r="K218" s="498"/>
      <c r="L218" s="498"/>
      <c r="M218" s="498"/>
      <c r="N218" s="498"/>
      <c r="O218" s="498"/>
      <c r="P218" s="498"/>
      <c r="Q218" s="498"/>
      <c r="R218" s="498"/>
      <c r="S218" s="498"/>
      <c r="T218" s="499"/>
      <c r="U218" s="474" t="s">
        <v>1</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61"/>
    </row>
    <row r="219" spans="1:51" ht="34.5" customHeight="1" x14ac:dyDescent="0.15">
      <c r="A219" s="412"/>
      <c r="B219" s="413"/>
      <c r="C219" s="415"/>
      <c r="D219" s="413"/>
      <c r="E219" s="142"/>
      <c r="F219" s="144"/>
      <c r="G219" s="476" t="s">
        <v>124</v>
      </c>
      <c r="H219" s="477"/>
      <c r="I219" s="477"/>
      <c r="J219" s="477"/>
      <c r="K219" s="477"/>
      <c r="L219" s="477"/>
      <c r="M219" s="477"/>
      <c r="N219" s="477"/>
      <c r="O219" s="477"/>
      <c r="P219" s="477"/>
      <c r="Q219" s="477"/>
      <c r="R219" s="477"/>
      <c r="S219" s="477"/>
      <c r="T219" s="477"/>
      <c r="U219" s="473" t="s">
        <v>1</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61"/>
    </row>
    <row r="220" spans="1:51" ht="34.5" customHeight="1" thickBot="1" x14ac:dyDescent="0.2">
      <c r="A220" s="412"/>
      <c r="B220" s="413"/>
      <c r="C220" s="415"/>
      <c r="D220" s="413"/>
      <c r="E220" s="147"/>
      <c r="F220" s="149"/>
      <c r="G220" s="476" t="s">
        <v>119</v>
      </c>
      <c r="H220" s="477"/>
      <c r="I220" s="477"/>
      <c r="J220" s="477"/>
      <c r="K220" s="477"/>
      <c r="L220" s="477"/>
      <c r="M220" s="477"/>
      <c r="N220" s="477"/>
      <c r="O220" s="477"/>
      <c r="P220" s="477"/>
      <c r="Q220" s="477"/>
      <c r="R220" s="477"/>
      <c r="S220" s="477"/>
      <c r="T220" s="477"/>
      <c r="U220" s="799" t="s">
        <v>1</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61"/>
    </row>
    <row r="221" spans="1:51" ht="27" customHeight="1" x14ac:dyDescent="0.15">
      <c r="A221" s="478" t="s">
        <v>125</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126</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127</v>
      </c>
      <c r="AE222" s="482"/>
      <c r="AF222" s="482"/>
      <c r="AG222" s="484" t="s">
        <v>128</v>
      </c>
      <c r="AH222" s="482"/>
      <c r="AI222" s="482"/>
      <c r="AJ222" s="482"/>
      <c r="AK222" s="482"/>
      <c r="AL222" s="482"/>
      <c r="AM222" s="482"/>
      <c r="AN222" s="482"/>
      <c r="AO222" s="482"/>
      <c r="AP222" s="482"/>
      <c r="AQ222" s="482"/>
      <c r="AR222" s="482"/>
      <c r="AS222" s="482"/>
      <c r="AT222" s="482"/>
      <c r="AU222" s="482"/>
      <c r="AV222" s="482"/>
      <c r="AW222" s="482"/>
      <c r="AX222" s="485"/>
    </row>
    <row r="223" spans="1:51" ht="48.75" customHeight="1" x14ac:dyDescent="0.15">
      <c r="A223" s="446" t="s">
        <v>129</v>
      </c>
      <c r="B223" s="447"/>
      <c r="C223" s="452" t="s">
        <v>130</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131</v>
      </c>
      <c r="AE223" s="456"/>
      <c r="AF223" s="456"/>
      <c r="AG223" s="457" t="s">
        <v>132</v>
      </c>
      <c r="AH223" s="458"/>
      <c r="AI223" s="458"/>
      <c r="AJ223" s="458"/>
      <c r="AK223" s="458"/>
      <c r="AL223" s="458"/>
      <c r="AM223" s="458"/>
      <c r="AN223" s="458"/>
      <c r="AO223" s="458"/>
      <c r="AP223" s="458"/>
      <c r="AQ223" s="458"/>
      <c r="AR223" s="458"/>
      <c r="AS223" s="458"/>
      <c r="AT223" s="458"/>
      <c r="AU223" s="458"/>
      <c r="AV223" s="458"/>
      <c r="AW223" s="458"/>
      <c r="AX223" s="459"/>
    </row>
    <row r="224" spans="1:51" ht="57.75" customHeight="1" x14ac:dyDescent="0.15">
      <c r="A224" s="448"/>
      <c r="B224" s="449"/>
      <c r="C224" s="460" t="s">
        <v>133</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131</v>
      </c>
      <c r="AE224" s="369"/>
      <c r="AF224" s="369"/>
      <c r="AG224" s="363" t="s">
        <v>134</v>
      </c>
      <c r="AH224" s="364"/>
      <c r="AI224" s="364"/>
      <c r="AJ224" s="364"/>
      <c r="AK224" s="364"/>
      <c r="AL224" s="364"/>
      <c r="AM224" s="364"/>
      <c r="AN224" s="364"/>
      <c r="AO224" s="364"/>
      <c r="AP224" s="364"/>
      <c r="AQ224" s="364"/>
      <c r="AR224" s="364"/>
      <c r="AS224" s="364"/>
      <c r="AT224" s="364"/>
      <c r="AU224" s="364"/>
      <c r="AV224" s="364"/>
      <c r="AW224" s="364"/>
      <c r="AX224" s="365"/>
    </row>
    <row r="225" spans="1:50" ht="44.25"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131</v>
      </c>
      <c r="AE225" s="406"/>
      <c r="AF225" s="406"/>
      <c r="AG225" s="391" t="s">
        <v>136</v>
      </c>
      <c r="AH225" s="124"/>
      <c r="AI225" s="124"/>
      <c r="AJ225" s="124"/>
      <c r="AK225" s="124"/>
      <c r="AL225" s="124"/>
      <c r="AM225" s="124"/>
      <c r="AN225" s="124"/>
      <c r="AO225" s="124"/>
      <c r="AP225" s="124"/>
      <c r="AQ225" s="124"/>
      <c r="AR225" s="124"/>
      <c r="AS225" s="124"/>
      <c r="AT225" s="124"/>
      <c r="AU225" s="124"/>
      <c r="AV225" s="124"/>
      <c r="AW225" s="124"/>
      <c r="AX225" s="392"/>
    </row>
    <row r="226" spans="1:50" ht="27" customHeight="1" x14ac:dyDescent="0.15">
      <c r="A226" s="343" t="s">
        <v>137</v>
      </c>
      <c r="B226" s="426"/>
      <c r="C226" s="428" t="s">
        <v>138</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131</v>
      </c>
      <c r="AE226" s="387"/>
      <c r="AF226" s="387"/>
      <c r="AG226" s="389" t="s">
        <v>139</v>
      </c>
      <c r="AH226" s="121"/>
      <c r="AI226" s="121"/>
      <c r="AJ226" s="121"/>
      <c r="AK226" s="121"/>
      <c r="AL226" s="121"/>
      <c r="AM226" s="121"/>
      <c r="AN226" s="121"/>
      <c r="AO226" s="121"/>
      <c r="AP226" s="121"/>
      <c r="AQ226" s="121"/>
      <c r="AR226" s="121"/>
      <c r="AS226" s="121"/>
      <c r="AT226" s="121"/>
      <c r="AU226" s="121"/>
      <c r="AV226" s="121"/>
      <c r="AW226" s="121"/>
      <c r="AX226" s="390"/>
    </row>
    <row r="227" spans="1:50" ht="35.25" customHeight="1" x14ac:dyDescent="0.15">
      <c r="A227" s="345"/>
      <c r="B227" s="427"/>
      <c r="C227" s="431"/>
      <c r="D227" s="432"/>
      <c r="E227" s="435" t="s">
        <v>140</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141</v>
      </c>
      <c r="AE227" s="369"/>
      <c r="AF227" s="438"/>
      <c r="AG227" s="391"/>
      <c r="AH227" s="124"/>
      <c r="AI227" s="124"/>
      <c r="AJ227" s="124"/>
      <c r="AK227" s="124"/>
      <c r="AL227" s="124"/>
      <c r="AM227" s="124"/>
      <c r="AN227" s="124"/>
      <c r="AO227" s="124"/>
      <c r="AP227" s="124"/>
      <c r="AQ227" s="124"/>
      <c r="AR227" s="124"/>
      <c r="AS227" s="124"/>
      <c r="AT227" s="124"/>
      <c r="AU227" s="124"/>
      <c r="AV227" s="124"/>
      <c r="AW227" s="124"/>
      <c r="AX227" s="392"/>
    </row>
    <row r="228" spans="1:50" ht="26.25" customHeight="1" x14ac:dyDescent="0.15">
      <c r="A228" s="345"/>
      <c r="B228" s="427"/>
      <c r="C228" s="433"/>
      <c r="D228" s="434"/>
      <c r="E228" s="439" t="s">
        <v>142</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141</v>
      </c>
      <c r="AE228" s="443"/>
      <c r="AF228" s="443"/>
      <c r="AG228" s="391"/>
      <c r="AH228" s="124"/>
      <c r="AI228" s="124"/>
      <c r="AJ228" s="124"/>
      <c r="AK228" s="124"/>
      <c r="AL228" s="124"/>
      <c r="AM228" s="124"/>
      <c r="AN228" s="124"/>
      <c r="AO228" s="124"/>
      <c r="AP228" s="124"/>
      <c r="AQ228" s="124"/>
      <c r="AR228" s="124"/>
      <c r="AS228" s="124"/>
      <c r="AT228" s="124"/>
      <c r="AU228" s="124"/>
      <c r="AV228" s="124"/>
      <c r="AW228" s="124"/>
      <c r="AX228" s="392"/>
    </row>
    <row r="229" spans="1:50" ht="26.25" customHeight="1" x14ac:dyDescent="0.15">
      <c r="A229" s="345"/>
      <c r="B229" s="346"/>
      <c r="C229" s="444" t="s">
        <v>143</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144</v>
      </c>
      <c r="AE229" s="353"/>
      <c r="AF229" s="353"/>
      <c r="AG229" s="355" t="s">
        <v>1</v>
      </c>
      <c r="AH229" s="356"/>
      <c r="AI229" s="356"/>
      <c r="AJ229" s="356"/>
      <c r="AK229" s="356"/>
      <c r="AL229" s="356"/>
      <c r="AM229" s="356"/>
      <c r="AN229" s="356"/>
      <c r="AO229" s="356"/>
      <c r="AP229" s="356"/>
      <c r="AQ229" s="356"/>
      <c r="AR229" s="356"/>
      <c r="AS229" s="356"/>
      <c r="AT229" s="356"/>
      <c r="AU229" s="356"/>
      <c r="AV229" s="356"/>
      <c r="AW229" s="356"/>
      <c r="AX229" s="357"/>
    </row>
    <row r="230" spans="1:50" ht="28.5" customHeight="1" x14ac:dyDescent="0.15">
      <c r="A230" s="345"/>
      <c r="B230" s="346"/>
      <c r="C230" s="366" t="s">
        <v>145</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131</v>
      </c>
      <c r="AE230" s="369"/>
      <c r="AF230" s="369"/>
      <c r="AG230" s="363" t="s">
        <v>146</v>
      </c>
      <c r="AH230" s="364"/>
      <c r="AI230" s="364"/>
      <c r="AJ230" s="364"/>
      <c r="AK230" s="364"/>
      <c r="AL230" s="364"/>
      <c r="AM230" s="364"/>
      <c r="AN230" s="364"/>
      <c r="AO230" s="364"/>
      <c r="AP230" s="364"/>
      <c r="AQ230" s="364"/>
      <c r="AR230" s="364"/>
      <c r="AS230" s="364"/>
      <c r="AT230" s="364"/>
      <c r="AU230" s="364"/>
      <c r="AV230" s="364"/>
      <c r="AW230" s="364"/>
      <c r="AX230" s="365"/>
    </row>
    <row r="231" spans="1:50" ht="35.25" customHeight="1" x14ac:dyDescent="0.15">
      <c r="A231" s="345"/>
      <c r="B231" s="346"/>
      <c r="C231" s="366" t="s">
        <v>147</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131</v>
      </c>
      <c r="AE231" s="369"/>
      <c r="AF231" s="369"/>
      <c r="AG231" s="363" t="s">
        <v>148</v>
      </c>
      <c r="AH231" s="364"/>
      <c r="AI231" s="364"/>
      <c r="AJ231" s="364"/>
      <c r="AK231" s="364"/>
      <c r="AL231" s="364"/>
      <c r="AM231" s="364"/>
      <c r="AN231" s="364"/>
      <c r="AO231" s="364"/>
      <c r="AP231" s="364"/>
      <c r="AQ231" s="364"/>
      <c r="AR231" s="364"/>
      <c r="AS231" s="364"/>
      <c r="AT231" s="364"/>
      <c r="AU231" s="364"/>
      <c r="AV231" s="364"/>
      <c r="AW231" s="364"/>
      <c r="AX231" s="365"/>
    </row>
    <row r="232" spans="1:50" ht="51" customHeight="1" x14ac:dyDescent="0.15">
      <c r="A232" s="345"/>
      <c r="B232" s="346"/>
      <c r="C232" s="366" t="s">
        <v>149</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131</v>
      </c>
      <c r="AE232" s="369"/>
      <c r="AF232" s="369"/>
      <c r="AG232" s="363" t="s">
        <v>150</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15">
      <c r="A233" s="345"/>
      <c r="B233" s="346"/>
      <c r="C233" s="366" t="s">
        <v>151</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144</v>
      </c>
      <c r="AE233" s="406"/>
      <c r="AF233" s="406"/>
      <c r="AG233" s="407" t="s">
        <v>1</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x14ac:dyDescent="0.15">
      <c r="A234" s="345"/>
      <c r="B234" s="346"/>
      <c r="C234" s="465" t="s">
        <v>152</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131</v>
      </c>
      <c r="AE234" s="369"/>
      <c r="AF234" s="438"/>
      <c r="AG234" s="363" t="s">
        <v>153</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x14ac:dyDescent="0.15">
      <c r="A235" s="347"/>
      <c r="B235" s="348"/>
      <c r="C235" s="468" t="s">
        <v>154</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131</v>
      </c>
      <c r="AE235" s="399"/>
      <c r="AF235" s="400"/>
      <c r="AG235" s="401" t="s">
        <v>155</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x14ac:dyDescent="0.15">
      <c r="A236" s="343" t="s">
        <v>156</v>
      </c>
      <c r="B236" s="344"/>
      <c r="C236" s="349" t="s">
        <v>157</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144</v>
      </c>
      <c r="AE236" s="353"/>
      <c r="AF236" s="354"/>
      <c r="AG236" s="355" t="s">
        <v>1</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15">
      <c r="A237" s="345"/>
      <c r="B237" s="346"/>
      <c r="C237" s="358" t="s">
        <v>158</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144</v>
      </c>
      <c r="AE237" s="362"/>
      <c r="AF237" s="362"/>
      <c r="AG237" s="363" t="s">
        <v>1</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x14ac:dyDescent="0.15">
      <c r="A238" s="345"/>
      <c r="B238" s="346"/>
      <c r="C238" s="366" t="s">
        <v>159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144</v>
      </c>
      <c r="AE238" s="369"/>
      <c r="AF238" s="369"/>
      <c r="AG238" s="363" t="s">
        <v>1</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x14ac:dyDescent="0.15">
      <c r="A239" s="347"/>
      <c r="B239" s="348"/>
      <c r="C239" s="366" t="s">
        <v>160</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144</v>
      </c>
      <c r="AE239" s="369"/>
      <c r="AF239" s="369"/>
      <c r="AG239" s="393" t="s">
        <v>1</v>
      </c>
      <c r="AH239" s="127"/>
      <c r="AI239" s="127"/>
      <c r="AJ239" s="127"/>
      <c r="AK239" s="127"/>
      <c r="AL239" s="127"/>
      <c r="AM239" s="127"/>
      <c r="AN239" s="127"/>
      <c r="AO239" s="127"/>
      <c r="AP239" s="127"/>
      <c r="AQ239" s="127"/>
      <c r="AR239" s="127"/>
      <c r="AS239" s="127"/>
      <c r="AT239" s="127"/>
      <c r="AU239" s="127"/>
      <c r="AV239" s="127"/>
      <c r="AW239" s="127"/>
      <c r="AX239" s="394"/>
    </row>
    <row r="240" spans="1:50" ht="41.25" customHeight="1" x14ac:dyDescent="0.15">
      <c r="A240" s="377" t="s">
        <v>161</v>
      </c>
      <c r="B240" s="378"/>
      <c r="C240" s="383" t="s">
        <v>162</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144</v>
      </c>
      <c r="AE240" s="387"/>
      <c r="AF240" s="388"/>
      <c r="AG240" s="389" t="s">
        <v>1</v>
      </c>
      <c r="AH240" s="121"/>
      <c r="AI240" s="121"/>
      <c r="AJ240" s="121"/>
      <c r="AK240" s="121"/>
      <c r="AL240" s="121"/>
      <c r="AM240" s="121"/>
      <c r="AN240" s="121"/>
      <c r="AO240" s="121"/>
      <c r="AP240" s="121"/>
      <c r="AQ240" s="121"/>
      <c r="AR240" s="121"/>
      <c r="AS240" s="121"/>
      <c r="AT240" s="121"/>
      <c r="AU240" s="121"/>
      <c r="AV240" s="121"/>
      <c r="AW240" s="121"/>
      <c r="AX240" s="390"/>
    </row>
    <row r="241" spans="1:50" ht="19.7" customHeight="1" x14ac:dyDescent="0.15">
      <c r="A241" s="379"/>
      <c r="B241" s="380"/>
      <c r="C241" s="877" t="s">
        <v>0</v>
      </c>
      <c r="D241" s="878"/>
      <c r="E241" s="878"/>
      <c r="F241" s="878"/>
      <c r="G241" s="878"/>
      <c r="H241" s="878"/>
      <c r="I241" s="878"/>
      <c r="J241" s="878"/>
      <c r="K241" s="878"/>
      <c r="L241" s="878"/>
      <c r="M241" s="878"/>
      <c r="N241" s="878"/>
      <c r="O241" s="874" t="s">
        <v>7</v>
      </c>
      <c r="P241" s="875"/>
      <c r="Q241" s="875"/>
      <c r="R241" s="875"/>
      <c r="S241" s="875"/>
      <c r="T241" s="875"/>
      <c r="U241" s="875"/>
      <c r="V241" s="875"/>
      <c r="W241" s="875"/>
      <c r="X241" s="875"/>
      <c r="Y241" s="875"/>
      <c r="Z241" s="875"/>
      <c r="AA241" s="875"/>
      <c r="AB241" s="875"/>
      <c r="AC241" s="875"/>
      <c r="AD241" s="875"/>
      <c r="AE241" s="875"/>
      <c r="AF241" s="876"/>
      <c r="AG241" s="391"/>
      <c r="AH241" s="124"/>
      <c r="AI241" s="124"/>
      <c r="AJ241" s="124"/>
      <c r="AK241" s="124"/>
      <c r="AL241" s="124"/>
      <c r="AM241" s="124"/>
      <c r="AN241" s="124"/>
      <c r="AO241" s="124"/>
      <c r="AP241" s="124"/>
      <c r="AQ241" s="124"/>
      <c r="AR241" s="124"/>
      <c r="AS241" s="124"/>
      <c r="AT241" s="124"/>
      <c r="AU241" s="124"/>
      <c r="AV241" s="124"/>
      <c r="AW241" s="124"/>
      <c r="AX241" s="392"/>
    </row>
    <row r="242" spans="1:50" ht="24.75" customHeight="1" x14ac:dyDescent="0.15">
      <c r="A242" s="379"/>
      <c r="B242" s="380"/>
      <c r="C242" s="861"/>
      <c r="D242" s="862"/>
      <c r="E242" s="372"/>
      <c r="F242" s="372"/>
      <c r="G242" s="372"/>
      <c r="H242" s="373"/>
      <c r="I242" s="373"/>
      <c r="J242" s="863"/>
      <c r="K242" s="863"/>
      <c r="L242" s="863"/>
      <c r="M242" s="373"/>
      <c r="N242" s="864"/>
      <c r="O242" s="865" t="s">
        <v>1</v>
      </c>
      <c r="P242" s="866"/>
      <c r="Q242" s="866"/>
      <c r="R242" s="866"/>
      <c r="S242" s="866"/>
      <c r="T242" s="866"/>
      <c r="U242" s="866"/>
      <c r="V242" s="866"/>
      <c r="W242" s="866"/>
      <c r="X242" s="866"/>
      <c r="Y242" s="866"/>
      <c r="Z242" s="866"/>
      <c r="AA242" s="866"/>
      <c r="AB242" s="866"/>
      <c r="AC242" s="866"/>
      <c r="AD242" s="866"/>
      <c r="AE242" s="866"/>
      <c r="AF242" s="867"/>
      <c r="AG242" s="391"/>
      <c r="AH242" s="124"/>
      <c r="AI242" s="124"/>
      <c r="AJ242" s="124"/>
      <c r="AK242" s="124"/>
      <c r="AL242" s="124"/>
      <c r="AM242" s="124"/>
      <c r="AN242" s="124"/>
      <c r="AO242" s="124"/>
      <c r="AP242" s="124"/>
      <c r="AQ242" s="124"/>
      <c r="AR242" s="124"/>
      <c r="AS242" s="124"/>
      <c r="AT242" s="124"/>
      <c r="AU242" s="124"/>
      <c r="AV242" s="124"/>
      <c r="AW242" s="124"/>
      <c r="AX242" s="392"/>
    </row>
    <row r="243" spans="1:50" ht="24.75" hidden="1" customHeight="1" x14ac:dyDescent="0.15">
      <c r="A243" s="379"/>
      <c r="B243" s="380"/>
      <c r="C243" s="370"/>
      <c r="D243" s="371"/>
      <c r="E243" s="372"/>
      <c r="F243" s="372"/>
      <c r="G243" s="372"/>
      <c r="H243" s="373"/>
      <c r="I243" s="373"/>
      <c r="J243" s="374"/>
      <c r="K243" s="374"/>
      <c r="L243" s="374"/>
      <c r="M243" s="375"/>
      <c r="N243" s="376"/>
      <c r="O243" s="868"/>
      <c r="P243" s="869"/>
      <c r="Q243" s="869"/>
      <c r="R243" s="869"/>
      <c r="S243" s="869"/>
      <c r="T243" s="869"/>
      <c r="U243" s="869"/>
      <c r="V243" s="869"/>
      <c r="W243" s="869"/>
      <c r="X243" s="869"/>
      <c r="Y243" s="869"/>
      <c r="Z243" s="869"/>
      <c r="AA243" s="869"/>
      <c r="AB243" s="869"/>
      <c r="AC243" s="869"/>
      <c r="AD243" s="869"/>
      <c r="AE243" s="869"/>
      <c r="AF243" s="870"/>
      <c r="AG243" s="391"/>
      <c r="AH243" s="124"/>
      <c r="AI243" s="124"/>
      <c r="AJ243" s="124"/>
      <c r="AK243" s="124"/>
      <c r="AL243" s="124"/>
      <c r="AM243" s="124"/>
      <c r="AN243" s="124"/>
      <c r="AO243" s="124"/>
      <c r="AP243" s="124"/>
      <c r="AQ243" s="124"/>
      <c r="AR243" s="124"/>
      <c r="AS243" s="124"/>
      <c r="AT243" s="124"/>
      <c r="AU243" s="124"/>
      <c r="AV243" s="124"/>
      <c r="AW243" s="124"/>
      <c r="AX243" s="392"/>
    </row>
    <row r="244" spans="1:50" ht="24.75" hidden="1" customHeight="1" x14ac:dyDescent="0.15">
      <c r="A244" s="379"/>
      <c r="B244" s="380"/>
      <c r="C244" s="370"/>
      <c r="D244" s="371"/>
      <c r="E244" s="372"/>
      <c r="F244" s="372"/>
      <c r="G244" s="372"/>
      <c r="H244" s="373"/>
      <c r="I244" s="373"/>
      <c r="J244" s="374"/>
      <c r="K244" s="374"/>
      <c r="L244" s="374"/>
      <c r="M244" s="375"/>
      <c r="N244" s="376"/>
      <c r="O244" s="868"/>
      <c r="P244" s="869"/>
      <c r="Q244" s="869"/>
      <c r="R244" s="869"/>
      <c r="S244" s="869"/>
      <c r="T244" s="869"/>
      <c r="U244" s="869"/>
      <c r="V244" s="869"/>
      <c r="W244" s="869"/>
      <c r="X244" s="869"/>
      <c r="Y244" s="869"/>
      <c r="Z244" s="869"/>
      <c r="AA244" s="869"/>
      <c r="AB244" s="869"/>
      <c r="AC244" s="869"/>
      <c r="AD244" s="869"/>
      <c r="AE244" s="869"/>
      <c r="AF244" s="870"/>
      <c r="AG244" s="391"/>
      <c r="AH244" s="124"/>
      <c r="AI244" s="124"/>
      <c r="AJ244" s="124"/>
      <c r="AK244" s="124"/>
      <c r="AL244" s="124"/>
      <c r="AM244" s="124"/>
      <c r="AN244" s="124"/>
      <c r="AO244" s="124"/>
      <c r="AP244" s="124"/>
      <c r="AQ244" s="124"/>
      <c r="AR244" s="124"/>
      <c r="AS244" s="124"/>
      <c r="AT244" s="124"/>
      <c r="AU244" s="124"/>
      <c r="AV244" s="124"/>
      <c r="AW244" s="124"/>
      <c r="AX244" s="392"/>
    </row>
    <row r="245" spans="1:50" ht="24.75" hidden="1" customHeight="1" x14ac:dyDescent="0.15">
      <c r="A245" s="379"/>
      <c r="B245" s="380"/>
      <c r="C245" s="370"/>
      <c r="D245" s="371"/>
      <c r="E245" s="372"/>
      <c r="F245" s="372"/>
      <c r="G245" s="372"/>
      <c r="H245" s="373"/>
      <c r="I245" s="373"/>
      <c r="J245" s="374"/>
      <c r="K245" s="374"/>
      <c r="L245" s="374"/>
      <c r="M245" s="375"/>
      <c r="N245" s="376"/>
      <c r="O245" s="868"/>
      <c r="P245" s="869"/>
      <c r="Q245" s="869"/>
      <c r="R245" s="869"/>
      <c r="S245" s="869"/>
      <c r="T245" s="869"/>
      <c r="U245" s="869"/>
      <c r="V245" s="869"/>
      <c r="W245" s="869"/>
      <c r="X245" s="869"/>
      <c r="Y245" s="869"/>
      <c r="Z245" s="869"/>
      <c r="AA245" s="869"/>
      <c r="AB245" s="869"/>
      <c r="AC245" s="869"/>
      <c r="AD245" s="869"/>
      <c r="AE245" s="869"/>
      <c r="AF245" s="870"/>
      <c r="AG245" s="391"/>
      <c r="AH245" s="124"/>
      <c r="AI245" s="124"/>
      <c r="AJ245" s="124"/>
      <c r="AK245" s="124"/>
      <c r="AL245" s="124"/>
      <c r="AM245" s="124"/>
      <c r="AN245" s="124"/>
      <c r="AO245" s="124"/>
      <c r="AP245" s="124"/>
      <c r="AQ245" s="124"/>
      <c r="AR245" s="124"/>
      <c r="AS245" s="124"/>
      <c r="AT245" s="124"/>
      <c r="AU245" s="124"/>
      <c r="AV245" s="124"/>
      <c r="AW245" s="124"/>
      <c r="AX245" s="392"/>
    </row>
    <row r="246" spans="1:50" ht="24.75" hidden="1" customHeight="1" x14ac:dyDescent="0.15">
      <c r="A246" s="381"/>
      <c r="B246" s="382"/>
      <c r="C246" s="395"/>
      <c r="D246" s="396"/>
      <c r="E246" s="372"/>
      <c r="F246" s="372"/>
      <c r="G246" s="372"/>
      <c r="H246" s="373"/>
      <c r="I246" s="373"/>
      <c r="J246" s="397"/>
      <c r="K246" s="397"/>
      <c r="L246" s="397"/>
      <c r="M246" s="859"/>
      <c r="N246" s="860"/>
      <c r="O246" s="871"/>
      <c r="P246" s="872"/>
      <c r="Q246" s="872"/>
      <c r="R246" s="872"/>
      <c r="S246" s="872"/>
      <c r="T246" s="872"/>
      <c r="U246" s="872"/>
      <c r="V246" s="872"/>
      <c r="W246" s="872"/>
      <c r="X246" s="872"/>
      <c r="Y246" s="872"/>
      <c r="Z246" s="872"/>
      <c r="AA246" s="872"/>
      <c r="AB246" s="872"/>
      <c r="AC246" s="872"/>
      <c r="AD246" s="872"/>
      <c r="AE246" s="872"/>
      <c r="AF246" s="873"/>
      <c r="AG246" s="393"/>
      <c r="AH246" s="127"/>
      <c r="AI246" s="127"/>
      <c r="AJ246" s="127"/>
      <c r="AK246" s="127"/>
      <c r="AL246" s="127"/>
      <c r="AM246" s="127"/>
      <c r="AN246" s="127"/>
      <c r="AO246" s="127"/>
      <c r="AP246" s="127"/>
      <c r="AQ246" s="127"/>
      <c r="AR246" s="127"/>
      <c r="AS246" s="127"/>
      <c r="AT246" s="127"/>
      <c r="AU246" s="127"/>
      <c r="AV246" s="127"/>
      <c r="AW246" s="127"/>
      <c r="AX246" s="394"/>
    </row>
    <row r="247" spans="1:50" ht="67.5" customHeight="1" x14ac:dyDescent="0.15">
      <c r="A247" s="343" t="s">
        <v>163</v>
      </c>
      <c r="B247" s="888"/>
      <c r="C247" s="302" t="s">
        <v>164</v>
      </c>
      <c r="D247" s="672"/>
      <c r="E247" s="672"/>
      <c r="F247" s="709"/>
      <c r="G247" s="169" t="s">
        <v>165</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889"/>
      <c r="B248" s="890"/>
      <c r="C248" s="891" t="s">
        <v>166</v>
      </c>
      <c r="D248" s="892"/>
      <c r="E248" s="892"/>
      <c r="F248" s="893"/>
      <c r="G248" s="894" t="s">
        <v>167</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x14ac:dyDescent="0.15">
      <c r="A249" s="879" t="s">
        <v>168</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67.5" customHeight="1" thickBot="1" x14ac:dyDescent="0.2">
      <c r="A250" s="882" t="s">
        <v>169</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x14ac:dyDescent="0.15">
      <c r="A251" s="885" t="s">
        <v>170</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thickBot="1" x14ac:dyDescent="0.2">
      <c r="A252" s="327" t="s">
        <v>171</v>
      </c>
      <c r="B252" s="328"/>
      <c r="C252" s="328"/>
      <c r="D252" s="328"/>
      <c r="E252" s="329"/>
      <c r="F252" s="330" t="s">
        <v>172</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x14ac:dyDescent="0.15">
      <c r="A253" s="885" t="s">
        <v>173</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x14ac:dyDescent="0.15">
      <c r="A254" s="327" t="s">
        <v>174</v>
      </c>
      <c r="B254" s="328"/>
      <c r="C254" s="328"/>
      <c r="D254" s="328"/>
      <c r="E254" s="329"/>
      <c r="F254" s="330" t="s">
        <v>175</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15">
      <c r="A255" s="333" t="s">
        <v>176</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x14ac:dyDescent="0.15">
      <c r="A256" s="336" t="s">
        <v>177</v>
      </c>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1" ht="24.75" customHeight="1" x14ac:dyDescent="0.15">
      <c r="A257" s="339" t="s">
        <v>178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row>
    <row r="258" spans="1:51" ht="24.75" hidden="1" customHeight="1" x14ac:dyDescent="0.15">
      <c r="A258" s="342" t="s">
        <v>179</v>
      </c>
      <c r="B258" s="80"/>
      <c r="C258" s="80"/>
      <c r="D258" s="81"/>
      <c r="E258" s="323"/>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65"/>
    </row>
    <row r="259" spans="1:51" ht="24.75" hidden="1" customHeight="1" x14ac:dyDescent="0.15">
      <c r="A259" s="240" t="s">
        <v>180</v>
      </c>
      <c r="B259" s="240"/>
      <c r="C259" s="240"/>
      <c r="D259" s="240"/>
      <c r="E259" s="323"/>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1" ht="24.75" hidden="1" customHeight="1" x14ac:dyDescent="0.15">
      <c r="A260" s="240" t="s">
        <v>181</v>
      </c>
      <c r="B260" s="240"/>
      <c r="C260" s="240"/>
      <c r="D260" s="240"/>
      <c r="E260" s="323"/>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1" ht="24.75" hidden="1" customHeight="1" x14ac:dyDescent="0.15">
      <c r="A261" s="240" t="s">
        <v>182</v>
      </c>
      <c r="B261" s="240"/>
      <c r="C261" s="240"/>
      <c r="D261" s="240"/>
      <c r="E261" s="323"/>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1" ht="24.75" hidden="1" customHeight="1" x14ac:dyDescent="0.15">
      <c r="A262" s="240" t="s">
        <v>183</v>
      </c>
      <c r="B262" s="240"/>
      <c r="C262" s="240"/>
      <c r="D262" s="240"/>
      <c r="E262" s="323"/>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1" ht="24.75" hidden="1" customHeight="1" x14ac:dyDescent="0.15">
      <c r="A263" s="240" t="s">
        <v>184</v>
      </c>
      <c r="B263" s="240"/>
      <c r="C263" s="240"/>
      <c r="D263" s="240"/>
      <c r="E263" s="323"/>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1" ht="24.75" hidden="1" customHeight="1" x14ac:dyDescent="0.15">
      <c r="A264" s="240" t="s">
        <v>185</v>
      </c>
      <c r="B264" s="240"/>
      <c r="C264" s="240"/>
      <c r="D264" s="240"/>
      <c r="E264" s="323"/>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1" ht="24.75" hidden="1" customHeight="1" x14ac:dyDescent="0.15">
      <c r="A265" s="240" t="s">
        <v>186</v>
      </c>
      <c r="B265" s="240"/>
      <c r="C265" s="240"/>
      <c r="D265" s="240"/>
      <c r="E265" s="323"/>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1" ht="24.75" hidden="1" customHeight="1" x14ac:dyDescent="0.15">
      <c r="A266" s="240" t="s">
        <v>31</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187</v>
      </c>
      <c r="B267" s="240"/>
      <c r="C267" s="240"/>
      <c r="D267" s="240"/>
      <c r="E267" s="90" t="s">
        <v>5</v>
      </c>
      <c r="F267" s="76"/>
      <c r="G267" s="76"/>
      <c r="H267" s="67"/>
      <c r="I267" s="76" t="s">
        <v>188</v>
      </c>
      <c r="J267" s="76"/>
      <c r="K267" s="67"/>
      <c r="L267" s="91">
        <v>33</v>
      </c>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57</v>
      </c>
      <c r="B268" s="240"/>
      <c r="C268" s="240"/>
      <c r="D268" s="240"/>
      <c r="E268" s="74">
        <v>2021</v>
      </c>
      <c r="F268" s="75"/>
      <c r="G268" s="76" t="s">
        <v>2</v>
      </c>
      <c r="H268" s="76"/>
      <c r="I268" s="76"/>
      <c r="J268" s="75">
        <v>20</v>
      </c>
      <c r="K268" s="75"/>
      <c r="L268" s="91">
        <v>75</v>
      </c>
      <c r="M268" s="91"/>
      <c r="N268" s="91"/>
      <c r="O268" s="75"/>
      <c r="P268" s="75"/>
      <c r="Q268" s="74"/>
      <c r="R268" s="75"/>
      <c r="S268" s="76" t="s">
        <v>2</v>
      </c>
      <c r="T268" s="76"/>
      <c r="U268" s="76"/>
      <c r="V268" s="75">
        <v>20</v>
      </c>
      <c r="W268" s="75"/>
      <c r="X268" s="91">
        <v>439</v>
      </c>
      <c r="Y268" s="91"/>
      <c r="Z268" s="91"/>
      <c r="AA268" s="75"/>
      <c r="AB268" s="310"/>
      <c r="AC268" s="74"/>
      <c r="AD268" s="75"/>
      <c r="AE268" s="76"/>
      <c r="AF268" s="76"/>
      <c r="AG268" s="76"/>
      <c r="AH268" s="75"/>
      <c r="AI268" s="75"/>
      <c r="AJ268" s="91"/>
      <c r="AK268" s="91"/>
      <c r="AL268" s="91"/>
      <c r="AM268" s="75"/>
      <c r="AN268" s="310"/>
      <c r="AO268" s="74"/>
      <c r="AP268" s="75"/>
      <c r="AQ268" s="76"/>
      <c r="AR268" s="76"/>
      <c r="AS268" s="76"/>
      <c r="AT268" s="75"/>
      <c r="AU268" s="75"/>
      <c r="AV268" s="91"/>
      <c r="AW268" s="91"/>
      <c r="AX268" s="70"/>
    </row>
    <row r="269" spans="1:51" ht="28.35" customHeight="1" x14ac:dyDescent="0.15">
      <c r="A269" s="311" t="s">
        <v>189</v>
      </c>
      <c r="B269" s="312"/>
      <c r="C269" s="312"/>
      <c r="D269" s="312"/>
      <c r="E269" s="312"/>
      <c r="F269" s="313"/>
      <c r="G269" s="58" t="s">
        <v>190</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311"/>
      <c r="B270" s="312"/>
      <c r="C270" s="312"/>
      <c r="D270" s="312"/>
      <c r="E270" s="312"/>
      <c r="F270" s="31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311"/>
      <c r="B271" s="312"/>
      <c r="C271" s="312"/>
      <c r="D271" s="312"/>
      <c r="E271" s="312"/>
      <c r="F271" s="31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311"/>
      <c r="B272" s="312"/>
      <c r="C272" s="312"/>
      <c r="D272" s="312"/>
      <c r="E272" s="312"/>
      <c r="F272" s="31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311"/>
      <c r="B273" s="312"/>
      <c r="C273" s="312"/>
      <c r="D273" s="312"/>
      <c r="E273" s="312"/>
      <c r="F273" s="31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311"/>
      <c r="B274" s="312"/>
      <c r="C274" s="312"/>
      <c r="D274" s="312"/>
      <c r="E274" s="312"/>
      <c r="F274" s="31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311"/>
      <c r="B275" s="312"/>
      <c r="C275" s="312"/>
      <c r="D275" s="312"/>
      <c r="E275" s="312"/>
      <c r="F275" s="31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311"/>
      <c r="B276" s="312"/>
      <c r="C276" s="312"/>
      <c r="D276" s="312"/>
      <c r="E276" s="312"/>
      <c r="F276" s="31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311"/>
      <c r="B277" s="312"/>
      <c r="C277" s="312"/>
      <c r="D277" s="312"/>
      <c r="E277" s="312"/>
      <c r="F277" s="31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311"/>
      <c r="B278" s="312"/>
      <c r="C278" s="312"/>
      <c r="D278" s="312"/>
      <c r="E278" s="312"/>
      <c r="F278" s="31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311"/>
      <c r="B279" s="312"/>
      <c r="C279" s="312"/>
      <c r="D279" s="312"/>
      <c r="E279" s="312"/>
      <c r="F279" s="31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311"/>
      <c r="B280" s="312"/>
      <c r="C280" s="312"/>
      <c r="D280" s="312"/>
      <c r="E280" s="312"/>
      <c r="F280" s="31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311"/>
      <c r="B281" s="312"/>
      <c r="C281" s="312"/>
      <c r="D281" s="312"/>
      <c r="E281" s="312"/>
      <c r="F281" s="31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311"/>
      <c r="B282" s="312"/>
      <c r="C282" s="312"/>
      <c r="D282" s="312"/>
      <c r="E282" s="312"/>
      <c r="F282" s="31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311"/>
      <c r="B283" s="312"/>
      <c r="C283" s="312"/>
      <c r="D283" s="312"/>
      <c r="E283" s="312"/>
      <c r="F283" s="31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311"/>
      <c r="B284" s="312"/>
      <c r="C284" s="312"/>
      <c r="D284" s="312"/>
      <c r="E284" s="312"/>
      <c r="F284" s="31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311"/>
      <c r="B285" s="312"/>
      <c r="C285" s="312"/>
      <c r="D285" s="312"/>
      <c r="E285" s="312"/>
      <c r="F285" s="31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thickBot="1" x14ac:dyDescent="0.2">
      <c r="A286" s="311"/>
      <c r="B286" s="312"/>
      <c r="C286" s="312"/>
      <c r="D286" s="312"/>
      <c r="E286" s="312"/>
      <c r="F286" s="31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thickBot="1" x14ac:dyDescent="0.2">
      <c r="A287" s="311"/>
      <c r="B287" s="312"/>
      <c r="C287" s="312"/>
      <c r="D287" s="312"/>
      <c r="E287" s="312"/>
      <c r="F287" s="31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311"/>
      <c r="B288" s="312"/>
      <c r="C288" s="312"/>
      <c r="D288" s="312"/>
      <c r="E288" s="312"/>
      <c r="F288" s="31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311"/>
      <c r="B289" s="312"/>
      <c r="C289" s="312"/>
      <c r="D289" s="312"/>
      <c r="E289" s="312"/>
      <c r="F289" s="31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311"/>
      <c r="B290" s="312"/>
      <c r="C290" s="312"/>
      <c r="D290" s="312"/>
      <c r="E290" s="312"/>
      <c r="F290" s="31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311"/>
      <c r="B291" s="312"/>
      <c r="C291" s="312"/>
      <c r="D291" s="312"/>
      <c r="E291" s="312"/>
      <c r="F291" s="31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311"/>
      <c r="B292" s="312"/>
      <c r="C292" s="312"/>
      <c r="D292" s="312"/>
      <c r="E292" s="312"/>
      <c r="F292" s="31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311"/>
      <c r="B293" s="312"/>
      <c r="C293" s="312"/>
      <c r="D293" s="312"/>
      <c r="E293" s="312"/>
      <c r="F293" s="31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311"/>
      <c r="B294" s="312"/>
      <c r="C294" s="312"/>
      <c r="D294" s="312"/>
      <c r="E294" s="312"/>
      <c r="F294" s="31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311"/>
      <c r="B295" s="312"/>
      <c r="C295" s="312"/>
      <c r="D295" s="312"/>
      <c r="E295" s="312"/>
      <c r="F295" s="31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311"/>
      <c r="B296" s="312"/>
      <c r="C296" s="312"/>
      <c r="D296" s="312"/>
      <c r="E296" s="312"/>
      <c r="F296" s="31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311"/>
      <c r="B297" s="312"/>
      <c r="C297" s="312"/>
      <c r="D297" s="312"/>
      <c r="E297" s="312"/>
      <c r="F297" s="31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311"/>
      <c r="B298" s="312"/>
      <c r="C298" s="312"/>
      <c r="D298" s="312"/>
      <c r="E298" s="312"/>
      <c r="F298" s="31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311"/>
      <c r="B299" s="312"/>
      <c r="C299" s="312"/>
      <c r="D299" s="312"/>
      <c r="E299" s="312"/>
      <c r="F299" s="31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311"/>
      <c r="B300" s="312"/>
      <c r="C300" s="312"/>
      <c r="D300" s="312"/>
      <c r="E300" s="312"/>
      <c r="F300" s="31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311"/>
      <c r="B301" s="312"/>
      <c r="C301" s="312"/>
      <c r="D301" s="312"/>
      <c r="E301" s="312"/>
      <c r="F301" s="31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311"/>
      <c r="B302" s="312"/>
      <c r="C302" s="312"/>
      <c r="D302" s="312"/>
      <c r="E302" s="312"/>
      <c r="F302" s="31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311"/>
      <c r="B303" s="312"/>
      <c r="C303" s="312"/>
      <c r="D303" s="312"/>
      <c r="E303" s="312"/>
      <c r="F303" s="31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311"/>
      <c r="B304" s="312"/>
      <c r="C304" s="312"/>
      <c r="D304" s="312"/>
      <c r="E304" s="312"/>
      <c r="F304" s="31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311"/>
      <c r="B305" s="312"/>
      <c r="C305" s="312"/>
      <c r="D305" s="312"/>
      <c r="E305" s="312"/>
      <c r="F305" s="31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311"/>
      <c r="B306" s="312"/>
      <c r="C306" s="312"/>
      <c r="D306" s="312"/>
      <c r="E306" s="312"/>
      <c r="F306" s="31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314"/>
      <c r="B307" s="315"/>
      <c r="C307" s="315"/>
      <c r="D307" s="315"/>
      <c r="E307" s="315"/>
      <c r="F307" s="31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317" t="s">
        <v>191</v>
      </c>
      <c r="B308" s="318"/>
      <c r="C308" s="318"/>
      <c r="D308" s="318"/>
      <c r="E308" s="318"/>
      <c r="F308" s="319"/>
      <c r="G308" s="298" t="s">
        <v>192</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193</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0"/>
      <c r="B309" s="321"/>
      <c r="C309" s="321"/>
      <c r="D309" s="321"/>
      <c r="E309" s="321"/>
      <c r="F309" s="322"/>
      <c r="G309" s="302" t="s">
        <v>194</v>
      </c>
      <c r="H309" s="303"/>
      <c r="I309" s="303"/>
      <c r="J309" s="303"/>
      <c r="K309" s="303"/>
      <c r="L309" s="304" t="s">
        <v>195</v>
      </c>
      <c r="M309" s="303"/>
      <c r="N309" s="303"/>
      <c r="O309" s="303"/>
      <c r="P309" s="303"/>
      <c r="Q309" s="303"/>
      <c r="R309" s="303"/>
      <c r="S309" s="303"/>
      <c r="T309" s="303"/>
      <c r="U309" s="303"/>
      <c r="V309" s="303"/>
      <c r="W309" s="303"/>
      <c r="X309" s="305"/>
      <c r="Y309" s="306" t="s">
        <v>196</v>
      </c>
      <c r="Z309" s="307"/>
      <c r="AA309" s="307"/>
      <c r="AB309" s="308"/>
      <c r="AC309" s="302" t="s">
        <v>194</v>
      </c>
      <c r="AD309" s="303"/>
      <c r="AE309" s="303"/>
      <c r="AF309" s="303"/>
      <c r="AG309" s="303"/>
      <c r="AH309" s="304" t="s">
        <v>195</v>
      </c>
      <c r="AI309" s="303"/>
      <c r="AJ309" s="303"/>
      <c r="AK309" s="303"/>
      <c r="AL309" s="303"/>
      <c r="AM309" s="303"/>
      <c r="AN309" s="303"/>
      <c r="AO309" s="303"/>
      <c r="AP309" s="303"/>
      <c r="AQ309" s="303"/>
      <c r="AR309" s="303"/>
      <c r="AS309" s="303"/>
      <c r="AT309" s="305"/>
      <c r="AU309" s="306" t="s">
        <v>196</v>
      </c>
      <c r="AV309" s="307"/>
      <c r="AW309" s="307"/>
      <c r="AX309" s="309"/>
    </row>
    <row r="310" spans="1:50" ht="24.75" hidden="1" customHeight="1" x14ac:dyDescent="0.15">
      <c r="A310" s="320"/>
      <c r="B310" s="321"/>
      <c r="C310" s="321"/>
      <c r="D310" s="321"/>
      <c r="E310" s="321"/>
      <c r="F310" s="322"/>
      <c r="G310" s="288"/>
      <c r="H310" s="289"/>
      <c r="I310" s="289"/>
      <c r="J310" s="289"/>
      <c r="K310" s="290"/>
      <c r="L310" s="291"/>
      <c r="M310" s="292"/>
      <c r="N310" s="292"/>
      <c r="O310" s="292"/>
      <c r="P310" s="292"/>
      <c r="Q310" s="292"/>
      <c r="R310" s="292"/>
      <c r="S310" s="292"/>
      <c r="T310" s="292"/>
      <c r="U310" s="292"/>
      <c r="V310" s="292"/>
      <c r="W310" s="292"/>
      <c r="X310" s="293"/>
      <c r="Y310" s="294"/>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hidden="1" customHeight="1" x14ac:dyDescent="0.15">
      <c r="A311" s="320"/>
      <c r="B311" s="321"/>
      <c r="C311" s="321"/>
      <c r="D311" s="321"/>
      <c r="E311" s="321"/>
      <c r="F311" s="322"/>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x14ac:dyDescent="0.15">
      <c r="A312" s="320"/>
      <c r="B312" s="321"/>
      <c r="C312" s="321"/>
      <c r="D312" s="321"/>
      <c r="E312" s="321"/>
      <c r="F312" s="322"/>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x14ac:dyDescent="0.15">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15">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customHeight="1" x14ac:dyDescent="0.15">
      <c r="A319" s="320"/>
      <c r="B319" s="321"/>
      <c r="C319" s="321"/>
      <c r="D319" s="321"/>
      <c r="E319" s="321"/>
      <c r="F319" s="322"/>
      <c r="G319" s="278" t="s">
        <v>64</v>
      </c>
      <c r="H319" s="279"/>
      <c r="I319" s="279"/>
      <c r="J319" s="279"/>
      <c r="K319" s="280"/>
      <c r="L319" s="281" t="s">
        <v>64</v>
      </c>
      <c r="M319" s="282"/>
      <c r="N319" s="282"/>
      <c r="O319" s="282"/>
      <c r="P319" s="282"/>
      <c r="Q319" s="282"/>
      <c r="R319" s="282"/>
      <c r="S319" s="282"/>
      <c r="T319" s="282"/>
      <c r="U319" s="282"/>
      <c r="V319" s="282"/>
      <c r="W319" s="282"/>
      <c r="X319" s="283"/>
      <c r="Y319" s="284" t="s">
        <v>64</v>
      </c>
      <c r="Z319" s="285"/>
      <c r="AA319" s="285"/>
      <c r="AB319" s="286"/>
      <c r="AC319" s="278" t="s">
        <v>64</v>
      </c>
      <c r="AD319" s="279"/>
      <c r="AE319" s="279"/>
      <c r="AF319" s="279"/>
      <c r="AG319" s="280"/>
      <c r="AH319" s="281" t="s">
        <v>64</v>
      </c>
      <c r="AI319" s="282"/>
      <c r="AJ319" s="282"/>
      <c r="AK319" s="282"/>
      <c r="AL319" s="282"/>
      <c r="AM319" s="282"/>
      <c r="AN319" s="282"/>
      <c r="AO319" s="282"/>
      <c r="AP319" s="282"/>
      <c r="AQ319" s="282"/>
      <c r="AR319" s="282"/>
      <c r="AS319" s="282"/>
      <c r="AT319" s="283"/>
      <c r="AU319" s="284" t="s">
        <v>64</v>
      </c>
      <c r="AV319" s="285"/>
      <c r="AW319" s="285"/>
      <c r="AX319" s="287"/>
    </row>
    <row r="320" spans="1:50" ht="24.75" customHeight="1" x14ac:dyDescent="0.15">
      <c r="A320" s="320"/>
      <c r="B320" s="321"/>
      <c r="C320" s="321"/>
      <c r="D320" s="321"/>
      <c r="E320" s="321"/>
      <c r="F320" s="322"/>
      <c r="G320" s="269" t="s">
        <v>42</v>
      </c>
      <c r="H320" s="270"/>
      <c r="I320" s="270"/>
      <c r="J320" s="270"/>
      <c r="K320" s="270"/>
      <c r="L320" s="271"/>
      <c r="M320" s="272"/>
      <c r="N320" s="272"/>
      <c r="O320" s="272"/>
      <c r="P320" s="272"/>
      <c r="Q320" s="272"/>
      <c r="R320" s="272"/>
      <c r="S320" s="272"/>
      <c r="T320" s="272"/>
      <c r="U320" s="272"/>
      <c r="V320" s="272"/>
      <c r="W320" s="272"/>
      <c r="X320" s="273"/>
      <c r="Y320" s="274">
        <f>SUM(Y310:AB319)</f>
        <v>0</v>
      </c>
      <c r="Z320" s="275"/>
      <c r="AA320" s="275"/>
      <c r="AB320" s="276"/>
      <c r="AC320" s="269" t="s">
        <v>42</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x14ac:dyDescent="0.15">
      <c r="A321" s="320"/>
      <c r="B321" s="321"/>
      <c r="C321" s="321"/>
      <c r="D321" s="321"/>
      <c r="E321" s="321"/>
      <c r="F321" s="322"/>
      <c r="G321" s="298" t="s">
        <v>197</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198</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15">
      <c r="A322" s="320"/>
      <c r="B322" s="321"/>
      <c r="C322" s="321"/>
      <c r="D322" s="321"/>
      <c r="E322" s="321"/>
      <c r="F322" s="322"/>
      <c r="G322" s="302" t="s">
        <v>194</v>
      </c>
      <c r="H322" s="303"/>
      <c r="I322" s="303"/>
      <c r="J322" s="303"/>
      <c r="K322" s="303"/>
      <c r="L322" s="304" t="s">
        <v>195</v>
      </c>
      <c r="M322" s="303"/>
      <c r="N322" s="303"/>
      <c r="O322" s="303"/>
      <c r="P322" s="303"/>
      <c r="Q322" s="303"/>
      <c r="R322" s="303"/>
      <c r="S322" s="303"/>
      <c r="T322" s="303"/>
      <c r="U322" s="303"/>
      <c r="V322" s="303"/>
      <c r="W322" s="303"/>
      <c r="X322" s="305"/>
      <c r="Y322" s="306" t="s">
        <v>196</v>
      </c>
      <c r="Z322" s="307"/>
      <c r="AA322" s="307"/>
      <c r="AB322" s="308"/>
      <c r="AC322" s="302" t="s">
        <v>194</v>
      </c>
      <c r="AD322" s="303"/>
      <c r="AE322" s="303"/>
      <c r="AF322" s="303"/>
      <c r="AG322" s="303"/>
      <c r="AH322" s="304" t="s">
        <v>195</v>
      </c>
      <c r="AI322" s="303"/>
      <c r="AJ322" s="303"/>
      <c r="AK322" s="303"/>
      <c r="AL322" s="303"/>
      <c r="AM322" s="303"/>
      <c r="AN322" s="303"/>
      <c r="AO322" s="303"/>
      <c r="AP322" s="303"/>
      <c r="AQ322" s="303"/>
      <c r="AR322" s="303"/>
      <c r="AS322" s="303"/>
      <c r="AT322" s="305"/>
      <c r="AU322" s="306" t="s">
        <v>196</v>
      </c>
      <c r="AV322" s="307"/>
      <c r="AW322" s="307"/>
      <c r="AX322" s="309"/>
      <c r="AY322">
        <f t="shared" ref="AY322:AY333" si="11">$AY$321</f>
        <v>0</v>
      </c>
    </row>
    <row r="323" spans="1:51" ht="24.75" hidden="1" customHeight="1" x14ac:dyDescent="0.15">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15">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15">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15">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15">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15">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15">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15">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15">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15">
      <c r="A332" s="320"/>
      <c r="B332" s="321"/>
      <c r="C332" s="321"/>
      <c r="D332" s="321"/>
      <c r="E332" s="321"/>
      <c r="F332" s="322"/>
      <c r="G332" s="278" t="s">
        <v>64</v>
      </c>
      <c r="H332" s="279"/>
      <c r="I332" s="279"/>
      <c r="J332" s="279"/>
      <c r="K332" s="280"/>
      <c r="L332" s="281" t="s">
        <v>64</v>
      </c>
      <c r="M332" s="282"/>
      <c r="N332" s="282"/>
      <c r="O332" s="282"/>
      <c r="P332" s="282"/>
      <c r="Q332" s="282"/>
      <c r="R332" s="282"/>
      <c r="S332" s="282"/>
      <c r="T332" s="282"/>
      <c r="U332" s="282"/>
      <c r="V332" s="282"/>
      <c r="W332" s="282"/>
      <c r="X332" s="283"/>
      <c r="Y332" s="284" t="s">
        <v>64</v>
      </c>
      <c r="Z332" s="285"/>
      <c r="AA332" s="285"/>
      <c r="AB332" s="286"/>
      <c r="AC332" s="278" t="s">
        <v>64</v>
      </c>
      <c r="AD332" s="279"/>
      <c r="AE332" s="279"/>
      <c r="AF332" s="279"/>
      <c r="AG332" s="280"/>
      <c r="AH332" s="281" t="s">
        <v>64</v>
      </c>
      <c r="AI332" s="282"/>
      <c r="AJ332" s="282"/>
      <c r="AK332" s="282"/>
      <c r="AL332" s="282"/>
      <c r="AM332" s="282"/>
      <c r="AN332" s="282"/>
      <c r="AO332" s="282"/>
      <c r="AP332" s="282"/>
      <c r="AQ332" s="282"/>
      <c r="AR332" s="282"/>
      <c r="AS332" s="282"/>
      <c r="AT332" s="283"/>
      <c r="AU332" s="284" t="s">
        <v>64</v>
      </c>
      <c r="AV332" s="285"/>
      <c r="AW332" s="285"/>
      <c r="AX332" s="287"/>
      <c r="AY332">
        <f t="shared" si="11"/>
        <v>0</v>
      </c>
    </row>
    <row r="333" spans="1:51" ht="24.75" hidden="1" customHeight="1" thickBot="1" x14ac:dyDescent="0.2">
      <c r="A333" s="320"/>
      <c r="B333" s="321"/>
      <c r="C333" s="321"/>
      <c r="D333" s="321"/>
      <c r="E333" s="321"/>
      <c r="F333" s="322"/>
      <c r="G333" s="269" t="s">
        <v>42</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42</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15">
      <c r="A334" s="320"/>
      <c r="B334" s="321"/>
      <c r="C334" s="321"/>
      <c r="D334" s="321"/>
      <c r="E334" s="321"/>
      <c r="F334" s="322"/>
      <c r="G334" s="298" t="s">
        <v>199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200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0"/>
      <c r="B335" s="321"/>
      <c r="C335" s="321"/>
      <c r="D335" s="321"/>
      <c r="E335" s="321"/>
      <c r="F335" s="322"/>
      <c r="G335" s="302" t="s">
        <v>194</v>
      </c>
      <c r="H335" s="303"/>
      <c r="I335" s="303"/>
      <c r="J335" s="303"/>
      <c r="K335" s="303"/>
      <c r="L335" s="304" t="s">
        <v>195</v>
      </c>
      <c r="M335" s="303"/>
      <c r="N335" s="303"/>
      <c r="O335" s="303"/>
      <c r="P335" s="303"/>
      <c r="Q335" s="303"/>
      <c r="R335" s="303"/>
      <c r="S335" s="303"/>
      <c r="T335" s="303"/>
      <c r="U335" s="303"/>
      <c r="V335" s="303"/>
      <c r="W335" s="303"/>
      <c r="X335" s="305"/>
      <c r="Y335" s="306" t="s">
        <v>196</v>
      </c>
      <c r="Z335" s="307"/>
      <c r="AA335" s="307"/>
      <c r="AB335" s="308"/>
      <c r="AC335" s="302" t="s">
        <v>194</v>
      </c>
      <c r="AD335" s="303"/>
      <c r="AE335" s="303"/>
      <c r="AF335" s="303"/>
      <c r="AG335" s="303"/>
      <c r="AH335" s="304" t="s">
        <v>195</v>
      </c>
      <c r="AI335" s="303"/>
      <c r="AJ335" s="303"/>
      <c r="AK335" s="303"/>
      <c r="AL335" s="303"/>
      <c r="AM335" s="303"/>
      <c r="AN335" s="303"/>
      <c r="AO335" s="303"/>
      <c r="AP335" s="303"/>
      <c r="AQ335" s="303"/>
      <c r="AR335" s="303"/>
      <c r="AS335" s="303"/>
      <c r="AT335" s="305"/>
      <c r="AU335" s="306" t="s">
        <v>196</v>
      </c>
      <c r="AV335" s="307"/>
      <c r="AW335" s="307"/>
      <c r="AX335" s="309"/>
      <c r="AY335">
        <f t="shared" ref="AY335:AY341" si="12">$AY$334</f>
        <v>0</v>
      </c>
    </row>
    <row r="336" spans="1:51" ht="24.75" hidden="1" customHeight="1" x14ac:dyDescent="0.15">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0"/>
      <c r="B345" s="321"/>
      <c r="C345" s="321"/>
      <c r="D345" s="321"/>
      <c r="E345" s="321"/>
      <c r="F345" s="322"/>
      <c r="G345" s="278" t="s">
        <v>64</v>
      </c>
      <c r="H345" s="279"/>
      <c r="I345" s="279"/>
      <c r="J345" s="279"/>
      <c r="K345" s="280"/>
      <c r="L345" s="281" t="s">
        <v>64</v>
      </c>
      <c r="M345" s="282"/>
      <c r="N345" s="282"/>
      <c r="O345" s="282"/>
      <c r="P345" s="282"/>
      <c r="Q345" s="282"/>
      <c r="R345" s="282"/>
      <c r="S345" s="282"/>
      <c r="T345" s="282"/>
      <c r="U345" s="282"/>
      <c r="V345" s="282"/>
      <c r="W345" s="282"/>
      <c r="X345" s="283"/>
      <c r="Y345" s="284" t="s">
        <v>64</v>
      </c>
      <c r="Z345" s="285"/>
      <c r="AA345" s="285"/>
      <c r="AB345" s="286"/>
      <c r="AC345" s="278" t="s">
        <v>64</v>
      </c>
      <c r="AD345" s="279"/>
      <c r="AE345" s="279"/>
      <c r="AF345" s="279"/>
      <c r="AG345" s="280"/>
      <c r="AH345" s="281" t="s">
        <v>64</v>
      </c>
      <c r="AI345" s="282"/>
      <c r="AJ345" s="282"/>
      <c r="AK345" s="282"/>
      <c r="AL345" s="282"/>
      <c r="AM345" s="282"/>
      <c r="AN345" s="282"/>
      <c r="AO345" s="282"/>
      <c r="AP345" s="282"/>
      <c r="AQ345" s="282"/>
      <c r="AR345" s="282"/>
      <c r="AS345" s="282"/>
      <c r="AT345" s="283"/>
      <c r="AU345" s="284" t="s">
        <v>64</v>
      </c>
      <c r="AV345" s="285"/>
      <c r="AW345" s="285"/>
      <c r="AX345" s="287"/>
      <c r="AY345">
        <f t="shared" si="13"/>
        <v>0</v>
      </c>
    </row>
    <row r="346" spans="1:51" ht="24.75" hidden="1" customHeight="1" x14ac:dyDescent="0.15">
      <c r="A346" s="320"/>
      <c r="B346" s="321"/>
      <c r="C346" s="321"/>
      <c r="D346" s="321"/>
      <c r="E346" s="321"/>
      <c r="F346" s="322"/>
      <c r="G346" s="269" t="s">
        <v>42</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42</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0"/>
      <c r="B347" s="321"/>
      <c r="C347" s="321"/>
      <c r="D347" s="321"/>
      <c r="E347" s="321"/>
      <c r="F347" s="322"/>
      <c r="G347" s="298" t="s">
        <v>201</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202</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0"/>
      <c r="B348" s="321"/>
      <c r="C348" s="321"/>
      <c r="D348" s="321"/>
      <c r="E348" s="321"/>
      <c r="F348" s="322"/>
      <c r="G348" s="302" t="s">
        <v>194</v>
      </c>
      <c r="H348" s="303"/>
      <c r="I348" s="303"/>
      <c r="J348" s="303"/>
      <c r="K348" s="303"/>
      <c r="L348" s="304" t="s">
        <v>195</v>
      </c>
      <c r="M348" s="303"/>
      <c r="N348" s="303"/>
      <c r="O348" s="303"/>
      <c r="P348" s="303"/>
      <c r="Q348" s="303"/>
      <c r="R348" s="303"/>
      <c r="S348" s="303"/>
      <c r="T348" s="303"/>
      <c r="U348" s="303"/>
      <c r="V348" s="303"/>
      <c r="W348" s="303"/>
      <c r="X348" s="305"/>
      <c r="Y348" s="306" t="s">
        <v>196</v>
      </c>
      <c r="Z348" s="307"/>
      <c r="AA348" s="307"/>
      <c r="AB348" s="308"/>
      <c r="AC348" s="302" t="s">
        <v>194</v>
      </c>
      <c r="AD348" s="303"/>
      <c r="AE348" s="303"/>
      <c r="AF348" s="303"/>
      <c r="AG348" s="303"/>
      <c r="AH348" s="304" t="s">
        <v>195</v>
      </c>
      <c r="AI348" s="303"/>
      <c r="AJ348" s="303"/>
      <c r="AK348" s="303"/>
      <c r="AL348" s="303"/>
      <c r="AM348" s="303"/>
      <c r="AN348" s="303"/>
      <c r="AO348" s="303"/>
      <c r="AP348" s="303"/>
      <c r="AQ348" s="303"/>
      <c r="AR348" s="303"/>
      <c r="AS348" s="303"/>
      <c r="AT348" s="305"/>
      <c r="AU348" s="306" t="s">
        <v>196</v>
      </c>
      <c r="AV348" s="307"/>
      <c r="AW348" s="307"/>
      <c r="AX348" s="309"/>
      <c r="AY348">
        <f>$AY$347</f>
        <v>0</v>
      </c>
    </row>
    <row r="349" spans="1:51" s="15" customFormat="1" ht="24.75" hidden="1" customHeight="1" x14ac:dyDescent="0.15">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0"/>
      <c r="B359" s="321"/>
      <c r="C359" s="321"/>
      <c r="D359" s="321"/>
      <c r="E359" s="321"/>
      <c r="F359" s="322"/>
      <c r="G359" s="269" t="s">
        <v>42</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42</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203</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110</v>
      </c>
      <c r="AM360" s="268"/>
      <c r="AN360" s="268"/>
      <c r="AO360" s="69" t="s">
        <v>204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39"/>
      <c r="B365" s="239"/>
      <c r="C365" s="239" t="s">
        <v>207</v>
      </c>
      <c r="D365" s="239"/>
      <c r="E365" s="239"/>
      <c r="F365" s="239"/>
      <c r="G365" s="239"/>
      <c r="H365" s="239"/>
      <c r="I365" s="239"/>
      <c r="J365" s="226" t="s">
        <v>208</v>
      </c>
      <c r="K365" s="240"/>
      <c r="L365" s="240"/>
      <c r="M365" s="240"/>
      <c r="N365" s="240"/>
      <c r="O365" s="240"/>
      <c r="P365" s="109" t="s">
        <v>209</v>
      </c>
      <c r="Q365" s="109"/>
      <c r="R365" s="109"/>
      <c r="S365" s="109"/>
      <c r="T365" s="109"/>
      <c r="U365" s="109"/>
      <c r="V365" s="109"/>
      <c r="W365" s="109"/>
      <c r="X365" s="109"/>
      <c r="Y365" s="241" t="s">
        <v>210</v>
      </c>
      <c r="Z365" s="242"/>
      <c r="AA365" s="242"/>
      <c r="AB365" s="242"/>
      <c r="AC365" s="226" t="s">
        <v>211</v>
      </c>
      <c r="AD365" s="226"/>
      <c r="AE365" s="226"/>
      <c r="AF365" s="226"/>
      <c r="AG365" s="226"/>
      <c r="AH365" s="241" t="s">
        <v>212</v>
      </c>
      <c r="AI365" s="239"/>
      <c r="AJ365" s="239"/>
      <c r="AK365" s="239"/>
      <c r="AL365" s="239" t="s">
        <v>213</v>
      </c>
      <c r="AM365" s="239"/>
      <c r="AN365" s="239"/>
      <c r="AO365" s="243"/>
      <c r="AP365" s="226" t="s">
        <v>214</v>
      </c>
      <c r="AQ365" s="226"/>
      <c r="AR365" s="226"/>
      <c r="AS365" s="226"/>
      <c r="AT365" s="226"/>
      <c r="AU365" s="226"/>
      <c r="AV365" s="226"/>
      <c r="AW365" s="226"/>
      <c r="AX365" s="226"/>
    </row>
    <row r="366" spans="1:51" ht="30" customHeight="1" x14ac:dyDescent="0.15">
      <c r="A366" s="216">
        <v>1</v>
      </c>
      <c r="B366" s="216">
        <v>1</v>
      </c>
      <c r="C366" s="247" t="s">
        <v>215</v>
      </c>
      <c r="D366" s="248"/>
      <c r="E366" s="248"/>
      <c r="F366" s="248"/>
      <c r="G366" s="248"/>
      <c r="H366" s="248"/>
      <c r="I366" s="249"/>
      <c r="J366" s="254">
        <v>3010401076255</v>
      </c>
      <c r="K366" s="255"/>
      <c r="L366" s="255"/>
      <c r="M366" s="255"/>
      <c r="N366" s="255"/>
      <c r="O366" s="256"/>
      <c r="P366" s="250" t="s">
        <v>216</v>
      </c>
      <c r="Q366" s="245"/>
      <c r="R366" s="245"/>
      <c r="S366" s="245"/>
      <c r="T366" s="245"/>
      <c r="U366" s="245"/>
      <c r="V366" s="245"/>
      <c r="W366" s="245"/>
      <c r="X366" s="246"/>
      <c r="Y366" s="222" t="s">
        <v>64</v>
      </c>
      <c r="Z366" s="223"/>
      <c r="AA366" s="223"/>
      <c r="AB366" s="224"/>
      <c r="AC366" s="208" t="s">
        <v>217</v>
      </c>
      <c r="AD366" s="209"/>
      <c r="AE366" s="209"/>
      <c r="AF366" s="209"/>
      <c r="AG366" s="209"/>
      <c r="AH366" s="247">
        <v>14</v>
      </c>
      <c r="AI366" s="248"/>
      <c r="AJ366" s="248"/>
      <c r="AK366" s="249"/>
      <c r="AL366" s="222" t="s">
        <v>64</v>
      </c>
      <c r="AM366" s="223"/>
      <c r="AN366" s="223"/>
      <c r="AO366" s="224"/>
      <c r="AP366" s="244" t="s">
        <v>64</v>
      </c>
      <c r="AQ366" s="245"/>
      <c r="AR366" s="245"/>
      <c r="AS366" s="245"/>
      <c r="AT366" s="245"/>
      <c r="AU366" s="245"/>
      <c r="AV366" s="245"/>
      <c r="AW366" s="245"/>
      <c r="AX366" s="246"/>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218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239"/>
      <c r="B398" s="239"/>
      <c r="C398" s="239" t="s">
        <v>207</v>
      </c>
      <c r="D398" s="239"/>
      <c r="E398" s="239"/>
      <c r="F398" s="239"/>
      <c r="G398" s="239"/>
      <c r="H398" s="239"/>
      <c r="I398" s="239"/>
      <c r="J398" s="226" t="s">
        <v>208</v>
      </c>
      <c r="K398" s="240"/>
      <c r="L398" s="240"/>
      <c r="M398" s="240"/>
      <c r="N398" s="240"/>
      <c r="O398" s="240"/>
      <c r="P398" s="109" t="s">
        <v>209</v>
      </c>
      <c r="Q398" s="109"/>
      <c r="R398" s="109"/>
      <c r="S398" s="109"/>
      <c r="T398" s="109"/>
      <c r="U398" s="109"/>
      <c r="V398" s="109"/>
      <c r="W398" s="109"/>
      <c r="X398" s="109"/>
      <c r="Y398" s="241" t="s">
        <v>210</v>
      </c>
      <c r="Z398" s="242"/>
      <c r="AA398" s="242"/>
      <c r="AB398" s="242"/>
      <c r="AC398" s="226" t="s">
        <v>211</v>
      </c>
      <c r="AD398" s="226"/>
      <c r="AE398" s="226"/>
      <c r="AF398" s="226"/>
      <c r="AG398" s="226"/>
      <c r="AH398" s="241" t="s">
        <v>212</v>
      </c>
      <c r="AI398" s="239"/>
      <c r="AJ398" s="239"/>
      <c r="AK398" s="239"/>
      <c r="AL398" s="239" t="s">
        <v>213</v>
      </c>
      <c r="AM398" s="239"/>
      <c r="AN398" s="239"/>
      <c r="AO398" s="243"/>
      <c r="AP398" s="226" t="s">
        <v>214</v>
      </c>
      <c r="AQ398" s="226"/>
      <c r="AR398" s="226"/>
      <c r="AS398" s="226"/>
      <c r="AT398" s="226"/>
      <c r="AU398" s="226"/>
      <c r="AV398" s="226"/>
      <c r="AW398" s="226"/>
      <c r="AX398" s="226"/>
      <c r="AY398">
        <f>$AY$396</f>
        <v>1</v>
      </c>
    </row>
    <row r="399" spans="1:51" ht="30" customHeight="1" x14ac:dyDescent="0.15">
      <c r="A399" s="216">
        <v>1</v>
      </c>
      <c r="B399" s="216">
        <v>1</v>
      </c>
      <c r="C399" s="247" t="s">
        <v>219</v>
      </c>
      <c r="D399" s="248"/>
      <c r="E399" s="248"/>
      <c r="F399" s="248"/>
      <c r="G399" s="248"/>
      <c r="H399" s="248"/>
      <c r="I399" s="249"/>
      <c r="J399" s="254">
        <v>7010401076202</v>
      </c>
      <c r="K399" s="255"/>
      <c r="L399" s="255"/>
      <c r="M399" s="255"/>
      <c r="N399" s="255"/>
      <c r="O399" s="256"/>
      <c r="P399" s="250" t="s">
        <v>220</v>
      </c>
      <c r="Q399" s="245"/>
      <c r="R399" s="245"/>
      <c r="S399" s="245"/>
      <c r="T399" s="245"/>
      <c r="U399" s="245"/>
      <c r="V399" s="245"/>
      <c r="W399" s="245"/>
      <c r="X399" s="246"/>
      <c r="Y399" s="222" t="s">
        <v>64</v>
      </c>
      <c r="Z399" s="223"/>
      <c r="AA399" s="223"/>
      <c r="AB399" s="224"/>
      <c r="AC399" s="208" t="s">
        <v>221</v>
      </c>
      <c r="AD399" s="209"/>
      <c r="AE399" s="209"/>
      <c r="AF399" s="209"/>
      <c r="AG399" s="209"/>
      <c r="AH399" s="222" t="s">
        <v>64</v>
      </c>
      <c r="AI399" s="223"/>
      <c r="AJ399" s="223"/>
      <c r="AK399" s="224"/>
      <c r="AL399" s="222" t="s">
        <v>64</v>
      </c>
      <c r="AM399" s="223"/>
      <c r="AN399" s="223"/>
      <c r="AO399" s="224"/>
      <c r="AP399" s="244" t="s">
        <v>64</v>
      </c>
      <c r="AQ399" s="245"/>
      <c r="AR399" s="245"/>
      <c r="AS399" s="245"/>
      <c r="AT399" s="245"/>
      <c r="AU399" s="245"/>
      <c r="AV399" s="245"/>
      <c r="AW399" s="245"/>
      <c r="AX399" s="263"/>
      <c r="AY399">
        <f>$AY$396</f>
        <v>1</v>
      </c>
    </row>
    <row r="400" spans="1:51" ht="30" customHeight="1" x14ac:dyDescent="0.15">
      <c r="A400" s="216">
        <v>2</v>
      </c>
      <c r="B400" s="216">
        <v>1</v>
      </c>
      <c r="C400" s="247" t="s">
        <v>222</v>
      </c>
      <c r="D400" s="248"/>
      <c r="E400" s="248"/>
      <c r="F400" s="248"/>
      <c r="G400" s="248"/>
      <c r="H400" s="248"/>
      <c r="I400" s="249"/>
      <c r="J400" s="254">
        <v>6010001114305</v>
      </c>
      <c r="K400" s="255"/>
      <c r="L400" s="255"/>
      <c r="M400" s="255"/>
      <c r="N400" s="255"/>
      <c r="O400" s="256"/>
      <c r="P400" s="250" t="s">
        <v>223</v>
      </c>
      <c r="Q400" s="245"/>
      <c r="R400" s="245"/>
      <c r="S400" s="245"/>
      <c r="T400" s="245"/>
      <c r="U400" s="245"/>
      <c r="V400" s="245"/>
      <c r="W400" s="245"/>
      <c r="X400" s="246"/>
      <c r="Y400" s="222" t="s">
        <v>64</v>
      </c>
      <c r="Z400" s="223"/>
      <c r="AA400" s="223"/>
      <c r="AB400" s="224"/>
      <c r="AC400" s="208" t="s">
        <v>221</v>
      </c>
      <c r="AD400" s="209"/>
      <c r="AE400" s="209"/>
      <c r="AF400" s="209"/>
      <c r="AG400" s="209"/>
      <c r="AH400" s="222" t="s">
        <v>64</v>
      </c>
      <c r="AI400" s="223"/>
      <c r="AJ400" s="223"/>
      <c r="AK400" s="224"/>
      <c r="AL400" s="222" t="s">
        <v>64</v>
      </c>
      <c r="AM400" s="223"/>
      <c r="AN400" s="223"/>
      <c r="AO400" s="224"/>
      <c r="AP400" s="244" t="s">
        <v>64</v>
      </c>
      <c r="AQ400" s="245"/>
      <c r="AR400" s="245"/>
      <c r="AS400" s="245"/>
      <c r="AT400" s="245"/>
      <c r="AU400" s="245"/>
      <c r="AV400" s="245"/>
      <c r="AW400" s="245"/>
      <c r="AX400" s="246"/>
      <c r="AY400">
        <f>COUNTA($C$400)</f>
        <v>1</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224</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239"/>
      <c r="B431" s="239"/>
      <c r="C431" s="239" t="s">
        <v>207</v>
      </c>
      <c r="D431" s="239"/>
      <c r="E431" s="239"/>
      <c r="F431" s="239"/>
      <c r="G431" s="239"/>
      <c r="H431" s="239"/>
      <c r="I431" s="239"/>
      <c r="J431" s="226" t="s">
        <v>208</v>
      </c>
      <c r="K431" s="240"/>
      <c r="L431" s="240"/>
      <c r="M431" s="240"/>
      <c r="N431" s="240"/>
      <c r="O431" s="240"/>
      <c r="P431" s="109" t="s">
        <v>209</v>
      </c>
      <c r="Q431" s="109"/>
      <c r="R431" s="109"/>
      <c r="S431" s="109"/>
      <c r="T431" s="109"/>
      <c r="U431" s="109"/>
      <c r="V431" s="109"/>
      <c r="W431" s="109"/>
      <c r="X431" s="109"/>
      <c r="Y431" s="241" t="s">
        <v>210</v>
      </c>
      <c r="Z431" s="242"/>
      <c r="AA431" s="242"/>
      <c r="AB431" s="242"/>
      <c r="AC431" s="226" t="s">
        <v>211</v>
      </c>
      <c r="AD431" s="226"/>
      <c r="AE431" s="226"/>
      <c r="AF431" s="226"/>
      <c r="AG431" s="226"/>
      <c r="AH431" s="241" t="s">
        <v>212</v>
      </c>
      <c r="AI431" s="239"/>
      <c r="AJ431" s="239"/>
      <c r="AK431" s="239"/>
      <c r="AL431" s="239" t="s">
        <v>213</v>
      </c>
      <c r="AM431" s="239"/>
      <c r="AN431" s="239"/>
      <c r="AO431" s="243"/>
      <c r="AP431" s="226" t="s">
        <v>214</v>
      </c>
      <c r="AQ431" s="226"/>
      <c r="AR431" s="226"/>
      <c r="AS431" s="226"/>
      <c r="AT431" s="226"/>
      <c r="AU431" s="226"/>
      <c r="AV431" s="226"/>
      <c r="AW431" s="226"/>
      <c r="AX431" s="226"/>
      <c r="AY431">
        <f>$AY$429</f>
        <v>1</v>
      </c>
    </row>
    <row r="432" spans="1:51" ht="30" customHeight="1" x14ac:dyDescent="0.15">
      <c r="A432" s="216">
        <v>1</v>
      </c>
      <c r="B432" s="216">
        <v>1</v>
      </c>
      <c r="C432" s="247" t="s">
        <v>225</v>
      </c>
      <c r="D432" s="248"/>
      <c r="E432" s="248"/>
      <c r="F432" s="248"/>
      <c r="G432" s="248"/>
      <c r="H432" s="248"/>
      <c r="I432" s="249"/>
      <c r="J432" s="254">
        <v>2010601035763</v>
      </c>
      <c r="K432" s="255"/>
      <c r="L432" s="255"/>
      <c r="M432" s="255"/>
      <c r="N432" s="255"/>
      <c r="O432" s="256"/>
      <c r="P432" s="250" t="s">
        <v>226</v>
      </c>
      <c r="Q432" s="245"/>
      <c r="R432" s="245"/>
      <c r="S432" s="245"/>
      <c r="T432" s="245"/>
      <c r="U432" s="245"/>
      <c r="V432" s="245"/>
      <c r="W432" s="245"/>
      <c r="X432" s="246"/>
      <c r="Y432" s="222" t="s">
        <v>64</v>
      </c>
      <c r="Z432" s="223"/>
      <c r="AA432" s="223"/>
      <c r="AB432" s="224"/>
      <c r="AC432" s="260" t="s">
        <v>221</v>
      </c>
      <c r="AD432" s="261"/>
      <c r="AE432" s="261"/>
      <c r="AF432" s="261"/>
      <c r="AG432" s="262"/>
      <c r="AH432" s="251" t="s">
        <v>64</v>
      </c>
      <c r="AI432" s="252"/>
      <c r="AJ432" s="252"/>
      <c r="AK432" s="253"/>
      <c r="AL432" s="212" t="s">
        <v>64</v>
      </c>
      <c r="AM432" s="213"/>
      <c r="AN432" s="213"/>
      <c r="AO432" s="214"/>
      <c r="AP432" s="244" t="s">
        <v>64</v>
      </c>
      <c r="AQ432" s="245"/>
      <c r="AR432" s="245"/>
      <c r="AS432" s="245"/>
      <c r="AT432" s="245"/>
      <c r="AU432" s="245"/>
      <c r="AV432" s="245"/>
      <c r="AW432" s="245"/>
      <c r="AX432" s="246"/>
      <c r="AY432">
        <f>$AY$429</f>
        <v>1</v>
      </c>
    </row>
    <row r="433" spans="1:51" ht="30" customHeight="1" x14ac:dyDescent="0.15">
      <c r="A433" s="216">
        <v>2</v>
      </c>
      <c r="B433" s="216">
        <v>1</v>
      </c>
      <c r="C433" s="247" t="s">
        <v>227</v>
      </c>
      <c r="D433" s="248"/>
      <c r="E433" s="248"/>
      <c r="F433" s="248"/>
      <c r="G433" s="248"/>
      <c r="H433" s="248"/>
      <c r="I433" s="249"/>
      <c r="J433" s="254">
        <v>3010401052280</v>
      </c>
      <c r="K433" s="255"/>
      <c r="L433" s="255"/>
      <c r="M433" s="255"/>
      <c r="N433" s="255"/>
      <c r="O433" s="256"/>
      <c r="P433" s="250" t="s">
        <v>228</v>
      </c>
      <c r="Q433" s="245"/>
      <c r="R433" s="245"/>
      <c r="S433" s="245"/>
      <c r="T433" s="245"/>
      <c r="U433" s="245"/>
      <c r="V433" s="245"/>
      <c r="W433" s="245"/>
      <c r="X433" s="246"/>
      <c r="Y433" s="222" t="s">
        <v>64</v>
      </c>
      <c r="Z433" s="223"/>
      <c r="AA433" s="223"/>
      <c r="AB433" s="224"/>
      <c r="AC433" s="260" t="s">
        <v>221</v>
      </c>
      <c r="AD433" s="261"/>
      <c r="AE433" s="261"/>
      <c r="AF433" s="261"/>
      <c r="AG433" s="262"/>
      <c r="AH433" s="251" t="s">
        <v>64</v>
      </c>
      <c r="AI433" s="252"/>
      <c r="AJ433" s="252"/>
      <c r="AK433" s="253"/>
      <c r="AL433" s="212" t="s">
        <v>64</v>
      </c>
      <c r="AM433" s="213"/>
      <c r="AN433" s="213"/>
      <c r="AO433" s="214"/>
      <c r="AP433" s="244" t="s">
        <v>64</v>
      </c>
      <c r="AQ433" s="245"/>
      <c r="AR433" s="245"/>
      <c r="AS433" s="245"/>
      <c r="AT433" s="245"/>
      <c r="AU433" s="245"/>
      <c r="AV433" s="245"/>
      <c r="AW433" s="245"/>
      <c r="AX433" s="246"/>
      <c r="AY433">
        <f>COUNTA($C$433)</f>
        <v>1</v>
      </c>
    </row>
    <row r="434" spans="1:51" ht="30" customHeight="1" x14ac:dyDescent="0.15">
      <c r="A434" s="216">
        <v>3</v>
      </c>
      <c r="B434" s="216">
        <v>1</v>
      </c>
      <c r="C434" s="247" t="s">
        <v>229</v>
      </c>
      <c r="D434" s="248"/>
      <c r="E434" s="248"/>
      <c r="F434" s="248"/>
      <c r="G434" s="248"/>
      <c r="H434" s="248"/>
      <c r="I434" s="249"/>
      <c r="J434" s="254">
        <v>6010401006259</v>
      </c>
      <c r="K434" s="255"/>
      <c r="L434" s="255"/>
      <c r="M434" s="255"/>
      <c r="N434" s="255"/>
      <c r="O434" s="256"/>
      <c r="P434" s="250" t="s">
        <v>230</v>
      </c>
      <c r="Q434" s="245"/>
      <c r="R434" s="245"/>
      <c r="S434" s="245"/>
      <c r="T434" s="245"/>
      <c r="U434" s="245"/>
      <c r="V434" s="245"/>
      <c r="W434" s="245"/>
      <c r="X434" s="246"/>
      <c r="Y434" s="222" t="s">
        <v>64</v>
      </c>
      <c r="Z434" s="223"/>
      <c r="AA434" s="223"/>
      <c r="AB434" s="224"/>
      <c r="AC434" s="260" t="s">
        <v>221</v>
      </c>
      <c r="AD434" s="261"/>
      <c r="AE434" s="261"/>
      <c r="AF434" s="261"/>
      <c r="AG434" s="262"/>
      <c r="AH434" s="257" t="s">
        <v>64</v>
      </c>
      <c r="AI434" s="258"/>
      <c r="AJ434" s="258"/>
      <c r="AK434" s="259"/>
      <c r="AL434" s="212" t="s">
        <v>64</v>
      </c>
      <c r="AM434" s="213"/>
      <c r="AN434" s="213"/>
      <c r="AO434" s="214"/>
      <c r="AP434" s="244" t="s">
        <v>64</v>
      </c>
      <c r="AQ434" s="245"/>
      <c r="AR434" s="245"/>
      <c r="AS434" s="245"/>
      <c r="AT434" s="245"/>
      <c r="AU434" s="245"/>
      <c r="AV434" s="245"/>
      <c r="AW434" s="245"/>
      <c r="AX434" s="246"/>
      <c r="AY434">
        <f>COUNTA($C$434)</f>
        <v>1</v>
      </c>
    </row>
    <row r="435" spans="1:51" ht="30" customHeight="1" x14ac:dyDescent="0.15">
      <c r="A435" s="216">
        <v>4</v>
      </c>
      <c r="B435" s="216">
        <v>1</v>
      </c>
      <c r="C435" s="247" t="s">
        <v>231</v>
      </c>
      <c r="D435" s="248"/>
      <c r="E435" s="248"/>
      <c r="F435" s="248"/>
      <c r="G435" s="248"/>
      <c r="H435" s="248"/>
      <c r="I435" s="249"/>
      <c r="J435" s="254">
        <v>5100001018142</v>
      </c>
      <c r="K435" s="255"/>
      <c r="L435" s="255"/>
      <c r="M435" s="255"/>
      <c r="N435" s="255"/>
      <c r="O435" s="256"/>
      <c r="P435" s="250" t="s">
        <v>232</v>
      </c>
      <c r="Q435" s="245"/>
      <c r="R435" s="245"/>
      <c r="S435" s="245"/>
      <c r="T435" s="245"/>
      <c r="U435" s="245"/>
      <c r="V435" s="245"/>
      <c r="W435" s="245"/>
      <c r="X435" s="246"/>
      <c r="Y435" s="222" t="s">
        <v>64</v>
      </c>
      <c r="Z435" s="223"/>
      <c r="AA435" s="223"/>
      <c r="AB435" s="224"/>
      <c r="AC435" s="260" t="s">
        <v>221</v>
      </c>
      <c r="AD435" s="261"/>
      <c r="AE435" s="261"/>
      <c r="AF435" s="261"/>
      <c r="AG435" s="262"/>
      <c r="AH435" s="257" t="s">
        <v>64</v>
      </c>
      <c r="AI435" s="258"/>
      <c r="AJ435" s="258"/>
      <c r="AK435" s="259"/>
      <c r="AL435" s="212" t="s">
        <v>64</v>
      </c>
      <c r="AM435" s="213"/>
      <c r="AN435" s="213"/>
      <c r="AO435" s="214"/>
      <c r="AP435" s="244" t="s">
        <v>64</v>
      </c>
      <c r="AQ435" s="245"/>
      <c r="AR435" s="245"/>
      <c r="AS435" s="245"/>
      <c r="AT435" s="245"/>
      <c r="AU435" s="245"/>
      <c r="AV435" s="245"/>
      <c r="AW435" s="245"/>
      <c r="AX435" s="246"/>
      <c r="AY435">
        <f>COUNTA($C$435)</f>
        <v>1</v>
      </c>
    </row>
    <row r="436" spans="1:51" ht="30" customHeight="1" x14ac:dyDescent="0.15">
      <c r="A436" s="216">
        <v>5</v>
      </c>
      <c r="B436" s="216">
        <v>1</v>
      </c>
      <c r="C436" s="247" t="s">
        <v>233</v>
      </c>
      <c r="D436" s="248"/>
      <c r="E436" s="248"/>
      <c r="F436" s="248"/>
      <c r="G436" s="248"/>
      <c r="H436" s="248"/>
      <c r="I436" s="249"/>
      <c r="J436" s="254">
        <v>6010701017253</v>
      </c>
      <c r="K436" s="255"/>
      <c r="L436" s="255"/>
      <c r="M436" s="255"/>
      <c r="N436" s="255"/>
      <c r="O436" s="256"/>
      <c r="P436" s="250" t="s">
        <v>234</v>
      </c>
      <c r="Q436" s="245"/>
      <c r="R436" s="245"/>
      <c r="S436" s="245"/>
      <c r="T436" s="245"/>
      <c r="U436" s="245"/>
      <c r="V436" s="245"/>
      <c r="W436" s="245"/>
      <c r="X436" s="246"/>
      <c r="Y436" s="222" t="s">
        <v>64</v>
      </c>
      <c r="Z436" s="223"/>
      <c r="AA436" s="223"/>
      <c r="AB436" s="224"/>
      <c r="AC436" s="260" t="s">
        <v>221</v>
      </c>
      <c r="AD436" s="261"/>
      <c r="AE436" s="261"/>
      <c r="AF436" s="261"/>
      <c r="AG436" s="262"/>
      <c r="AH436" s="257" t="s">
        <v>64</v>
      </c>
      <c r="AI436" s="258"/>
      <c r="AJ436" s="258"/>
      <c r="AK436" s="259"/>
      <c r="AL436" s="212" t="s">
        <v>64</v>
      </c>
      <c r="AM436" s="213"/>
      <c r="AN436" s="213"/>
      <c r="AO436" s="214"/>
      <c r="AP436" s="244" t="s">
        <v>64</v>
      </c>
      <c r="AQ436" s="245"/>
      <c r="AR436" s="245"/>
      <c r="AS436" s="245"/>
      <c r="AT436" s="245"/>
      <c r="AU436" s="245"/>
      <c r="AV436" s="245"/>
      <c r="AW436" s="245"/>
      <c r="AX436" s="246"/>
      <c r="AY436">
        <f>COUNTA($C$436)</f>
        <v>1</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235</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239"/>
      <c r="B464" s="239"/>
      <c r="C464" s="239" t="s">
        <v>207</v>
      </c>
      <c r="D464" s="239"/>
      <c r="E464" s="239"/>
      <c r="F464" s="239"/>
      <c r="G464" s="239"/>
      <c r="H464" s="239"/>
      <c r="I464" s="239"/>
      <c r="J464" s="226" t="s">
        <v>208</v>
      </c>
      <c r="K464" s="240"/>
      <c r="L464" s="240"/>
      <c r="M464" s="240"/>
      <c r="N464" s="240"/>
      <c r="O464" s="240"/>
      <c r="P464" s="109" t="s">
        <v>209</v>
      </c>
      <c r="Q464" s="109"/>
      <c r="R464" s="109"/>
      <c r="S464" s="109"/>
      <c r="T464" s="109"/>
      <c r="U464" s="109"/>
      <c r="V464" s="109"/>
      <c r="W464" s="109"/>
      <c r="X464" s="109"/>
      <c r="Y464" s="241" t="s">
        <v>210</v>
      </c>
      <c r="Z464" s="242"/>
      <c r="AA464" s="242"/>
      <c r="AB464" s="242"/>
      <c r="AC464" s="226" t="s">
        <v>211</v>
      </c>
      <c r="AD464" s="226"/>
      <c r="AE464" s="226"/>
      <c r="AF464" s="226"/>
      <c r="AG464" s="226"/>
      <c r="AH464" s="241" t="s">
        <v>212</v>
      </c>
      <c r="AI464" s="239"/>
      <c r="AJ464" s="239"/>
      <c r="AK464" s="239"/>
      <c r="AL464" s="239" t="s">
        <v>213</v>
      </c>
      <c r="AM464" s="239"/>
      <c r="AN464" s="239"/>
      <c r="AO464" s="243"/>
      <c r="AP464" s="226" t="s">
        <v>214</v>
      </c>
      <c r="AQ464" s="226"/>
      <c r="AR464" s="226"/>
      <c r="AS464" s="226"/>
      <c r="AT464" s="226"/>
      <c r="AU464" s="226"/>
      <c r="AV464" s="226"/>
      <c r="AW464" s="226"/>
      <c r="AX464" s="226"/>
      <c r="AY464">
        <f>$AY$462</f>
        <v>1</v>
      </c>
    </row>
    <row r="465" spans="1:51" ht="30" customHeight="1" x14ac:dyDescent="0.15">
      <c r="A465" s="216">
        <v>1</v>
      </c>
      <c r="B465" s="216">
        <v>1</v>
      </c>
      <c r="C465" s="247" t="s">
        <v>236</v>
      </c>
      <c r="D465" s="248"/>
      <c r="E465" s="248"/>
      <c r="F465" s="248"/>
      <c r="G465" s="248"/>
      <c r="H465" s="248"/>
      <c r="I465" s="249"/>
      <c r="J465" s="254">
        <v>5010601035769</v>
      </c>
      <c r="K465" s="255"/>
      <c r="L465" s="255"/>
      <c r="M465" s="255"/>
      <c r="N465" s="255"/>
      <c r="O465" s="256"/>
      <c r="P465" s="250" t="s">
        <v>237</v>
      </c>
      <c r="Q465" s="245"/>
      <c r="R465" s="245"/>
      <c r="S465" s="245"/>
      <c r="T465" s="245"/>
      <c r="U465" s="245"/>
      <c r="V465" s="245"/>
      <c r="W465" s="245"/>
      <c r="X465" s="246"/>
      <c r="Y465" s="222" t="s">
        <v>64</v>
      </c>
      <c r="Z465" s="223"/>
      <c r="AA465" s="223"/>
      <c r="AB465" s="224"/>
      <c r="AC465" s="208" t="s">
        <v>221</v>
      </c>
      <c r="AD465" s="209"/>
      <c r="AE465" s="209"/>
      <c r="AF465" s="209"/>
      <c r="AG465" s="209"/>
      <c r="AH465" s="251" t="s">
        <v>64</v>
      </c>
      <c r="AI465" s="252"/>
      <c r="AJ465" s="252"/>
      <c r="AK465" s="253"/>
      <c r="AL465" s="212" t="s">
        <v>64</v>
      </c>
      <c r="AM465" s="213"/>
      <c r="AN465" s="213"/>
      <c r="AO465" s="214"/>
      <c r="AP465" s="244" t="s">
        <v>64</v>
      </c>
      <c r="AQ465" s="245"/>
      <c r="AR465" s="245"/>
      <c r="AS465" s="245"/>
      <c r="AT465" s="245"/>
      <c r="AU465" s="245"/>
      <c r="AV465" s="245"/>
      <c r="AW465" s="245"/>
      <c r="AX465" s="246"/>
      <c r="AY465">
        <f>$AY$462</f>
        <v>1</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15">
      <c r="A496" s="42"/>
      <c r="B496" s="46" t="s">
        <v>238</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15">
      <c r="A497" s="239"/>
      <c r="B497" s="239"/>
      <c r="C497" s="239" t="s">
        <v>207</v>
      </c>
      <c r="D497" s="239"/>
      <c r="E497" s="239"/>
      <c r="F497" s="239"/>
      <c r="G497" s="239"/>
      <c r="H497" s="239"/>
      <c r="I497" s="239"/>
      <c r="J497" s="226" t="s">
        <v>208</v>
      </c>
      <c r="K497" s="240"/>
      <c r="L497" s="240"/>
      <c r="M497" s="240"/>
      <c r="N497" s="240"/>
      <c r="O497" s="240"/>
      <c r="P497" s="109" t="s">
        <v>209</v>
      </c>
      <c r="Q497" s="109"/>
      <c r="R497" s="109"/>
      <c r="S497" s="109"/>
      <c r="T497" s="109"/>
      <c r="U497" s="109"/>
      <c r="V497" s="109"/>
      <c r="W497" s="109"/>
      <c r="X497" s="109"/>
      <c r="Y497" s="241" t="s">
        <v>210</v>
      </c>
      <c r="Z497" s="242"/>
      <c r="AA497" s="242"/>
      <c r="AB497" s="242"/>
      <c r="AC497" s="226" t="s">
        <v>211</v>
      </c>
      <c r="AD497" s="226"/>
      <c r="AE497" s="226"/>
      <c r="AF497" s="226"/>
      <c r="AG497" s="226"/>
      <c r="AH497" s="241" t="s">
        <v>212</v>
      </c>
      <c r="AI497" s="239"/>
      <c r="AJ497" s="239"/>
      <c r="AK497" s="239"/>
      <c r="AL497" s="239" t="s">
        <v>213</v>
      </c>
      <c r="AM497" s="239"/>
      <c r="AN497" s="239"/>
      <c r="AO497" s="243"/>
      <c r="AP497" s="226" t="s">
        <v>214</v>
      </c>
      <c r="AQ497" s="226"/>
      <c r="AR497" s="226"/>
      <c r="AS497" s="226"/>
      <c r="AT497" s="226"/>
      <c r="AU497" s="226"/>
      <c r="AV497" s="226"/>
      <c r="AW497" s="226"/>
      <c r="AX497" s="226"/>
      <c r="AY497">
        <f>$AY$495</f>
        <v>1</v>
      </c>
    </row>
    <row r="498" spans="1:51" ht="30" customHeight="1" x14ac:dyDescent="0.15">
      <c r="A498" s="216">
        <v>1</v>
      </c>
      <c r="B498" s="216">
        <v>1</v>
      </c>
      <c r="C498" s="247" t="s">
        <v>239</v>
      </c>
      <c r="D498" s="248"/>
      <c r="E498" s="248"/>
      <c r="F498" s="248"/>
      <c r="G498" s="248"/>
      <c r="H498" s="248"/>
      <c r="I498" s="249"/>
      <c r="J498" s="254">
        <v>9120001036444</v>
      </c>
      <c r="K498" s="255"/>
      <c r="L498" s="255"/>
      <c r="M498" s="255"/>
      <c r="N498" s="255"/>
      <c r="O498" s="256"/>
      <c r="P498" s="221" t="s">
        <v>240</v>
      </c>
      <c r="Q498" s="221"/>
      <c r="R498" s="221"/>
      <c r="S498" s="221"/>
      <c r="T498" s="221"/>
      <c r="U498" s="221"/>
      <c r="V498" s="221"/>
      <c r="W498" s="221"/>
      <c r="X498" s="221"/>
      <c r="Y498" s="222" t="s">
        <v>64</v>
      </c>
      <c r="Z498" s="223"/>
      <c r="AA498" s="223"/>
      <c r="AB498" s="224"/>
      <c r="AC498" s="208" t="s">
        <v>221</v>
      </c>
      <c r="AD498" s="209"/>
      <c r="AE498" s="209"/>
      <c r="AF498" s="209"/>
      <c r="AG498" s="209"/>
      <c r="AH498" s="251" t="s">
        <v>64</v>
      </c>
      <c r="AI498" s="252"/>
      <c r="AJ498" s="252"/>
      <c r="AK498" s="253"/>
      <c r="AL498" s="212" t="s">
        <v>64</v>
      </c>
      <c r="AM498" s="213"/>
      <c r="AN498" s="213"/>
      <c r="AO498" s="214"/>
      <c r="AP498" s="244" t="s">
        <v>64</v>
      </c>
      <c r="AQ498" s="245"/>
      <c r="AR498" s="245"/>
      <c r="AS498" s="245"/>
      <c r="AT498" s="245"/>
      <c r="AU498" s="245"/>
      <c r="AV498" s="245"/>
      <c r="AW498" s="245"/>
      <c r="AX498" s="246"/>
      <c r="AY498">
        <f>$AY$495</f>
        <v>1</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1</v>
      </c>
    </row>
    <row r="529" spans="1:51" ht="24.75" customHeight="1" x14ac:dyDescent="0.15">
      <c r="A529" s="42"/>
      <c r="B529" s="46" t="s">
        <v>241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1</v>
      </c>
    </row>
    <row r="530" spans="1:51" ht="59.25" customHeight="1" x14ac:dyDescent="0.15">
      <c r="A530" s="239"/>
      <c r="B530" s="239"/>
      <c r="C530" s="239" t="s">
        <v>207</v>
      </c>
      <c r="D530" s="239"/>
      <c r="E530" s="239"/>
      <c r="F530" s="239"/>
      <c r="G530" s="239"/>
      <c r="H530" s="239"/>
      <c r="I530" s="239"/>
      <c r="J530" s="226" t="s">
        <v>208</v>
      </c>
      <c r="K530" s="240"/>
      <c r="L530" s="240"/>
      <c r="M530" s="240"/>
      <c r="N530" s="240"/>
      <c r="O530" s="240"/>
      <c r="P530" s="109" t="s">
        <v>209</v>
      </c>
      <c r="Q530" s="109"/>
      <c r="R530" s="109"/>
      <c r="S530" s="109"/>
      <c r="T530" s="109"/>
      <c r="U530" s="109"/>
      <c r="V530" s="109"/>
      <c r="W530" s="109"/>
      <c r="X530" s="109"/>
      <c r="Y530" s="241" t="s">
        <v>210</v>
      </c>
      <c r="Z530" s="242"/>
      <c r="AA530" s="242"/>
      <c r="AB530" s="242"/>
      <c r="AC530" s="226" t="s">
        <v>211</v>
      </c>
      <c r="AD530" s="226"/>
      <c r="AE530" s="226"/>
      <c r="AF530" s="226"/>
      <c r="AG530" s="226"/>
      <c r="AH530" s="241" t="s">
        <v>212</v>
      </c>
      <c r="AI530" s="239"/>
      <c r="AJ530" s="239"/>
      <c r="AK530" s="239"/>
      <c r="AL530" s="239" t="s">
        <v>213</v>
      </c>
      <c r="AM530" s="239"/>
      <c r="AN530" s="239"/>
      <c r="AO530" s="243"/>
      <c r="AP530" s="226" t="s">
        <v>214</v>
      </c>
      <c r="AQ530" s="226"/>
      <c r="AR530" s="226"/>
      <c r="AS530" s="226"/>
      <c r="AT530" s="226"/>
      <c r="AU530" s="226"/>
      <c r="AV530" s="226"/>
      <c r="AW530" s="226"/>
      <c r="AX530" s="226"/>
      <c r="AY530">
        <f>$AY$528</f>
        <v>1</v>
      </c>
    </row>
    <row r="531" spans="1:51" ht="30" customHeight="1" x14ac:dyDescent="0.15">
      <c r="A531" s="216">
        <v>1</v>
      </c>
      <c r="B531" s="216">
        <v>1</v>
      </c>
      <c r="C531" s="247" t="s">
        <v>242</v>
      </c>
      <c r="D531" s="248"/>
      <c r="E531" s="248"/>
      <c r="F531" s="248"/>
      <c r="G531" s="248"/>
      <c r="H531" s="248"/>
      <c r="I531" s="249"/>
      <c r="J531" s="219"/>
      <c r="K531" s="220"/>
      <c r="L531" s="220"/>
      <c r="M531" s="220"/>
      <c r="N531" s="220"/>
      <c r="O531" s="220"/>
      <c r="P531" s="250" t="s">
        <v>243</v>
      </c>
      <c r="Q531" s="245"/>
      <c r="R531" s="245"/>
      <c r="S531" s="245"/>
      <c r="T531" s="245"/>
      <c r="U531" s="245"/>
      <c r="V531" s="245"/>
      <c r="W531" s="245"/>
      <c r="X531" s="246"/>
      <c r="Y531" s="222" t="s">
        <v>64</v>
      </c>
      <c r="Z531" s="223"/>
      <c r="AA531" s="223"/>
      <c r="AB531" s="224"/>
      <c r="AC531" s="208" t="s">
        <v>221</v>
      </c>
      <c r="AD531" s="209"/>
      <c r="AE531" s="209"/>
      <c r="AF531" s="209"/>
      <c r="AG531" s="209"/>
      <c r="AH531" s="251" t="s">
        <v>64</v>
      </c>
      <c r="AI531" s="252"/>
      <c r="AJ531" s="252"/>
      <c r="AK531" s="253"/>
      <c r="AL531" s="212" t="s">
        <v>64</v>
      </c>
      <c r="AM531" s="213"/>
      <c r="AN531" s="213"/>
      <c r="AO531" s="214"/>
      <c r="AP531" s="244" t="s">
        <v>64</v>
      </c>
      <c r="AQ531" s="245"/>
      <c r="AR531" s="245"/>
      <c r="AS531" s="245"/>
      <c r="AT531" s="245"/>
      <c r="AU531" s="245"/>
      <c r="AV531" s="245"/>
      <c r="AW531" s="245"/>
      <c r="AX531" s="246"/>
      <c r="AY531">
        <f>$AY$528</f>
        <v>1</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244</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207</v>
      </c>
      <c r="D563" s="239"/>
      <c r="E563" s="239"/>
      <c r="F563" s="239"/>
      <c r="G563" s="239"/>
      <c r="H563" s="239"/>
      <c r="I563" s="239"/>
      <c r="J563" s="226" t="s">
        <v>208</v>
      </c>
      <c r="K563" s="240"/>
      <c r="L563" s="240"/>
      <c r="M563" s="240"/>
      <c r="N563" s="240"/>
      <c r="O563" s="240"/>
      <c r="P563" s="109" t="s">
        <v>209</v>
      </c>
      <c r="Q563" s="109"/>
      <c r="R563" s="109"/>
      <c r="S563" s="109"/>
      <c r="T563" s="109"/>
      <c r="U563" s="109"/>
      <c r="V563" s="109"/>
      <c r="W563" s="109"/>
      <c r="X563" s="109"/>
      <c r="Y563" s="241" t="s">
        <v>210</v>
      </c>
      <c r="Z563" s="242"/>
      <c r="AA563" s="242"/>
      <c r="AB563" s="242"/>
      <c r="AC563" s="226" t="s">
        <v>211</v>
      </c>
      <c r="AD563" s="226"/>
      <c r="AE563" s="226"/>
      <c r="AF563" s="226"/>
      <c r="AG563" s="226"/>
      <c r="AH563" s="241" t="s">
        <v>212</v>
      </c>
      <c r="AI563" s="239"/>
      <c r="AJ563" s="239"/>
      <c r="AK563" s="239"/>
      <c r="AL563" s="239" t="s">
        <v>213</v>
      </c>
      <c r="AM563" s="239"/>
      <c r="AN563" s="239"/>
      <c r="AO563" s="243"/>
      <c r="AP563" s="226" t="s">
        <v>214</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245</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207</v>
      </c>
      <c r="D596" s="239"/>
      <c r="E596" s="239"/>
      <c r="F596" s="239"/>
      <c r="G596" s="239"/>
      <c r="H596" s="239"/>
      <c r="I596" s="239"/>
      <c r="J596" s="226" t="s">
        <v>208</v>
      </c>
      <c r="K596" s="240"/>
      <c r="L596" s="240"/>
      <c r="M596" s="240"/>
      <c r="N596" s="240"/>
      <c r="O596" s="240"/>
      <c r="P596" s="109" t="s">
        <v>209</v>
      </c>
      <c r="Q596" s="109"/>
      <c r="R596" s="109"/>
      <c r="S596" s="109"/>
      <c r="T596" s="109"/>
      <c r="U596" s="109"/>
      <c r="V596" s="109"/>
      <c r="W596" s="109"/>
      <c r="X596" s="109"/>
      <c r="Y596" s="241" t="s">
        <v>210</v>
      </c>
      <c r="Z596" s="242"/>
      <c r="AA596" s="242"/>
      <c r="AB596" s="242"/>
      <c r="AC596" s="226" t="s">
        <v>211</v>
      </c>
      <c r="AD596" s="226"/>
      <c r="AE596" s="226"/>
      <c r="AF596" s="226"/>
      <c r="AG596" s="226"/>
      <c r="AH596" s="241" t="s">
        <v>212</v>
      </c>
      <c r="AI596" s="239"/>
      <c r="AJ596" s="239"/>
      <c r="AK596" s="239"/>
      <c r="AL596" s="239" t="s">
        <v>213</v>
      </c>
      <c r="AM596" s="239"/>
      <c r="AN596" s="239"/>
      <c r="AO596" s="243"/>
      <c r="AP596" s="226" t="s">
        <v>214</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246</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110</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247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248</v>
      </c>
      <c r="D630" s="227"/>
      <c r="E630" s="226" t="s">
        <v>249</v>
      </c>
      <c r="F630" s="227"/>
      <c r="G630" s="227"/>
      <c r="H630" s="227"/>
      <c r="I630" s="227"/>
      <c r="J630" s="226" t="s">
        <v>208</v>
      </c>
      <c r="K630" s="226"/>
      <c r="L630" s="226"/>
      <c r="M630" s="226"/>
      <c r="N630" s="226"/>
      <c r="O630" s="226"/>
      <c r="P630" s="226" t="s">
        <v>209</v>
      </c>
      <c r="Q630" s="226"/>
      <c r="R630" s="226"/>
      <c r="S630" s="226"/>
      <c r="T630" s="226"/>
      <c r="U630" s="226"/>
      <c r="V630" s="226"/>
      <c r="W630" s="226"/>
      <c r="X630" s="226"/>
      <c r="Y630" s="226" t="s">
        <v>250</v>
      </c>
      <c r="Z630" s="227"/>
      <c r="AA630" s="227"/>
      <c r="AB630" s="227"/>
      <c r="AC630" s="226" t="s">
        <v>251</v>
      </c>
      <c r="AD630" s="226"/>
      <c r="AE630" s="226"/>
      <c r="AF630" s="226"/>
      <c r="AG630" s="226"/>
      <c r="AH630" s="226" t="s">
        <v>252</v>
      </c>
      <c r="AI630" s="227"/>
      <c r="AJ630" s="227"/>
      <c r="AK630" s="227"/>
      <c r="AL630" s="227" t="s">
        <v>213</v>
      </c>
      <c r="AM630" s="227"/>
      <c r="AN630" s="227"/>
      <c r="AO630" s="228"/>
      <c r="AP630" s="226" t="s">
        <v>253</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15">
      <formula>IF(RIGHT(TEXT(P14,"0.#"),1)=".",FALSE,TRUE)</formula>
    </cfRule>
    <cfRule type="expression" dxfId="804" priority="916">
      <formula>IF(RIGHT(TEXT(P14,"0.#"),1)=".",TRUE,FALSE)</formula>
    </cfRule>
  </conditionalFormatting>
  <conditionalFormatting sqref="P18:AX18">
    <cfRule type="expression" dxfId="803" priority="913">
      <formula>IF(RIGHT(TEXT(P18,"0.#"),1)=".",FALSE,TRUE)</formula>
    </cfRule>
    <cfRule type="expression" dxfId="802" priority="914">
      <formula>IF(RIGHT(TEXT(P18,"0.#"),1)=".",TRUE,FALSE)</formula>
    </cfRule>
  </conditionalFormatting>
  <conditionalFormatting sqref="Y311">
    <cfRule type="expression" dxfId="801" priority="911">
      <formula>IF(RIGHT(TEXT(Y311,"0.#"),1)=".",FALSE,TRUE)</formula>
    </cfRule>
    <cfRule type="expression" dxfId="800" priority="912">
      <formula>IF(RIGHT(TEXT(Y311,"0.#"),1)=".",TRUE,FALSE)</formula>
    </cfRule>
  </conditionalFormatting>
  <conditionalFormatting sqref="Y320">
    <cfRule type="expression" dxfId="799" priority="909">
      <formula>IF(RIGHT(TEXT(Y320,"0.#"),1)=".",FALSE,TRUE)</formula>
    </cfRule>
    <cfRule type="expression" dxfId="798" priority="910">
      <formula>IF(RIGHT(TEXT(Y320,"0.#"),1)=".",TRUE,FALSE)</formula>
    </cfRule>
  </conditionalFormatting>
  <conditionalFormatting sqref="Y351:Y358 Y349 Y338:Y345 Y336 Y325:Y332 Y323">
    <cfRule type="expression" dxfId="797" priority="889">
      <formula>IF(RIGHT(TEXT(Y323,"0.#"),1)=".",FALSE,TRUE)</formula>
    </cfRule>
    <cfRule type="expression" dxfId="796" priority="890">
      <formula>IF(RIGHT(TEXT(Y323,"0.#"),1)=".",TRUE,FALSE)</formula>
    </cfRule>
  </conditionalFormatting>
  <conditionalFormatting sqref="P16:AQ17 P15:AX15 P13:AX13">
    <cfRule type="expression" dxfId="795" priority="907">
      <formula>IF(RIGHT(TEXT(P13,"0.#"),1)=".",FALSE,TRUE)</formula>
    </cfRule>
    <cfRule type="expression" dxfId="794" priority="908">
      <formula>IF(RIGHT(TEXT(P13,"0.#"),1)=".",TRUE,FALSE)</formula>
    </cfRule>
  </conditionalFormatting>
  <conditionalFormatting sqref="P19:AJ19">
    <cfRule type="expression" dxfId="793" priority="905">
      <formula>IF(RIGHT(TEXT(P19,"0.#"),1)=".",FALSE,TRUE)</formula>
    </cfRule>
    <cfRule type="expression" dxfId="792" priority="906">
      <formula>IF(RIGHT(TEXT(P19,"0.#"),1)=".",TRUE,FALSE)</formula>
    </cfRule>
  </conditionalFormatting>
  <conditionalFormatting sqref="AE32 AQ32">
    <cfRule type="expression" dxfId="791" priority="903">
      <formula>IF(RIGHT(TEXT(AE32,"0.#"),1)=".",FALSE,TRUE)</formula>
    </cfRule>
    <cfRule type="expression" dxfId="790" priority="904">
      <formula>IF(RIGHT(TEXT(AE32,"0.#"),1)=".",TRUE,FALSE)</formula>
    </cfRule>
  </conditionalFormatting>
  <conditionalFormatting sqref="Y312:Y319 Y310">
    <cfRule type="expression" dxfId="789" priority="901">
      <formula>IF(RIGHT(TEXT(Y310,"0.#"),1)=".",FALSE,TRUE)</formula>
    </cfRule>
    <cfRule type="expression" dxfId="788" priority="902">
      <formula>IF(RIGHT(TEXT(Y310,"0.#"),1)=".",TRUE,FALSE)</formula>
    </cfRule>
  </conditionalFormatting>
  <conditionalFormatting sqref="AU311">
    <cfRule type="expression" dxfId="787" priority="899">
      <formula>IF(RIGHT(TEXT(AU311,"0.#"),1)=".",FALSE,TRUE)</formula>
    </cfRule>
    <cfRule type="expression" dxfId="786" priority="900">
      <formula>IF(RIGHT(TEXT(AU311,"0.#"),1)=".",TRUE,FALSE)</formula>
    </cfRule>
  </conditionalFormatting>
  <conditionalFormatting sqref="AU320">
    <cfRule type="expression" dxfId="785" priority="897">
      <formula>IF(RIGHT(TEXT(AU320,"0.#"),1)=".",FALSE,TRUE)</formula>
    </cfRule>
    <cfRule type="expression" dxfId="784" priority="898">
      <formula>IF(RIGHT(TEXT(AU320,"0.#"),1)=".",TRUE,FALSE)</formula>
    </cfRule>
  </conditionalFormatting>
  <conditionalFormatting sqref="AU312:AU319 AU310">
    <cfRule type="expression" dxfId="783" priority="895">
      <formula>IF(RIGHT(TEXT(AU310,"0.#"),1)=".",FALSE,TRUE)</formula>
    </cfRule>
    <cfRule type="expression" dxfId="782" priority="896">
      <formula>IF(RIGHT(TEXT(AU310,"0.#"),1)=".",TRUE,FALSE)</formula>
    </cfRule>
  </conditionalFormatting>
  <conditionalFormatting sqref="Y350 Y337 Y324">
    <cfRule type="expression" dxfId="781" priority="893">
      <formula>IF(RIGHT(TEXT(Y324,"0.#"),1)=".",FALSE,TRUE)</formula>
    </cfRule>
    <cfRule type="expression" dxfId="780" priority="894">
      <formula>IF(RIGHT(TEXT(Y324,"0.#"),1)=".",TRUE,FALSE)</formula>
    </cfRule>
  </conditionalFormatting>
  <conditionalFormatting sqref="Y359 Y346 Y333">
    <cfRule type="expression" dxfId="779" priority="891">
      <formula>IF(RIGHT(TEXT(Y333,"0.#"),1)=".",FALSE,TRUE)</formula>
    </cfRule>
    <cfRule type="expression" dxfId="778" priority="892">
      <formula>IF(RIGHT(TEXT(Y333,"0.#"),1)=".",TRUE,FALSE)</formula>
    </cfRule>
  </conditionalFormatting>
  <conditionalFormatting sqref="AU350 AU337 AU324">
    <cfRule type="expression" dxfId="777" priority="887">
      <formula>IF(RIGHT(TEXT(AU324,"0.#"),1)=".",FALSE,TRUE)</formula>
    </cfRule>
    <cfRule type="expression" dxfId="776" priority="888">
      <formula>IF(RIGHT(TEXT(AU324,"0.#"),1)=".",TRUE,FALSE)</formula>
    </cfRule>
  </conditionalFormatting>
  <conditionalFormatting sqref="AU359 AU346 AU333">
    <cfRule type="expression" dxfId="775" priority="885">
      <formula>IF(RIGHT(TEXT(AU333,"0.#"),1)=".",FALSE,TRUE)</formula>
    </cfRule>
    <cfRule type="expression" dxfId="774" priority="886">
      <formula>IF(RIGHT(TEXT(AU333,"0.#"),1)=".",TRUE,FALSE)</formula>
    </cfRule>
  </conditionalFormatting>
  <conditionalFormatting sqref="AU351:AU358 AU349 AU338:AU345 AU336 AU325:AU332 AU323">
    <cfRule type="expression" dxfId="773" priority="883">
      <formula>IF(RIGHT(TEXT(AU323,"0.#"),1)=".",FALSE,TRUE)</formula>
    </cfRule>
    <cfRule type="expression" dxfId="772" priority="884">
      <formula>IF(RIGHT(TEXT(AU323,"0.#"),1)=".",TRUE,FALSE)</formula>
    </cfRule>
  </conditionalFormatting>
  <conditionalFormatting sqref="AI32">
    <cfRule type="expression" dxfId="771" priority="881">
      <formula>IF(RIGHT(TEXT(AI32,"0.#"),1)=".",FALSE,TRUE)</formula>
    </cfRule>
    <cfRule type="expression" dxfId="770" priority="882">
      <formula>IF(RIGHT(TEXT(AI32,"0.#"),1)=".",TRUE,FALSE)</formula>
    </cfRule>
  </conditionalFormatting>
  <conditionalFormatting sqref="AM32">
    <cfRule type="expression" dxfId="769" priority="879">
      <formula>IF(RIGHT(TEXT(AM32,"0.#"),1)=".",FALSE,TRUE)</formula>
    </cfRule>
    <cfRule type="expression" dxfId="768" priority="880">
      <formula>IF(RIGHT(TEXT(AM32,"0.#"),1)=".",TRUE,FALSE)</formula>
    </cfRule>
  </conditionalFormatting>
  <conditionalFormatting sqref="AE33">
    <cfRule type="expression" dxfId="767" priority="877">
      <formula>IF(RIGHT(TEXT(AE33,"0.#"),1)=".",FALSE,TRUE)</formula>
    </cfRule>
    <cfRule type="expression" dxfId="766" priority="878">
      <formula>IF(RIGHT(TEXT(AE33,"0.#"),1)=".",TRUE,FALSE)</formula>
    </cfRule>
  </conditionalFormatting>
  <conditionalFormatting sqref="AI33">
    <cfRule type="expression" dxfId="765" priority="875">
      <formula>IF(RIGHT(TEXT(AI33,"0.#"),1)=".",FALSE,TRUE)</formula>
    </cfRule>
    <cfRule type="expression" dxfId="764" priority="876">
      <formula>IF(RIGHT(TEXT(AI33,"0.#"),1)=".",TRUE,FALSE)</formula>
    </cfRule>
  </conditionalFormatting>
  <conditionalFormatting sqref="AM33">
    <cfRule type="expression" dxfId="763" priority="873">
      <formula>IF(RIGHT(TEXT(AM33,"0.#"),1)=".",FALSE,TRUE)</formula>
    </cfRule>
    <cfRule type="expression" dxfId="762" priority="874">
      <formula>IF(RIGHT(TEXT(AM33,"0.#"),1)=".",TRUE,FALSE)</formula>
    </cfRule>
  </conditionalFormatting>
  <conditionalFormatting sqref="AQ33">
    <cfRule type="expression" dxfId="761" priority="871">
      <formula>IF(RIGHT(TEXT(AQ33,"0.#"),1)=".",FALSE,TRUE)</formula>
    </cfRule>
    <cfRule type="expression" dxfId="760" priority="872">
      <formula>IF(RIGHT(TEXT(AQ33,"0.#"),1)=".",TRUE,FALSE)</formula>
    </cfRule>
  </conditionalFormatting>
  <conditionalFormatting sqref="AE210">
    <cfRule type="expression" dxfId="759" priority="869">
      <formula>IF(RIGHT(TEXT(AE210,"0.#"),1)=".",FALSE,TRUE)</formula>
    </cfRule>
    <cfRule type="expression" dxfId="758" priority="870">
      <formula>IF(RIGHT(TEXT(AE210,"0.#"),1)=".",TRUE,FALSE)</formula>
    </cfRule>
  </conditionalFormatting>
  <conditionalFormatting sqref="AE211">
    <cfRule type="expression" dxfId="757" priority="867">
      <formula>IF(RIGHT(TEXT(AE211,"0.#"),1)=".",FALSE,TRUE)</formula>
    </cfRule>
    <cfRule type="expression" dxfId="756" priority="868">
      <formula>IF(RIGHT(TEXT(AE211,"0.#"),1)=".",TRUE,FALSE)</formula>
    </cfRule>
  </conditionalFormatting>
  <conditionalFormatting sqref="AE212">
    <cfRule type="expression" dxfId="755" priority="865">
      <formula>IF(RIGHT(TEXT(AE212,"0.#"),1)=".",FALSE,TRUE)</formula>
    </cfRule>
    <cfRule type="expression" dxfId="754" priority="866">
      <formula>IF(RIGHT(TEXT(AE212,"0.#"),1)=".",TRUE,FALSE)</formula>
    </cfRule>
  </conditionalFormatting>
  <conditionalFormatting sqref="AI212">
    <cfRule type="expression" dxfId="753" priority="863">
      <formula>IF(RIGHT(TEXT(AI212,"0.#"),1)=".",FALSE,TRUE)</formula>
    </cfRule>
    <cfRule type="expression" dxfId="752" priority="864">
      <formula>IF(RIGHT(TEXT(AI212,"0.#"),1)=".",TRUE,FALSE)</formula>
    </cfRule>
  </conditionalFormatting>
  <conditionalFormatting sqref="AI211">
    <cfRule type="expression" dxfId="751" priority="861">
      <formula>IF(RIGHT(TEXT(AI211,"0.#"),1)=".",FALSE,TRUE)</formula>
    </cfRule>
    <cfRule type="expression" dxfId="750" priority="862">
      <formula>IF(RIGHT(TEXT(AI211,"0.#"),1)=".",TRUE,FALSE)</formula>
    </cfRule>
  </conditionalFormatting>
  <conditionalFormatting sqref="AI210">
    <cfRule type="expression" dxfId="749" priority="859">
      <formula>IF(RIGHT(TEXT(AI210,"0.#"),1)=".",FALSE,TRUE)</formula>
    </cfRule>
    <cfRule type="expression" dxfId="748" priority="860">
      <formula>IF(RIGHT(TEXT(AI210,"0.#"),1)=".",TRUE,FALSE)</formula>
    </cfRule>
  </conditionalFormatting>
  <conditionalFormatting sqref="AM210">
    <cfRule type="expression" dxfId="747" priority="857">
      <formula>IF(RIGHT(TEXT(AM210,"0.#"),1)=".",FALSE,TRUE)</formula>
    </cfRule>
    <cfRule type="expression" dxfId="746" priority="858">
      <formula>IF(RIGHT(TEXT(AM210,"0.#"),1)=".",TRUE,FALSE)</formula>
    </cfRule>
  </conditionalFormatting>
  <conditionalFormatting sqref="AM211">
    <cfRule type="expression" dxfId="745" priority="855">
      <formula>IF(RIGHT(TEXT(AM211,"0.#"),1)=".",FALSE,TRUE)</formula>
    </cfRule>
    <cfRule type="expression" dxfId="744" priority="856">
      <formula>IF(RIGHT(TEXT(AM211,"0.#"),1)=".",TRUE,FALSE)</formula>
    </cfRule>
  </conditionalFormatting>
  <conditionalFormatting sqref="AM212">
    <cfRule type="expression" dxfId="743" priority="853">
      <formula>IF(RIGHT(TEXT(AM212,"0.#"),1)=".",FALSE,TRUE)</formula>
    </cfRule>
    <cfRule type="expression" dxfId="742" priority="854">
      <formula>IF(RIGHT(TEXT(AM212,"0.#"),1)=".",TRUE,FALSE)</formula>
    </cfRule>
  </conditionalFormatting>
  <conditionalFormatting sqref="AL368:AO395">
    <cfRule type="expression" dxfId="741" priority="849">
      <formula>IF(AND(AL368&gt;=0, RIGHT(TEXT(AL368,"0.#"),1)&lt;&gt;"."),TRUE,FALSE)</formula>
    </cfRule>
    <cfRule type="expression" dxfId="740" priority="850">
      <formula>IF(AND(AL368&gt;=0, RIGHT(TEXT(AL368,"0.#"),1)="."),TRUE,FALSE)</formula>
    </cfRule>
    <cfRule type="expression" dxfId="739" priority="851">
      <formula>IF(AND(AL368&lt;0, RIGHT(TEXT(AL368,"0.#"),1)&lt;&gt;"."),TRUE,FALSE)</formula>
    </cfRule>
    <cfRule type="expression" dxfId="738" priority="852">
      <formula>IF(AND(AL368&lt;0, RIGHT(TEXT(AL368,"0.#"),1)="."),TRUE,FALSE)</formula>
    </cfRule>
  </conditionalFormatting>
  <conditionalFormatting sqref="AQ210:AQ212">
    <cfRule type="expression" dxfId="737" priority="847">
      <formula>IF(RIGHT(TEXT(AQ210,"0.#"),1)=".",FALSE,TRUE)</formula>
    </cfRule>
    <cfRule type="expression" dxfId="736" priority="848">
      <formula>IF(RIGHT(TEXT(AQ210,"0.#"),1)=".",TRUE,FALSE)</formula>
    </cfRule>
  </conditionalFormatting>
  <conditionalFormatting sqref="AU210:AU212">
    <cfRule type="expression" dxfId="735" priority="845">
      <formula>IF(RIGHT(TEXT(AU210,"0.#"),1)=".",FALSE,TRUE)</formula>
    </cfRule>
    <cfRule type="expression" dxfId="734" priority="846">
      <formula>IF(RIGHT(TEXT(AU210,"0.#"),1)=".",TRUE,FALSE)</formula>
    </cfRule>
  </conditionalFormatting>
  <conditionalFormatting sqref="Y368:Y395">
    <cfRule type="expression" dxfId="733" priority="843">
      <formula>IF(RIGHT(TEXT(Y368,"0.#"),1)=".",FALSE,TRUE)</formula>
    </cfRule>
    <cfRule type="expression" dxfId="732" priority="844">
      <formula>IF(RIGHT(TEXT(Y368,"0.#"),1)=".",TRUE,FALSE)</formula>
    </cfRule>
  </conditionalFormatting>
  <conditionalFormatting sqref="AL631:AO660">
    <cfRule type="expression" dxfId="731" priority="839">
      <formula>IF(AND(AL631&gt;=0, RIGHT(TEXT(AL631,"0.#"),1)&lt;&gt;"."),TRUE,FALSE)</formula>
    </cfRule>
    <cfRule type="expression" dxfId="730" priority="840">
      <formula>IF(AND(AL631&gt;=0, RIGHT(TEXT(AL631,"0.#"),1)="."),TRUE,FALSE)</formula>
    </cfRule>
    <cfRule type="expression" dxfId="729" priority="841">
      <formula>IF(AND(AL631&lt;0, RIGHT(TEXT(AL631,"0.#"),1)&lt;&gt;"."),TRUE,FALSE)</formula>
    </cfRule>
    <cfRule type="expression" dxfId="728" priority="842">
      <formula>IF(AND(AL631&lt;0, RIGHT(TEXT(AL631,"0.#"),1)="."),TRUE,FALSE)</formula>
    </cfRule>
  </conditionalFormatting>
  <conditionalFormatting sqref="Y631:Y660">
    <cfRule type="expression" dxfId="727" priority="837">
      <formula>IF(RIGHT(TEXT(Y631,"0.#"),1)=".",FALSE,TRUE)</formula>
    </cfRule>
    <cfRule type="expression" dxfId="726" priority="838">
      <formula>IF(RIGHT(TEXT(Y631,"0.#"),1)=".",TRUE,FALSE)</formula>
    </cfRule>
  </conditionalFormatting>
  <conditionalFormatting sqref="AL367:AO367">
    <cfRule type="expression" dxfId="725" priority="833">
      <formula>IF(AND(AL367&gt;=0, RIGHT(TEXT(AL367,"0.#"),1)&lt;&gt;"."),TRUE,FALSE)</formula>
    </cfRule>
    <cfRule type="expression" dxfId="724" priority="834">
      <formula>IF(AND(AL367&gt;=0, RIGHT(TEXT(AL367,"0.#"),1)="."),TRUE,FALSE)</formula>
    </cfRule>
    <cfRule type="expression" dxfId="723" priority="835">
      <formula>IF(AND(AL367&lt;0, RIGHT(TEXT(AL367,"0.#"),1)&lt;&gt;"."),TRUE,FALSE)</formula>
    </cfRule>
    <cfRule type="expression" dxfId="722" priority="836">
      <formula>IF(AND(AL367&lt;0, RIGHT(TEXT(AL367,"0.#"),1)="."),TRUE,FALSE)</formula>
    </cfRule>
  </conditionalFormatting>
  <conditionalFormatting sqref="Y401:Y428">
    <cfRule type="expression" dxfId="721" priority="769">
      <formula>IF(RIGHT(TEXT(Y401,"0.#"),1)=".",FALSE,TRUE)</formula>
    </cfRule>
    <cfRule type="expression" dxfId="720" priority="770">
      <formula>IF(RIGHT(TEXT(Y401,"0.#"),1)=".",TRUE,FALSE)</formula>
    </cfRule>
  </conditionalFormatting>
  <conditionalFormatting sqref="Y434:Y461">
    <cfRule type="expression" dxfId="719" priority="757">
      <formula>IF(RIGHT(TEXT(Y434,"0.#"),1)=".",FALSE,TRUE)</formula>
    </cfRule>
    <cfRule type="expression" dxfId="718" priority="758">
      <formula>IF(RIGHT(TEXT(Y434,"0.#"),1)=".",TRUE,FALSE)</formula>
    </cfRule>
  </conditionalFormatting>
  <conditionalFormatting sqref="Y432:Y433">
    <cfRule type="expression" dxfId="717" priority="751">
      <formula>IF(RIGHT(TEXT(Y432,"0.#"),1)=".",FALSE,TRUE)</formula>
    </cfRule>
    <cfRule type="expression" dxfId="716" priority="752">
      <formula>IF(RIGHT(TEXT(Y432,"0.#"),1)=".",TRUE,FALSE)</formula>
    </cfRule>
  </conditionalFormatting>
  <conditionalFormatting sqref="Y467:Y494">
    <cfRule type="expression" dxfId="715" priority="745">
      <formula>IF(RIGHT(TEXT(Y467,"0.#"),1)=".",FALSE,TRUE)</formula>
    </cfRule>
    <cfRule type="expression" dxfId="714" priority="746">
      <formula>IF(RIGHT(TEXT(Y467,"0.#"),1)=".",TRUE,FALSE)</formula>
    </cfRule>
  </conditionalFormatting>
  <conditionalFormatting sqref="Y465:Y466">
    <cfRule type="expression" dxfId="713" priority="739">
      <formula>IF(RIGHT(TEXT(Y465,"0.#"),1)=".",FALSE,TRUE)</formula>
    </cfRule>
    <cfRule type="expression" dxfId="712" priority="740">
      <formula>IF(RIGHT(TEXT(Y465,"0.#"),1)=".",TRUE,FALSE)</formula>
    </cfRule>
  </conditionalFormatting>
  <conditionalFormatting sqref="Y500:Y527">
    <cfRule type="expression" dxfId="711" priority="733">
      <formula>IF(RIGHT(TEXT(Y500,"0.#"),1)=".",FALSE,TRUE)</formula>
    </cfRule>
    <cfRule type="expression" dxfId="710" priority="734">
      <formula>IF(RIGHT(TEXT(Y500,"0.#"),1)=".",TRUE,FALSE)</formula>
    </cfRule>
  </conditionalFormatting>
  <conditionalFormatting sqref="Y498:Y499">
    <cfRule type="expression" dxfId="709" priority="727">
      <formula>IF(RIGHT(TEXT(Y498,"0.#"),1)=".",FALSE,TRUE)</formula>
    </cfRule>
    <cfRule type="expression" dxfId="708" priority="728">
      <formula>IF(RIGHT(TEXT(Y498,"0.#"),1)=".",TRUE,FALSE)</formula>
    </cfRule>
  </conditionalFormatting>
  <conditionalFormatting sqref="Y533:Y560">
    <cfRule type="expression" dxfId="707" priority="721">
      <formula>IF(RIGHT(TEXT(Y533,"0.#"),1)=".",FALSE,TRUE)</formula>
    </cfRule>
    <cfRule type="expression" dxfId="706" priority="722">
      <formula>IF(RIGHT(TEXT(Y533,"0.#"),1)=".",TRUE,FALSE)</formula>
    </cfRule>
  </conditionalFormatting>
  <conditionalFormatting sqref="W23">
    <cfRule type="expression" dxfId="705" priority="829">
      <formula>IF(RIGHT(TEXT(W23,"0.#"),1)=".",FALSE,TRUE)</formula>
    </cfRule>
    <cfRule type="expression" dxfId="704" priority="830">
      <formula>IF(RIGHT(TEXT(W23,"0.#"),1)=".",TRUE,FALSE)</formula>
    </cfRule>
  </conditionalFormatting>
  <conditionalFormatting sqref="W24:W27">
    <cfRule type="expression" dxfId="703" priority="827">
      <formula>IF(RIGHT(TEXT(W24,"0.#"),1)=".",FALSE,TRUE)</formula>
    </cfRule>
    <cfRule type="expression" dxfId="702" priority="828">
      <formula>IF(RIGHT(TEXT(W24,"0.#"),1)=".",TRUE,FALSE)</formula>
    </cfRule>
  </conditionalFormatting>
  <conditionalFormatting sqref="W28">
    <cfRule type="expression" dxfId="701" priority="825">
      <formula>IF(RIGHT(TEXT(W28,"0.#"),1)=".",FALSE,TRUE)</formula>
    </cfRule>
    <cfRule type="expression" dxfId="700" priority="826">
      <formula>IF(RIGHT(TEXT(W28,"0.#"),1)=".",TRUE,FALSE)</formula>
    </cfRule>
  </conditionalFormatting>
  <conditionalFormatting sqref="P23">
    <cfRule type="expression" dxfId="699" priority="823">
      <formula>IF(RIGHT(TEXT(P23,"0.#"),1)=".",FALSE,TRUE)</formula>
    </cfRule>
    <cfRule type="expression" dxfId="698" priority="824">
      <formula>IF(RIGHT(TEXT(P23,"0.#"),1)=".",TRUE,FALSE)</formula>
    </cfRule>
  </conditionalFormatting>
  <conditionalFormatting sqref="P24:P27">
    <cfRule type="expression" dxfId="697" priority="821">
      <formula>IF(RIGHT(TEXT(P24,"0.#"),1)=".",FALSE,TRUE)</formula>
    </cfRule>
    <cfRule type="expression" dxfId="696" priority="822">
      <formula>IF(RIGHT(TEXT(P24,"0.#"),1)=".",TRUE,FALSE)</formula>
    </cfRule>
  </conditionalFormatting>
  <conditionalFormatting sqref="P28">
    <cfRule type="expression" dxfId="695" priority="819">
      <formula>IF(RIGHT(TEXT(P28,"0.#"),1)=".",FALSE,TRUE)</formula>
    </cfRule>
    <cfRule type="expression" dxfId="694" priority="820">
      <formula>IF(RIGHT(TEXT(P28,"0.#"),1)=".",TRUE,FALSE)</formula>
    </cfRule>
  </conditionalFormatting>
  <conditionalFormatting sqref="AE202">
    <cfRule type="expression" dxfId="693" priority="817">
      <formula>IF(RIGHT(TEXT(AE202,"0.#"),1)=".",FALSE,TRUE)</formula>
    </cfRule>
    <cfRule type="expression" dxfId="692" priority="818">
      <formula>IF(RIGHT(TEXT(AE202,"0.#"),1)=".",TRUE,FALSE)</formula>
    </cfRule>
  </conditionalFormatting>
  <conditionalFormatting sqref="AE203">
    <cfRule type="expression" dxfId="691" priority="815">
      <formula>IF(RIGHT(TEXT(AE203,"0.#"),1)=".",FALSE,TRUE)</formula>
    </cfRule>
    <cfRule type="expression" dxfId="690" priority="816">
      <formula>IF(RIGHT(TEXT(AE203,"0.#"),1)=".",TRUE,FALSE)</formula>
    </cfRule>
  </conditionalFormatting>
  <conditionalFormatting sqref="AE204">
    <cfRule type="expression" dxfId="689" priority="813">
      <formula>IF(RIGHT(TEXT(AE204,"0.#"),1)=".",FALSE,TRUE)</formula>
    </cfRule>
    <cfRule type="expression" dxfId="688" priority="814">
      <formula>IF(RIGHT(TEXT(AE204,"0.#"),1)=".",TRUE,FALSE)</formula>
    </cfRule>
  </conditionalFormatting>
  <conditionalFormatting sqref="AI204">
    <cfRule type="expression" dxfId="687" priority="811">
      <formula>IF(RIGHT(TEXT(AI204,"0.#"),1)=".",FALSE,TRUE)</formula>
    </cfRule>
    <cfRule type="expression" dxfId="686" priority="812">
      <formula>IF(RIGHT(TEXT(AI204,"0.#"),1)=".",TRUE,FALSE)</formula>
    </cfRule>
  </conditionalFormatting>
  <conditionalFormatting sqref="AI203">
    <cfRule type="expression" dxfId="685" priority="809">
      <formula>IF(RIGHT(TEXT(AI203,"0.#"),1)=".",FALSE,TRUE)</formula>
    </cfRule>
    <cfRule type="expression" dxfId="684" priority="810">
      <formula>IF(RIGHT(TEXT(AI203,"0.#"),1)=".",TRUE,FALSE)</formula>
    </cfRule>
  </conditionalFormatting>
  <conditionalFormatting sqref="AI202">
    <cfRule type="expression" dxfId="683" priority="807">
      <formula>IF(RIGHT(TEXT(AI202,"0.#"),1)=".",FALSE,TRUE)</formula>
    </cfRule>
    <cfRule type="expression" dxfId="682" priority="808">
      <formula>IF(RIGHT(TEXT(AI202,"0.#"),1)=".",TRUE,FALSE)</formula>
    </cfRule>
  </conditionalFormatting>
  <conditionalFormatting sqref="AM202">
    <cfRule type="expression" dxfId="681" priority="805">
      <formula>IF(RIGHT(TEXT(AM202,"0.#"),1)=".",FALSE,TRUE)</formula>
    </cfRule>
    <cfRule type="expression" dxfId="680" priority="806">
      <formula>IF(RIGHT(TEXT(AM202,"0.#"),1)=".",TRUE,FALSE)</formula>
    </cfRule>
  </conditionalFormatting>
  <conditionalFormatting sqref="AM203">
    <cfRule type="expression" dxfId="679" priority="803">
      <formula>IF(RIGHT(TEXT(AM203,"0.#"),1)=".",FALSE,TRUE)</formula>
    </cfRule>
    <cfRule type="expression" dxfId="678" priority="804">
      <formula>IF(RIGHT(TEXT(AM203,"0.#"),1)=".",TRUE,FALSE)</formula>
    </cfRule>
  </conditionalFormatting>
  <conditionalFormatting sqref="AM204">
    <cfRule type="expression" dxfId="677" priority="801">
      <formula>IF(RIGHT(TEXT(AM204,"0.#"),1)=".",FALSE,TRUE)</formula>
    </cfRule>
    <cfRule type="expression" dxfId="676" priority="802">
      <formula>IF(RIGHT(TEXT(AM204,"0.#"),1)=".",TRUE,FALSE)</formula>
    </cfRule>
  </conditionalFormatting>
  <conditionalFormatting sqref="AQ202:AQ204">
    <cfRule type="expression" dxfId="675" priority="799">
      <formula>IF(RIGHT(TEXT(AQ202,"0.#"),1)=".",FALSE,TRUE)</formula>
    </cfRule>
    <cfRule type="expression" dxfId="674" priority="800">
      <formula>IF(RIGHT(TEXT(AQ202,"0.#"),1)=".",TRUE,FALSE)</formula>
    </cfRule>
  </conditionalFormatting>
  <conditionalFormatting sqref="AU202:AU204">
    <cfRule type="expression" dxfId="673" priority="797">
      <formula>IF(RIGHT(TEXT(AU202,"0.#"),1)=".",FALSE,TRUE)</formula>
    </cfRule>
    <cfRule type="expression" dxfId="672" priority="798">
      <formula>IF(RIGHT(TEXT(AU202,"0.#"),1)=".",TRUE,FALSE)</formula>
    </cfRule>
  </conditionalFormatting>
  <conditionalFormatting sqref="AE205">
    <cfRule type="expression" dxfId="671" priority="795">
      <formula>IF(RIGHT(TEXT(AE205,"0.#"),1)=".",FALSE,TRUE)</formula>
    </cfRule>
    <cfRule type="expression" dxfId="670" priority="796">
      <formula>IF(RIGHT(TEXT(AE205,"0.#"),1)=".",TRUE,FALSE)</formula>
    </cfRule>
  </conditionalFormatting>
  <conditionalFormatting sqref="AE206">
    <cfRule type="expression" dxfId="669" priority="793">
      <formula>IF(RIGHT(TEXT(AE206,"0.#"),1)=".",FALSE,TRUE)</formula>
    </cfRule>
    <cfRule type="expression" dxfId="668" priority="794">
      <formula>IF(RIGHT(TEXT(AE206,"0.#"),1)=".",TRUE,FALSE)</formula>
    </cfRule>
  </conditionalFormatting>
  <conditionalFormatting sqref="AE207">
    <cfRule type="expression" dxfId="667" priority="791">
      <formula>IF(RIGHT(TEXT(AE207,"0.#"),1)=".",FALSE,TRUE)</formula>
    </cfRule>
    <cfRule type="expression" dxfId="666" priority="792">
      <formula>IF(RIGHT(TEXT(AE207,"0.#"),1)=".",TRUE,FALSE)</formula>
    </cfRule>
  </conditionalFormatting>
  <conditionalFormatting sqref="AI207">
    <cfRule type="expression" dxfId="665" priority="789">
      <formula>IF(RIGHT(TEXT(AI207,"0.#"),1)=".",FALSE,TRUE)</formula>
    </cfRule>
    <cfRule type="expression" dxfId="664" priority="790">
      <formula>IF(RIGHT(TEXT(AI207,"0.#"),1)=".",TRUE,FALSE)</formula>
    </cfRule>
  </conditionalFormatting>
  <conditionalFormatting sqref="AI206">
    <cfRule type="expression" dxfId="663" priority="787">
      <formula>IF(RIGHT(TEXT(AI206,"0.#"),1)=".",FALSE,TRUE)</formula>
    </cfRule>
    <cfRule type="expression" dxfId="662" priority="788">
      <formula>IF(RIGHT(TEXT(AI206,"0.#"),1)=".",TRUE,FALSE)</formula>
    </cfRule>
  </conditionalFormatting>
  <conditionalFormatting sqref="AI205">
    <cfRule type="expression" dxfId="661" priority="785">
      <formula>IF(RIGHT(TEXT(AI205,"0.#"),1)=".",FALSE,TRUE)</formula>
    </cfRule>
    <cfRule type="expression" dxfId="660" priority="786">
      <formula>IF(RIGHT(TEXT(AI205,"0.#"),1)=".",TRUE,FALSE)</formula>
    </cfRule>
  </conditionalFormatting>
  <conditionalFormatting sqref="AM205">
    <cfRule type="expression" dxfId="659" priority="783">
      <formula>IF(RIGHT(TEXT(AM205,"0.#"),1)=".",FALSE,TRUE)</formula>
    </cfRule>
    <cfRule type="expression" dxfId="658" priority="784">
      <formula>IF(RIGHT(TEXT(AM205,"0.#"),1)=".",TRUE,FALSE)</formula>
    </cfRule>
  </conditionalFormatting>
  <conditionalFormatting sqref="AM206">
    <cfRule type="expression" dxfId="657" priority="781">
      <formula>IF(RIGHT(TEXT(AM206,"0.#"),1)=".",FALSE,TRUE)</formula>
    </cfRule>
    <cfRule type="expression" dxfId="656" priority="782">
      <formula>IF(RIGHT(TEXT(AM206,"0.#"),1)=".",TRUE,FALSE)</formula>
    </cfRule>
  </conditionalFormatting>
  <conditionalFormatting sqref="AM207">
    <cfRule type="expression" dxfId="655" priority="779">
      <formula>IF(RIGHT(TEXT(AM207,"0.#"),1)=".",FALSE,TRUE)</formula>
    </cfRule>
    <cfRule type="expression" dxfId="654" priority="780">
      <formula>IF(RIGHT(TEXT(AM207,"0.#"),1)=".",TRUE,FALSE)</formula>
    </cfRule>
  </conditionalFormatting>
  <conditionalFormatting sqref="AQ205:AQ207">
    <cfRule type="expression" dxfId="653" priority="777">
      <formula>IF(RIGHT(TEXT(AQ205,"0.#"),1)=".",FALSE,TRUE)</formula>
    </cfRule>
    <cfRule type="expression" dxfId="652" priority="778">
      <formula>IF(RIGHT(TEXT(AQ205,"0.#"),1)=".",TRUE,FALSE)</formula>
    </cfRule>
  </conditionalFormatting>
  <conditionalFormatting sqref="AU205:AU207">
    <cfRule type="expression" dxfId="651" priority="775">
      <formula>IF(RIGHT(TEXT(AU205,"0.#"),1)=".",FALSE,TRUE)</formula>
    </cfRule>
    <cfRule type="expression" dxfId="650" priority="776">
      <formula>IF(RIGHT(TEXT(AU205,"0.#"),1)=".",TRUE,FALSE)</formula>
    </cfRule>
  </conditionalFormatting>
  <conditionalFormatting sqref="AL401:AO428">
    <cfRule type="expression" dxfId="649" priority="771">
      <formula>IF(AND(AL401&gt;=0, RIGHT(TEXT(AL401,"0.#"),1)&lt;&gt;"."),TRUE,FALSE)</formula>
    </cfRule>
    <cfRule type="expression" dxfId="648" priority="772">
      <formula>IF(AND(AL401&gt;=0, RIGHT(TEXT(AL401,"0.#"),1)="."),TRUE,FALSE)</formula>
    </cfRule>
    <cfRule type="expression" dxfId="647" priority="773">
      <formula>IF(AND(AL401&lt;0, RIGHT(TEXT(AL401,"0.#"),1)&lt;&gt;"."),TRUE,FALSE)</formula>
    </cfRule>
    <cfRule type="expression" dxfId="646" priority="774">
      <formula>IF(AND(AL401&lt;0, RIGHT(TEXT(AL401,"0.#"),1)="."),TRUE,FALSE)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Y399:Y400">
    <cfRule type="expression" dxfId="9" priority="9">
      <formula>IF(RIGHT(TEXT(Y399,"0.#"),1)=".",FALSE,TRUE)</formula>
    </cfRule>
    <cfRule type="expression" dxfId="8" priority="10">
      <formula>IF(RIGHT(TEXT(Y399,"0.#"),1)=".",TRUE,FALSE)</formula>
    </cfRule>
  </conditionalFormatting>
  <conditionalFormatting sqref="Y366:Y367">
    <cfRule type="expression" dxfId="7" priority="7">
      <formula>IF(RIGHT(TEXT(Y366,"0.#"),1)=".",FALSE,TRUE)</formula>
    </cfRule>
    <cfRule type="expression" dxfId="6" priority="8">
      <formula>IF(RIGHT(TEXT(Y366,"0.#"),1)=".",TRUE,FALSE)</formula>
    </cfRule>
  </conditionalFormatting>
  <conditionalFormatting sqref="AH399:AH400">
    <cfRule type="expression" dxfId="5" priority="5">
      <formula>IF(RIGHT(TEXT(AH399,"0.#"),1)=".",FALSE,TRUE)</formula>
    </cfRule>
    <cfRule type="expression" dxfId="4" priority="6">
      <formula>IF(RIGHT(TEXT(AH399,"0.#"),1)=".",TRUE,FALSE)</formula>
    </cfRule>
  </conditionalFormatting>
  <conditionalFormatting sqref="AL399:AL400">
    <cfRule type="expression" dxfId="3" priority="3">
      <formula>IF(RIGHT(TEXT(AL399,"0.#"),1)=".",FALSE,TRUE)</formula>
    </cfRule>
    <cfRule type="expression" dxfId="2" priority="4">
      <formula>IF(RIGHT(TEXT(AL399,"0.#"),1)=".",TRUE,FALSE)</formula>
    </cfRule>
  </conditionalFormatting>
  <conditionalFormatting sqref="AL366">
    <cfRule type="expression" dxfId="1" priority="1">
      <formula>IF(RIGHT(TEXT(AL366,"0.#"),1)=".",FALSE,TRUE)</formula>
    </cfRule>
    <cfRule type="expression" dxfId="0" priority="2">
      <formula>IF(RIGHT(TEXT(AL366,"0.#"),1)=".",TRUE,FALSE)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631:AK660 AH367:AK395 AH432:AK461 AH465:AK494 AH498:AK527 AH531:AK560 AH564:AK593 AH597:AK626 AH401:AK428" xr:uid="{00000000-0002-0000-0000-000006000000}">
      <formula1>OR(AND(MOD(IF(ISNUMBER(AH367), AH367, 0.5),1)=0, 0&lt;=AH367), AH367="-")</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E51:AX53 Y367:AB395 AL367:AO395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401:AB428"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220" max="49" man="1"/>
    <brk id="256" max="16383" man="1"/>
    <brk id="3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AC597:AG626 AC399:AG428 AC432:AG461 AC465:AG494 AC498:AG527 AC531:AG560 AC564:AG593 AC367:AG395</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254</v>
      </c>
      <c r="B1" s="23" t="s">
        <v>255</v>
      </c>
      <c r="F1" s="24" t="s">
        <v>19</v>
      </c>
      <c r="G1" s="24" t="s">
        <v>256</v>
      </c>
      <c r="K1" s="25" t="s">
        <v>257</v>
      </c>
      <c r="L1" s="23" t="s">
        <v>255</v>
      </c>
      <c r="O1" s="12"/>
      <c r="P1" s="24" t="s">
        <v>29</v>
      </c>
      <c r="Q1" s="24" t="s">
        <v>256</v>
      </c>
      <c r="T1" s="12"/>
      <c r="U1" s="27" t="s">
        <v>258</v>
      </c>
      <c r="W1" s="27" t="s">
        <v>259</v>
      </c>
      <c r="Y1" s="27" t="s">
        <v>260</v>
      </c>
      <c r="Z1" s="27" t="s">
        <v>261</v>
      </c>
      <c r="AA1" s="27" t="s">
        <v>262</v>
      </c>
      <c r="AB1" s="27" t="s">
        <v>263</v>
      </c>
      <c r="AC1" s="27" t="s">
        <v>170</v>
      </c>
      <c r="AD1" s="26"/>
      <c r="AE1" s="27" t="s">
        <v>173</v>
      </c>
      <c r="AF1" s="28"/>
      <c r="AG1" s="39" t="s">
        <v>251</v>
      </c>
      <c r="AI1" s="39" t="s">
        <v>264</v>
      </c>
      <c r="AK1" s="39" t="s">
        <v>265</v>
      </c>
      <c r="AP1" s="26" t="s">
        <v>266</v>
      </c>
    </row>
    <row r="2" spans="1:42" ht="13.5" customHeight="1" x14ac:dyDescent="0.15">
      <c r="A2" s="13" t="s">
        <v>267</v>
      </c>
      <c r="B2" s="14"/>
      <c r="C2" s="12" t="str">
        <f>IF(B2="","",A2)</f>
        <v/>
      </c>
      <c r="D2" s="12" t="str">
        <f>IF(C2="","",IF(D1&lt;&gt;"",CONCATENATE(D1,"、",C2),C2))</f>
        <v/>
      </c>
      <c r="F2" s="11" t="s">
        <v>268</v>
      </c>
      <c r="G2" s="16" t="s">
        <v>131</v>
      </c>
      <c r="H2" s="12" t="str">
        <f>IF(G2="","",F2)</f>
        <v>一般会計</v>
      </c>
      <c r="I2" s="12" t="str">
        <f>IF(H2="","",IF(I1&lt;&gt;"",CONCATENATE(I1,"、",H2),H2))</f>
        <v>一般会計</v>
      </c>
      <c r="K2" s="13" t="s">
        <v>269</v>
      </c>
      <c r="L2" s="14"/>
      <c r="M2" s="12" t="str">
        <f>IF(L2="","",K2)</f>
        <v/>
      </c>
      <c r="N2" s="12" t="str">
        <f>IF(M2="","",IF(N1&lt;&gt;"",CONCATENATE(N1,"、",M2),M2))</f>
        <v/>
      </c>
      <c r="O2" s="12"/>
      <c r="P2" s="11" t="s">
        <v>270</v>
      </c>
      <c r="Q2" s="16"/>
      <c r="R2" s="12" t="str">
        <f>IF(Q2="","",P2)</f>
        <v/>
      </c>
      <c r="S2" s="12" t="str">
        <f>IF(R2="","",IF(S1&lt;&gt;"",CONCATENATE(S1,"、",R2),R2))</f>
        <v/>
      </c>
      <c r="T2" s="12"/>
      <c r="U2" s="68">
        <v>21</v>
      </c>
      <c r="W2" s="30" t="s">
        <v>271</v>
      </c>
      <c r="Y2" s="30" t="s">
        <v>272</v>
      </c>
      <c r="Z2" s="30" t="s">
        <v>272</v>
      </c>
      <c r="AA2" s="62" t="s">
        <v>273</v>
      </c>
      <c r="AB2" s="62" t="s">
        <v>274</v>
      </c>
      <c r="AC2" s="63" t="s">
        <v>275</v>
      </c>
      <c r="AD2" s="26"/>
      <c r="AE2" s="31" t="s">
        <v>276</v>
      </c>
      <c r="AF2" s="28"/>
      <c r="AG2" s="41" t="s">
        <v>277</v>
      </c>
      <c r="AI2" s="39" t="s">
        <v>1</v>
      </c>
      <c r="AK2" s="39" t="s">
        <v>278</v>
      </c>
      <c r="AP2" s="41" t="s">
        <v>277</v>
      </c>
    </row>
    <row r="3" spans="1:42" ht="13.5" customHeight="1" x14ac:dyDescent="0.15">
      <c r="A3" s="13" t="s">
        <v>279</v>
      </c>
      <c r="B3" s="14"/>
      <c r="C3" s="12" t="str">
        <f t="shared" ref="C3:C11" si="0">IF(B3="","",A3)</f>
        <v/>
      </c>
      <c r="D3" s="12" t="str">
        <f>IF(C3="",D2,IF(D2&lt;&gt;"",CONCATENATE(D2,"、",C3),C3))</f>
        <v/>
      </c>
      <c r="F3" s="17" t="s">
        <v>280</v>
      </c>
      <c r="G3" s="16"/>
      <c r="H3" s="12" t="str">
        <f t="shared" ref="H3:H37" si="1">IF(G3="","",F3)</f>
        <v/>
      </c>
      <c r="I3" s="12" t="str">
        <f>IF(H3="",I2,IF(I2&lt;&gt;"",CONCATENATE(I2,"、",H3),H3))</f>
        <v>一般会計</v>
      </c>
      <c r="K3" s="13" t="s">
        <v>281</v>
      </c>
      <c r="L3" s="14"/>
      <c r="M3" s="12" t="str">
        <f t="shared" ref="M3:M11" si="2">IF(L3="","",K3)</f>
        <v/>
      </c>
      <c r="N3" s="12" t="str">
        <f>IF(M3="",N2,IF(N2&lt;&gt;"",CONCATENATE(N2,"、",M3),M3))</f>
        <v/>
      </c>
      <c r="O3" s="12"/>
      <c r="P3" s="11" t="s">
        <v>282</v>
      </c>
      <c r="Q3" s="16" t="s">
        <v>131</v>
      </c>
      <c r="R3" s="12" t="str">
        <f t="shared" ref="R3:R8" si="3">IF(Q3="","",P3)</f>
        <v>委託・請負</v>
      </c>
      <c r="S3" s="12" t="str">
        <f t="shared" ref="S3:S8" si="4">IF(R3="",S2,IF(S2&lt;&gt;"",CONCATENATE(S2,"、",R3),R3))</f>
        <v>委託・請負</v>
      </c>
      <c r="T3" s="12"/>
      <c r="U3" s="30" t="s">
        <v>283</v>
      </c>
      <c r="W3" s="30" t="s">
        <v>284</v>
      </c>
      <c r="Y3" s="30" t="s">
        <v>285</v>
      </c>
      <c r="Z3" s="30" t="s">
        <v>286</v>
      </c>
      <c r="AA3" s="62" t="s">
        <v>287</v>
      </c>
      <c r="AB3" s="62" t="s">
        <v>288</v>
      </c>
      <c r="AC3" s="63" t="s">
        <v>289</v>
      </c>
      <c r="AD3" s="26"/>
      <c r="AE3" s="31" t="s">
        <v>290</v>
      </c>
      <c r="AF3" s="28"/>
      <c r="AG3" s="41" t="s">
        <v>291</v>
      </c>
      <c r="AI3" s="39" t="s">
        <v>292</v>
      </c>
      <c r="AK3" s="39" t="str">
        <f>CHAR(CODE(AK2)+1)</f>
        <v>B</v>
      </c>
      <c r="AP3" s="41" t="s">
        <v>291</v>
      </c>
    </row>
    <row r="4" spans="1:42" ht="13.5" customHeight="1" x14ac:dyDescent="0.15">
      <c r="A4" s="13" t="s">
        <v>293</v>
      </c>
      <c r="B4" s="14"/>
      <c r="C4" s="12" t="str">
        <f t="shared" si="0"/>
        <v/>
      </c>
      <c r="D4" s="12" t="str">
        <f>IF(C4="",D3,IF(D3&lt;&gt;"",CONCATENATE(D3,"、",C4),C4))</f>
        <v/>
      </c>
      <c r="F4" s="17" t="s">
        <v>294</v>
      </c>
      <c r="G4" s="16"/>
      <c r="H4" s="12" t="str">
        <f t="shared" si="1"/>
        <v/>
      </c>
      <c r="I4" s="12" t="str">
        <f t="shared" ref="I4:I37" si="5">IF(H4="",I3,IF(I3&lt;&gt;"",CONCATENATE(I3,"、",H4),H4))</f>
        <v>一般会計</v>
      </c>
      <c r="K4" s="13" t="s">
        <v>295</v>
      </c>
      <c r="L4" s="14"/>
      <c r="M4" s="12" t="str">
        <f t="shared" si="2"/>
        <v/>
      </c>
      <c r="N4" s="12" t="str">
        <f t="shared" ref="N4:N11" si="6">IF(M4="",N3,IF(N3&lt;&gt;"",CONCATENATE(N3,"、",M4),M4))</f>
        <v/>
      </c>
      <c r="O4" s="12"/>
      <c r="P4" s="11" t="s">
        <v>296</v>
      </c>
      <c r="Q4" s="16"/>
      <c r="R4" s="12" t="str">
        <f t="shared" si="3"/>
        <v/>
      </c>
      <c r="S4" s="12" t="str">
        <f t="shared" si="4"/>
        <v>委託・請負</v>
      </c>
      <c r="T4" s="12"/>
      <c r="U4" s="30" t="s">
        <v>297</v>
      </c>
      <c r="W4" s="30" t="s">
        <v>298</v>
      </c>
      <c r="Y4" s="30" t="s">
        <v>299</v>
      </c>
      <c r="Z4" s="30" t="s">
        <v>300</v>
      </c>
      <c r="AA4" s="62" t="s">
        <v>301</v>
      </c>
      <c r="AB4" s="62" t="s">
        <v>302</v>
      </c>
      <c r="AC4" s="62" t="s">
        <v>171</v>
      </c>
      <c r="AD4" s="26"/>
      <c r="AE4" s="31" t="s">
        <v>303</v>
      </c>
      <c r="AF4" s="28"/>
      <c r="AG4" s="41" t="s">
        <v>304</v>
      </c>
      <c r="AI4" s="39" t="s">
        <v>305</v>
      </c>
      <c r="AK4" s="39" t="str">
        <f t="shared" ref="AK4:AK49" si="7">CHAR(CODE(AK3)+1)</f>
        <v>C</v>
      </c>
      <c r="AP4" s="41" t="s">
        <v>304</v>
      </c>
    </row>
    <row r="5" spans="1:42" ht="13.5" customHeight="1" x14ac:dyDescent="0.15">
      <c r="A5" s="13" t="s">
        <v>306</v>
      </c>
      <c r="B5" s="14"/>
      <c r="C5" s="12" t="str">
        <f t="shared" si="0"/>
        <v/>
      </c>
      <c r="D5" s="12" t="str">
        <f>IF(C5="",D4,IF(D4&lt;&gt;"",CONCATENATE(D4,"、",C5),C5))</f>
        <v/>
      </c>
      <c r="F5" s="17" t="s">
        <v>307</v>
      </c>
      <c r="G5" s="16"/>
      <c r="H5" s="12" t="str">
        <f t="shared" si="1"/>
        <v/>
      </c>
      <c r="I5" s="12" t="str">
        <f t="shared" si="5"/>
        <v>一般会計</v>
      </c>
      <c r="K5" s="13" t="s">
        <v>308</v>
      </c>
      <c r="L5" s="14"/>
      <c r="M5" s="12" t="str">
        <f t="shared" si="2"/>
        <v/>
      </c>
      <c r="N5" s="12" t="str">
        <f t="shared" si="6"/>
        <v/>
      </c>
      <c r="O5" s="12"/>
      <c r="P5" s="11" t="s">
        <v>309</v>
      </c>
      <c r="Q5" s="16"/>
      <c r="R5" s="12" t="str">
        <f t="shared" si="3"/>
        <v/>
      </c>
      <c r="S5" s="12" t="str">
        <f t="shared" si="4"/>
        <v>委託・請負</v>
      </c>
      <c r="T5" s="12"/>
      <c r="W5" s="30" t="s">
        <v>310</v>
      </c>
      <c r="Y5" s="30" t="s">
        <v>311</v>
      </c>
      <c r="Z5" s="30" t="s">
        <v>312</v>
      </c>
      <c r="AA5" s="62" t="s">
        <v>15</v>
      </c>
      <c r="AB5" s="62" t="s">
        <v>313</v>
      </c>
      <c r="AC5" s="62" t="s">
        <v>314</v>
      </c>
      <c r="AE5" s="31" t="s">
        <v>315</v>
      </c>
      <c r="AF5" s="28"/>
      <c r="AG5" s="41" t="s">
        <v>316</v>
      </c>
      <c r="AI5" s="39" t="s">
        <v>317</v>
      </c>
      <c r="AK5" s="39" t="str">
        <f t="shared" si="7"/>
        <v>D</v>
      </c>
      <c r="AP5" s="41" t="s">
        <v>316</v>
      </c>
    </row>
    <row r="6" spans="1:42" ht="13.5" customHeight="1" x14ac:dyDescent="0.15">
      <c r="A6" s="13" t="s">
        <v>318</v>
      </c>
      <c r="B6" s="14"/>
      <c r="C6" s="12" t="str">
        <f t="shared" si="0"/>
        <v/>
      </c>
      <c r="D6" s="12" t="str">
        <f t="shared" ref="D6:D21" si="8">IF(C6="",D5,IF(D5&lt;&gt;"",CONCATENATE(D5,"、",C6),C6))</f>
        <v/>
      </c>
      <c r="F6" s="17" t="s">
        <v>319</v>
      </c>
      <c r="G6" s="16"/>
      <c r="H6" s="12" t="str">
        <f t="shared" si="1"/>
        <v/>
      </c>
      <c r="I6" s="12" t="str">
        <f t="shared" si="5"/>
        <v>一般会計</v>
      </c>
      <c r="K6" s="13" t="s">
        <v>320</v>
      </c>
      <c r="L6" s="14"/>
      <c r="M6" s="12" t="str">
        <f t="shared" si="2"/>
        <v/>
      </c>
      <c r="N6" s="12" t="str">
        <f t="shared" si="6"/>
        <v/>
      </c>
      <c r="O6" s="12"/>
      <c r="P6" s="11" t="s">
        <v>321</v>
      </c>
      <c r="Q6" s="16"/>
      <c r="R6" s="12" t="str">
        <f t="shared" si="3"/>
        <v/>
      </c>
      <c r="S6" s="12" t="str">
        <f t="shared" si="4"/>
        <v>委託・請負</v>
      </c>
      <c r="T6" s="12"/>
      <c r="U6" s="30" t="s">
        <v>322</v>
      </c>
      <c r="W6" s="30" t="s">
        <v>323</v>
      </c>
      <c r="Y6" s="30" t="s">
        <v>324</v>
      </c>
      <c r="Z6" s="30" t="s">
        <v>325</v>
      </c>
      <c r="AA6" s="62" t="s">
        <v>326</v>
      </c>
      <c r="AB6" s="62" t="s">
        <v>327</v>
      </c>
      <c r="AC6" s="62" t="s">
        <v>328</v>
      </c>
      <c r="AE6" s="31" t="s">
        <v>329</v>
      </c>
      <c r="AF6" s="28"/>
      <c r="AG6" s="41" t="s">
        <v>330</v>
      </c>
      <c r="AI6" s="39" t="s">
        <v>331</v>
      </c>
      <c r="AK6" s="39" t="str">
        <f>CHAR(CODE(AK5)+1)</f>
        <v>E</v>
      </c>
      <c r="AP6" s="41" t="s">
        <v>330</v>
      </c>
    </row>
    <row r="7" spans="1:42" ht="13.5" customHeight="1" x14ac:dyDescent="0.15">
      <c r="A7" s="13" t="s">
        <v>332</v>
      </c>
      <c r="B7" s="14"/>
      <c r="C7" s="12" t="str">
        <f t="shared" si="0"/>
        <v/>
      </c>
      <c r="D7" s="12" t="str">
        <f t="shared" si="8"/>
        <v/>
      </c>
      <c r="F7" s="17" t="s">
        <v>333</v>
      </c>
      <c r="G7" s="16"/>
      <c r="H7" s="12" t="str">
        <f t="shared" si="1"/>
        <v/>
      </c>
      <c r="I7" s="12" t="str">
        <f t="shared" si="5"/>
        <v>一般会計</v>
      </c>
      <c r="K7" s="13" t="s">
        <v>334</v>
      </c>
      <c r="L7" s="14"/>
      <c r="M7" s="12" t="str">
        <f t="shared" si="2"/>
        <v/>
      </c>
      <c r="N7" s="12" t="str">
        <f t="shared" si="6"/>
        <v/>
      </c>
      <c r="O7" s="12"/>
      <c r="P7" s="11" t="s">
        <v>335</v>
      </c>
      <c r="Q7" s="16"/>
      <c r="R7" s="12" t="str">
        <f t="shared" si="3"/>
        <v/>
      </c>
      <c r="S7" s="12" t="str">
        <f t="shared" si="4"/>
        <v>委託・請負</v>
      </c>
      <c r="T7" s="12"/>
      <c r="U7" s="30"/>
      <c r="W7" s="30" t="s">
        <v>336</v>
      </c>
      <c r="Y7" s="30" t="s">
        <v>337</v>
      </c>
      <c r="Z7" s="30" t="s">
        <v>338</v>
      </c>
      <c r="AA7" s="62" t="s">
        <v>339</v>
      </c>
      <c r="AB7" s="62" t="s">
        <v>340</v>
      </c>
      <c r="AE7" s="30" t="s">
        <v>328</v>
      </c>
      <c r="AF7" s="28"/>
      <c r="AG7" s="41" t="s">
        <v>341</v>
      </c>
      <c r="AH7" s="59"/>
      <c r="AI7" s="41" t="s">
        <v>342</v>
      </c>
      <c r="AK7" s="39" t="str">
        <f>CHAR(CODE(AK6)+1)</f>
        <v>F</v>
      </c>
      <c r="AP7" s="41" t="s">
        <v>341</v>
      </c>
    </row>
    <row r="8" spans="1:42" ht="13.5" customHeight="1" x14ac:dyDescent="0.15">
      <c r="A8" s="13" t="s">
        <v>343</v>
      </c>
      <c r="B8" s="14"/>
      <c r="C8" s="12" t="str">
        <f t="shared" si="0"/>
        <v/>
      </c>
      <c r="D8" s="12" t="str">
        <f t="shared" si="8"/>
        <v/>
      </c>
      <c r="F8" s="17" t="s">
        <v>344</v>
      </c>
      <c r="G8" s="16"/>
      <c r="H8" s="12" t="str">
        <f t="shared" si="1"/>
        <v/>
      </c>
      <c r="I8" s="12" t="str">
        <f t="shared" si="5"/>
        <v>一般会計</v>
      </c>
      <c r="K8" s="13" t="s">
        <v>345</v>
      </c>
      <c r="L8" s="14" t="s">
        <v>131</v>
      </c>
      <c r="M8" s="12" t="str">
        <f t="shared" si="2"/>
        <v>中小企業対策</v>
      </c>
      <c r="N8" s="12" t="str">
        <f t="shared" si="6"/>
        <v>中小企業対策</v>
      </c>
      <c r="O8" s="12"/>
      <c r="P8" s="11" t="s">
        <v>346</v>
      </c>
      <c r="Q8" s="16"/>
      <c r="R8" s="12" t="str">
        <f t="shared" si="3"/>
        <v/>
      </c>
      <c r="S8" s="12" t="str">
        <f t="shared" si="4"/>
        <v>委託・請負</v>
      </c>
      <c r="T8" s="12"/>
      <c r="U8" s="30" t="s">
        <v>188</v>
      </c>
      <c r="W8" s="30" t="s">
        <v>347</v>
      </c>
      <c r="Y8" s="30" t="s">
        <v>348</v>
      </c>
      <c r="Z8" s="30" t="s">
        <v>349</v>
      </c>
      <c r="AA8" s="62" t="s">
        <v>350</v>
      </c>
      <c r="AB8" s="62" t="s">
        <v>351</v>
      </c>
      <c r="AF8" s="28"/>
      <c r="AG8" s="41" t="s">
        <v>352</v>
      </c>
      <c r="AI8" s="39" t="s">
        <v>353</v>
      </c>
      <c r="AK8" s="39" t="str">
        <f t="shared" si="7"/>
        <v>G</v>
      </c>
      <c r="AP8" s="41" t="s">
        <v>352</v>
      </c>
    </row>
    <row r="9" spans="1:42" ht="13.5" customHeight="1" x14ac:dyDescent="0.15">
      <c r="A9" s="13" t="s">
        <v>354</v>
      </c>
      <c r="B9" s="14"/>
      <c r="C9" s="12" t="str">
        <f t="shared" si="0"/>
        <v/>
      </c>
      <c r="D9" s="12" t="str">
        <f t="shared" si="8"/>
        <v/>
      </c>
      <c r="F9" s="17" t="s">
        <v>355</v>
      </c>
      <c r="G9" s="16"/>
      <c r="H9" s="12" t="str">
        <f t="shared" si="1"/>
        <v/>
      </c>
      <c r="I9" s="12" t="str">
        <f t="shared" si="5"/>
        <v>一般会計</v>
      </c>
      <c r="K9" s="13" t="s">
        <v>356</v>
      </c>
      <c r="L9" s="14"/>
      <c r="M9" s="12" t="str">
        <f t="shared" si="2"/>
        <v/>
      </c>
      <c r="N9" s="12" t="str">
        <f t="shared" si="6"/>
        <v>中小企業対策</v>
      </c>
      <c r="O9" s="12"/>
      <c r="P9" s="12"/>
      <c r="Q9" s="18"/>
      <c r="T9" s="12"/>
      <c r="U9" s="30" t="s">
        <v>357</v>
      </c>
      <c r="W9" s="30" t="s">
        <v>358</v>
      </c>
      <c r="Y9" s="30" t="s">
        <v>359</v>
      </c>
      <c r="Z9" s="30" t="s">
        <v>360</v>
      </c>
      <c r="AA9" s="62" t="s">
        <v>361</v>
      </c>
      <c r="AB9" s="62" t="s">
        <v>362</v>
      </c>
      <c r="AF9" s="28"/>
      <c r="AG9" s="41" t="s">
        <v>363</v>
      </c>
      <c r="AI9" s="57"/>
      <c r="AK9" s="39" t="str">
        <f t="shared" si="7"/>
        <v>H</v>
      </c>
      <c r="AP9" s="41" t="s">
        <v>363</v>
      </c>
    </row>
    <row r="10" spans="1:42" ht="13.5" customHeight="1" x14ac:dyDescent="0.15">
      <c r="A10" s="13" t="s">
        <v>364</v>
      </c>
      <c r="B10" s="14"/>
      <c r="C10" s="12" t="str">
        <f t="shared" si="0"/>
        <v/>
      </c>
      <c r="D10" s="12" t="str">
        <f t="shared" si="8"/>
        <v/>
      </c>
      <c r="F10" s="17" t="s">
        <v>365</v>
      </c>
      <c r="G10" s="16"/>
      <c r="H10" s="12" t="str">
        <f t="shared" si="1"/>
        <v/>
      </c>
      <c r="I10" s="12" t="str">
        <f t="shared" si="5"/>
        <v>一般会計</v>
      </c>
      <c r="K10" s="13" t="s">
        <v>366</v>
      </c>
      <c r="L10" s="14"/>
      <c r="M10" s="12" t="str">
        <f t="shared" si="2"/>
        <v/>
      </c>
      <c r="N10" s="12" t="str">
        <f t="shared" si="6"/>
        <v>中小企業対策</v>
      </c>
      <c r="O10" s="12"/>
      <c r="P10" s="12" t="str">
        <f>S8</f>
        <v>委託・請負</v>
      </c>
      <c r="Q10" s="18"/>
      <c r="T10" s="12"/>
      <c r="W10" s="30" t="s">
        <v>367</v>
      </c>
      <c r="Y10" s="30" t="s">
        <v>368</v>
      </c>
      <c r="Z10" s="30" t="s">
        <v>369</v>
      </c>
      <c r="AA10" s="62" t="s">
        <v>370</v>
      </c>
      <c r="AB10" s="62" t="s">
        <v>371</v>
      </c>
      <c r="AF10" s="28"/>
      <c r="AG10" s="41" t="s">
        <v>372</v>
      </c>
      <c r="AK10" s="39" t="str">
        <f t="shared" si="7"/>
        <v>I</v>
      </c>
      <c r="AP10" s="39" t="s">
        <v>346</v>
      </c>
    </row>
    <row r="11" spans="1:42" ht="13.5" customHeight="1" x14ac:dyDescent="0.15">
      <c r="A11" s="13" t="s">
        <v>373</v>
      </c>
      <c r="B11" s="14"/>
      <c r="C11" s="12" t="str">
        <f t="shared" si="0"/>
        <v/>
      </c>
      <c r="D11" s="12" t="str">
        <f t="shared" si="8"/>
        <v/>
      </c>
      <c r="F11" s="17" t="s">
        <v>374</v>
      </c>
      <c r="G11" s="16"/>
      <c r="H11" s="12" t="str">
        <f t="shared" si="1"/>
        <v/>
      </c>
      <c r="I11" s="12" t="str">
        <f t="shared" si="5"/>
        <v>一般会計</v>
      </c>
      <c r="K11" s="13" t="s">
        <v>375</v>
      </c>
      <c r="L11" s="14"/>
      <c r="M11" s="12" t="str">
        <f t="shared" si="2"/>
        <v/>
      </c>
      <c r="N11" s="12" t="str">
        <f t="shared" si="6"/>
        <v>中小企業対策</v>
      </c>
      <c r="O11" s="12"/>
      <c r="P11" s="12"/>
      <c r="Q11" s="18"/>
      <c r="T11" s="12"/>
      <c r="W11" s="30" t="s">
        <v>376</v>
      </c>
      <c r="Y11" s="30" t="s">
        <v>377</v>
      </c>
      <c r="Z11" s="30" t="s">
        <v>378</v>
      </c>
      <c r="AA11" s="62" t="s">
        <v>379</v>
      </c>
      <c r="AB11" s="62" t="s">
        <v>380</v>
      </c>
      <c r="AF11" s="28"/>
      <c r="AG11" s="39" t="s">
        <v>381</v>
      </c>
      <c r="AK11" s="39" t="str">
        <f t="shared" si="7"/>
        <v>J</v>
      </c>
    </row>
    <row r="12" spans="1:42" ht="13.5" customHeight="1" x14ac:dyDescent="0.15">
      <c r="A12" s="13" t="s">
        <v>382</v>
      </c>
      <c r="B12" s="14"/>
      <c r="C12" s="12" t="str">
        <f t="shared" ref="C12:C23" si="9">IF(B12="","",A12)</f>
        <v/>
      </c>
      <c r="D12" s="12" t="str">
        <f t="shared" si="8"/>
        <v/>
      </c>
      <c r="F12" s="17" t="s">
        <v>383</v>
      </c>
      <c r="G12" s="16"/>
      <c r="H12" s="12" t="str">
        <f t="shared" si="1"/>
        <v/>
      </c>
      <c r="I12" s="12" t="str">
        <f t="shared" si="5"/>
        <v>一般会計</v>
      </c>
      <c r="K12" s="12"/>
      <c r="L12" s="12"/>
      <c r="O12" s="12"/>
      <c r="P12" s="12"/>
      <c r="Q12" s="18"/>
      <c r="T12" s="12"/>
      <c r="U12" s="27" t="s">
        <v>384</v>
      </c>
      <c r="W12" s="30" t="s">
        <v>385</v>
      </c>
      <c r="Y12" s="30" t="s">
        <v>386</v>
      </c>
      <c r="Z12" s="30" t="s">
        <v>387</v>
      </c>
      <c r="AA12" s="62" t="s">
        <v>388</v>
      </c>
      <c r="AB12" s="62" t="s">
        <v>389</v>
      </c>
      <c r="AF12" s="28"/>
      <c r="AG12" s="39" t="s">
        <v>390</v>
      </c>
      <c r="AK12" s="39" t="str">
        <f t="shared" si="7"/>
        <v>K</v>
      </c>
    </row>
    <row r="13" spans="1:42" ht="13.5" customHeight="1" x14ac:dyDescent="0.15">
      <c r="A13" s="13" t="s">
        <v>391</v>
      </c>
      <c r="B13" s="14"/>
      <c r="C13" s="12" t="str">
        <f t="shared" si="9"/>
        <v/>
      </c>
      <c r="D13" s="12" t="str">
        <f t="shared" si="8"/>
        <v/>
      </c>
      <c r="F13" s="17" t="s">
        <v>392</v>
      </c>
      <c r="G13" s="16"/>
      <c r="H13" s="12" t="str">
        <f t="shared" si="1"/>
        <v/>
      </c>
      <c r="I13" s="12" t="str">
        <f t="shared" si="5"/>
        <v>一般会計</v>
      </c>
      <c r="K13" s="12" t="str">
        <f>N11</f>
        <v>中小企業対策</v>
      </c>
      <c r="L13" s="12"/>
      <c r="O13" s="12"/>
      <c r="P13" s="12"/>
      <c r="Q13" s="18"/>
      <c r="T13" s="12"/>
      <c r="U13" s="30" t="s">
        <v>271</v>
      </c>
      <c r="W13" s="30" t="s">
        <v>393</v>
      </c>
      <c r="Y13" s="30" t="s">
        <v>394</v>
      </c>
      <c r="Z13" s="30" t="s">
        <v>395</v>
      </c>
      <c r="AA13" s="62" t="s">
        <v>396</v>
      </c>
      <c r="AB13" s="62" t="s">
        <v>397</v>
      </c>
      <c r="AF13" s="28"/>
      <c r="AG13" s="39" t="s">
        <v>346</v>
      </c>
      <c r="AK13" s="39" t="str">
        <f t="shared" si="7"/>
        <v>L</v>
      </c>
    </row>
    <row r="14" spans="1:42" ht="13.5" customHeight="1" x14ac:dyDescent="0.15">
      <c r="A14" s="13" t="s">
        <v>398</v>
      </c>
      <c r="B14" s="14"/>
      <c r="C14" s="12" t="str">
        <f t="shared" si="9"/>
        <v/>
      </c>
      <c r="D14" s="12" t="str">
        <f t="shared" si="8"/>
        <v/>
      </c>
      <c r="F14" s="17" t="s">
        <v>399</v>
      </c>
      <c r="G14" s="16"/>
      <c r="H14" s="12" t="str">
        <f t="shared" si="1"/>
        <v/>
      </c>
      <c r="I14" s="12" t="str">
        <f t="shared" si="5"/>
        <v>一般会計</v>
      </c>
      <c r="K14" s="12"/>
      <c r="L14" s="12"/>
      <c r="O14" s="12"/>
      <c r="P14" s="12"/>
      <c r="Q14" s="18"/>
      <c r="T14" s="12"/>
      <c r="U14" s="30" t="s">
        <v>400</v>
      </c>
      <c r="W14" s="30" t="s">
        <v>401</v>
      </c>
      <c r="Y14" s="30" t="s">
        <v>402</v>
      </c>
      <c r="Z14" s="30" t="s">
        <v>403</v>
      </c>
      <c r="AA14" s="62" t="s">
        <v>404</v>
      </c>
      <c r="AB14" s="62" t="s">
        <v>405</v>
      </c>
      <c r="AF14" s="28"/>
      <c r="AG14" s="57"/>
      <c r="AK14" s="39" t="str">
        <f t="shared" si="7"/>
        <v>M</v>
      </c>
    </row>
    <row r="15" spans="1:42" ht="13.5" customHeight="1" x14ac:dyDescent="0.15">
      <c r="A15" s="13" t="s">
        <v>406</v>
      </c>
      <c r="B15" s="14"/>
      <c r="C15" s="12" t="str">
        <f t="shared" si="9"/>
        <v/>
      </c>
      <c r="D15" s="12" t="str">
        <f t="shared" si="8"/>
        <v/>
      </c>
      <c r="F15" s="17" t="s">
        <v>407</v>
      </c>
      <c r="G15" s="16"/>
      <c r="H15" s="12" t="str">
        <f t="shared" si="1"/>
        <v/>
      </c>
      <c r="I15" s="12" t="str">
        <f t="shared" si="5"/>
        <v>一般会計</v>
      </c>
      <c r="K15" s="12"/>
      <c r="L15" s="12"/>
      <c r="O15" s="12"/>
      <c r="P15" s="12"/>
      <c r="Q15" s="18"/>
      <c r="T15" s="12"/>
      <c r="U15" s="30" t="s">
        <v>408</v>
      </c>
      <c r="W15" s="30" t="s">
        <v>409</v>
      </c>
      <c r="Y15" s="30" t="s">
        <v>410</v>
      </c>
      <c r="Z15" s="30" t="s">
        <v>411</v>
      </c>
      <c r="AA15" s="62" t="s">
        <v>412</v>
      </c>
      <c r="AB15" s="62" t="s">
        <v>413</v>
      </c>
      <c r="AF15" s="28"/>
      <c r="AK15" s="39" t="str">
        <f t="shared" si="7"/>
        <v>N</v>
      </c>
    </row>
    <row r="16" spans="1:42" ht="13.5" customHeight="1" x14ac:dyDescent="0.15">
      <c r="A16" s="13" t="s">
        <v>414</v>
      </c>
      <c r="B16" s="14"/>
      <c r="C16" s="12" t="str">
        <f t="shared" si="9"/>
        <v/>
      </c>
      <c r="D16" s="12" t="str">
        <f t="shared" si="8"/>
        <v/>
      </c>
      <c r="F16" s="17" t="s">
        <v>415</v>
      </c>
      <c r="G16" s="16"/>
      <c r="H16" s="12" t="str">
        <f t="shared" si="1"/>
        <v/>
      </c>
      <c r="I16" s="12" t="str">
        <f t="shared" si="5"/>
        <v>一般会計</v>
      </c>
      <c r="K16" s="12"/>
      <c r="L16" s="12"/>
      <c r="O16" s="12"/>
      <c r="P16" s="12"/>
      <c r="Q16" s="18"/>
      <c r="T16" s="12"/>
      <c r="U16" s="30" t="s">
        <v>416</v>
      </c>
      <c r="W16" s="30" t="s">
        <v>417</v>
      </c>
      <c r="Y16" s="30" t="s">
        <v>418</v>
      </c>
      <c r="Z16" s="30" t="s">
        <v>419</v>
      </c>
      <c r="AA16" s="62" t="s">
        <v>420</v>
      </c>
      <c r="AB16" s="62" t="s">
        <v>421</v>
      </c>
      <c r="AF16" s="28"/>
      <c r="AK16" s="39" t="str">
        <f t="shared" si="7"/>
        <v>O</v>
      </c>
    </row>
    <row r="17" spans="1:37" ht="13.5" customHeight="1" x14ac:dyDescent="0.15">
      <c r="A17" s="13" t="s">
        <v>422</v>
      </c>
      <c r="B17" s="14"/>
      <c r="C17" s="12" t="str">
        <f t="shared" si="9"/>
        <v/>
      </c>
      <c r="D17" s="12" t="str">
        <f t="shared" si="8"/>
        <v/>
      </c>
      <c r="F17" s="17" t="s">
        <v>423</v>
      </c>
      <c r="G17" s="16"/>
      <c r="H17" s="12" t="str">
        <f t="shared" si="1"/>
        <v/>
      </c>
      <c r="I17" s="12" t="str">
        <f t="shared" si="5"/>
        <v>一般会計</v>
      </c>
      <c r="K17" s="12"/>
      <c r="L17" s="12"/>
      <c r="O17" s="12"/>
      <c r="P17" s="12"/>
      <c r="Q17" s="18"/>
      <c r="T17" s="12"/>
      <c r="U17" s="30" t="s">
        <v>424</v>
      </c>
      <c r="W17" s="30" t="s">
        <v>425</v>
      </c>
      <c r="Y17" s="30" t="s">
        <v>426</v>
      </c>
      <c r="Z17" s="30" t="s">
        <v>427</v>
      </c>
      <c r="AA17" s="62" t="s">
        <v>428</v>
      </c>
      <c r="AB17" s="62" t="s">
        <v>429</v>
      </c>
      <c r="AF17" s="28"/>
      <c r="AK17" s="39" t="str">
        <f t="shared" si="7"/>
        <v>P</v>
      </c>
    </row>
    <row r="18" spans="1:37" ht="13.5" customHeight="1" x14ac:dyDescent="0.15">
      <c r="A18" s="13" t="s">
        <v>430</v>
      </c>
      <c r="B18" s="14"/>
      <c r="C18" s="12" t="str">
        <f t="shared" si="9"/>
        <v/>
      </c>
      <c r="D18" s="12" t="str">
        <f t="shared" si="8"/>
        <v/>
      </c>
      <c r="F18" s="17" t="s">
        <v>431</v>
      </c>
      <c r="G18" s="16"/>
      <c r="H18" s="12" t="str">
        <f t="shared" si="1"/>
        <v/>
      </c>
      <c r="I18" s="12" t="str">
        <f t="shared" si="5"/>
        <v>一般会計</v>
      </c>
      <c r="K18" s="12"/>
      <c r="L18" s="12"/>
      <c r="O18" s="12"/>
      <c r="P18" s="12"/>
      <c r="Q18" s="18"/>
      <c r="T18" s="12"/>
      <c r="U18" s="30" t="s">
        <v>432</v>
      </c>
      <c r="W18" s="30" t="s">
        <v>433</v>
      </c>
      <c r="Y18" s="30" t="s">
        <v>434</v>
      </c>
      <c r="Z18" s="30" t="s">
        <v>435</v>
      </c>
      <c r="AA18" s="62" t="s">
        <v>436</v>
      </c>
      <c r="AB18" s="62" t="s">
        <v>437</v>
      </c>
      <c r="AF18" s="28"/>
      <c r="AK18" s="39" t="str">
        <f t="shared" si="7"/>
        <v>Q</v>
      </c>
    </row>
    <row r="19" spans="1:37" ht="13.5" customHeight="1" x14ac:dyDescent="0.15">
      <c r="A19" s="13" t="s">
        <v>438</v>
      </c>
      <c r="B19" s="14"/>
      <c r="C19" s="12" t="str">
        <f t="shared" si="9"/>
        <v/>
      </c>
      <c r="D19" s="12" t="str">
        <f t="shared" si="8"/>
        <v/>
      </c>
      <c r="F19" s="17" t="s">
        <v>439</v>
      </c>
      <c r="G19" s="16"/>
      <c r="H19" s="12" t="str">
        <f t="shared" si="1"/>
        <v/>
      </c>
      <c r="I19" s="12" t="str">
        <f t="shared" si="5"/>
        <v>一般会計</v>
      </c>
      <c r="K19" s="12"/>
      <c r="L19" s="12"/>
      <c r="O19" s="12"/>
      <c r="P19" s="12"/>
      <c r="Q19" s="18"/>
      <c r="T19" s="12"/>
      <c r="U19" s="30" t="s">
        <v>440</v>
      </c>
      <c r="W19" s="30" t="s">
        <v>441</v>
      </c>
      <c r="Y19" s="30" t="s">
        <v>442</v>
      </c>
      <c r="Z19" s="30" t="s">
        <v>443</v>
      </c>
      <c r="AA19" s="62" t="s">
        <v>444</v>
      </c>
      <c r="AB19" s="62" t="s">
        <v>445</v>
      </c>
      <c r="AF19" s="28"/>
      <c r="AK19" s="39" t="str">
        <f t="shared" si="7"/>
        <v>R</v>
      </c>
    </row>
    <row r="20" spans="1:37" ht="13.5" customHeight="1" x14ac:dyDescent="0.15">
      <c r="A20" s="13" t="s">
        <v>446</v>
      </c>
      <c r="B20" s="14"/>
      <c r="C20" s="12" t="str">
        <f t="shared" si="9"/>
        <v/>
      </c>
      <c r="D20" s="12" t="str">
        <f t="shared" si="8"/>
        <v/>
      </c>
      <c r="F20" s="17" t="s">
        <v>447</v>
      </c>
      <c r="G20" s="16"/>
      <c r="H20" s="12" t="str">
        <f t="shared" si="1"/>
        <v/>
      </c>
      <c r="I20" s="12" t="str">
        <f t="shared" si="5"/>
        <v>一般会計</v>
      </c>
      <c r="K20" s="12"/>
      <c r="L20" s="12"/>
      <c r="O20" s="12"/>
      <c r="P20" s="12"/>
      <c r="Q20" s="18"/>
      <c r="T20" s="12"/>
      <c r="U20" s="30" t="s">
        <v>448</v>
      </c>
      <c r="W20" s="30" t="s">
        <v>449</v>
      </c>
      <c r="Y20" s="30" t="s">
        <v>450</v>
      </c>
      <c r="Z20" s="30" t="s">
        <v>451</v>
      </c>
      <c r="AA20" s="62" t="s">
        <v>452</v>
      </c>
      <c r="AB20" s="62" t="s">
        <v>453</v>
      </c>
      <c r="AF20" s="28"/>
      <c r="AK20" s="39" t="str">
        <f t="shared" si="7"/>
        <v>S</v>
      </c>
    </row>
    <row r="21" spans="1:37" ht="13.5" customHeight="1" x14ac:dyDescent="0.15">
      <c r="A21" s="13" t="s">
        <v>454</v>
      </c>
      <c r="B21" s="14"/>
      <c r="C21" s="12" t="str">
        <f t="shared" si="9"/>
        <v/>
      </c>
      <c r="D21" s="12" t="str">
        <f t="shared" si="8"/>
        <v/>
      </c>
      <c r="F21" s="17" t="s">
        <v>455</v>
      </c>
      <c r="G21" s="16"/>
      <c r="H21" s="12" t="str">
        <f t="shared" si="1"/>
        <v/>
      </c>
      <c r="I21" s="12" t="str">
        <f t="shared" si="5"/>
        <v>一般会計</v>
      </c>
      <c r="K21" s="12"/>
      <c r="L21" s="12"/>
      <c r="O21" s="12"/>
      <c r="P21" s="12"/>
      <c r="Q21" s="18"/>
      <c r="T21" s="12"/>
      <c r="U21" s="30" t="s">
        <v>456</v>
      </c>
      <c r="W21" s="30" t="s">
        <v>457</v>
      </c>
      <c r="Y21" s="30" t="s">
        <v>458</v>
      </c>
      <c r="Z21" s="30" t="s">
        <v>459</v>
      </c>
      <c r="AA21" s="62" t="s">
        <v>460</v>
      </c>
      <c r="AB21" s="62" t="s">
        <v>461</v>
      </c>
      <c r="AF21" s="28"/>
      <c r="AK21" s="39" t="str">
        <f t="shared" si="7"/>
        <v>T</v>
      </c>
    </row>
    <row r="22" spans="1:37" ht="13.5" customHeight="1" x14ac:dyDescent="0.15">
      <c r="A22" s="13" t="s">
        <v>462</v>
      </c>
      <c r="B22" s="14"/>
      <c r="C22" s="12" t="str">
        <f t="shared" si="9"/>
        <v/>
      </c>
      <c r="D22" s="12" t="str">
        <f>IF(C22="",D21,IF(D21&lt;&gt;"",CONCATENATE(D21,"、",C22),C22))</f>
        <v/>
      </c>
      <c r="F22" s="17" t="s">
        <v>463</v>
      </c>
      <c r="G22" s="16"/>
      <c r="H22" s="12" t="str">
        <f t="shared" si="1"/>
        <v/>
      </c>
      <c r="I22" s="12" t="str">
        <f t="shared" si="5"/>
        <v>一般会計</v>
      </c>
      <c r="K22" s="12"/>
      <c r="L22" s="12"/>
      <c r="O22" s="12"/>
      <c r="P22" s="12"/>
      <c r="Q22" s="18"/>
      <c r="T22" s="12"/>
      <c r="U22" s="30" t="s">
        <v>464</v>
      </c>
      <c r="W22" s="30" t="s">
        <v>465</v>
      </c>
      <c r="Y22" s="30" t="s">
        <v>466</v>
      </c>
      <c r="Z22" s="30" t="s">
        <v>467</v>
      </c>
      <c r="AA22" s="62" t="s">
        <v>468</v>
      </c>
      <c r="AB22" s="62" t="s">
        <v>469</v>
      </c>
      <c r="AF22" s="28"/>
      <c r="AK22" s="39" t="str">
        <f t="shared" si="7"/>
        <v>U</v>
      </c>
    </row>
    <row r="23" spans="1:37" ht="13.5" customHeight="1" x14ac:dyDescent="0.15">
      <c r="A23" s="13" t="s">
        <v>470</v>
      </c>
      <c r="B23" s="14"/>
      <c r="C23" s="12" t="str">
        <f t="shared" si="9"/>
        <v/>
      </c>
      <c r="D23" s="12" t="str">
        <f>IF(C23="",D22,IF(D22&lt;&gt;"",CONCATENATE(D22,"、",C23),C23))</f>
        <v/>
      </c>
      <c r="F23" s="17" t="s">
        <v>471</v>
      </c>
      <c r="G23" s="16"/>
      <c r="H23" s="12" t="str">
        <f t="shared" si="1"/>
        <v/>
      </c>
      <c r="I23" s="12" t="str">
        <f t="shared" si="5"/>
        <v>一般会計</v>
      </c>
      <c r="K23" s="12"/>
      <c r="L23" s="12"/>
      <c r="O23" s="12"/>
      <c r="P23" s="12"/>
      <c r="Q23" s="18"/>
      <c r="T23" s="12"/>
      <c r="U23" s="30" t="s">
        <v>472</v>
      </c>
      <c r="W23" s="30" t="s">
        <v>473</v>
      </c>
      <c r="Y23" s="30" t="s">
        <v>474</v>
      </c>
      <c r="Z23" s="30" t="s">
        <v>475</v>
      </c>
      <c r="AA23" s="62" t="s">
        <v>476</v>
      </c>
      <c r="AB23" s="62" t="s">
        <v>477</v>
      </c>
      <c r="AF23" s="28"/>
      <c r="AK23" s="39" t="str">
        <f t="shared" si="7"/>
        <v>V</v>
      </c>
    </row>
    <row r="24" spans="1:37" ht="13.5" customHeight="1" x14ac:dyDescent="0.15">
      <c r="A24" s="73"/>
      <c r="B24" s="60"/>
      <c r="F24" s="17" t="s">
        <v>478</v>
      </c>
      <c r="G24" s="16"/>
      <c r="H24" s="12" t="str">
        <f t="shared" si="1"/>
        <v/>
      </c>
      <c r="I24" s="12" t="str">
        <f t="shared" si="5"/>
        <v>一般会計</v>
      </c>
      <c r="K24" s="12"/>
      <c r="L24" s="12"/>
      <c r="O24" s="12"/>
      <c r="P24" s="12"/>
      <c r="Q24" s="18"/>
      <c r="T24" s="12"/>
      <c r="U24" s="30" t="s">
        <v>479</v>
      </c>
      <c r="W24" s="30" t="s">
        <v>480</v>
      </c>
      <c r="Y24" s="30" t="s">
        <v>481</v>
      </c>
      <c r="Z24" s="30" t="s">
        <v>482</v>
      </c>
      <c r="AA24" s="62" t="s">
        <v>483</v>
      </c>
      <c r="AB24" s="62" t="s">
        <v>484</v>
      </c>
      <c r="AF24" s="28"/>
      <c r="AK24" s="39" t="str">
        <f>CHAR(CODE(AK23)+1)</f>
        <v>W</v>
      </c>
    </row>
    <row r="25" spans="1:37" ht="13.5" customHeight="1" x14ac:dyDescent="0.15">
      <c r="A25" s="12"/>
      <c r="B25" s="60"/>
      <c r="F25" s="17" t="s">
        <v>485</v>
      </c>
      <c r="G25" s="16"/>
      <c r="H25" s="12" t="str">
        <f t="shared" si="1"/>
        <v/>
      </c>
      <c r="I25" s="12" t="str">
        <f t="shared" si="5"/>
        <v>一般会計</v>
      </c>
      <c r="K25" s="12"/>
      <c r="L25" s="12"/>
      <c r="O25" s="12"/>
      <c r="P25" s="12"/>
      <c r="Q25" s="18"/>
      <c r="T25" s="12"/>
      <c r="U25" s="30" t="s">
        <v>486</v>
      </c>
      <c r="W25" s="55"/>
      <c r="Y25" s="30" t="s">
        <v>487</v>
      </c>
      <c r="Z25" s="30" t="s">
        <v>488</v>
      </c>
      <c r="AA25" s="62" t="s">
        <v>489</v>
      </c>
      <c r="AB25" s="62" t="s">
        <v>490</v>
      </c>
      <c r="AF25" s="28"/>
      <c r="AK25" s="39" t="str">
        <f t="shared" si="7"/>
        <v>X</v>
      </c>
    </row>
    <row r="26" spans="1:37" ht="13.5" customHeight="1" x14ac:dyDescent="0.15">
      <c r="A26" s="12"/>
      <c r="B26" s="60"/>
      <c r="F26" s="17" t="s">
        <v>491</v>
      </c>
      <c r="G26" s="16"/>
      <c r="H26" s="12" t="str">
        <f t="shared" si="1"/>
        <v/>
      </c>
      <c r="I26" s="12" t="str">
        <f t="shared" si="5"/>
        <v>一般会計</v>
      </c>
      <c r="K26" s="12"/>
      <c r="L26" s="12"/>
      <c r="O26" s="12"/>
      <c r="P26" s="12"/>
      <c r="Q26" s="18"/>
      <c r="T26" s="12"/>
      <c r="U26" s="30" t="s">
        <v>492</v>
      </c>
      <c r="Y26" s="30" t="s">
        <v>493</v>
      </c>
      <c r="Z26" s="30" t="s">
        <v>494</v>
      </c>
      <c r="AA26" s="62" t="s">
        <v>495</v>
      </c>
      <c r="AB26" s="62" t="s">
        <v>496</v>
      </c>
      <c r="AF26" s="28"/>
      <c r="AK26" s="39" t="str">
        <f t="shared" si="7"/>
        <v>Y</v>
      </c>
    </row>
    <row r="27" spans="1:37" ht="13.5" customHeight="1" x14ac:dyDescent="0.15">
      <c r="A27" s="12" t="str">
        <f>IF(D23="", "-", D23)</f>
        <v>-</v>
      </c>
      <c r="B27" s="12"/>
      <c r="F27" s="17" t="s">
        <v>497</v>
      </c>
      <c r="G27" s="16"/>
      <c r="H27" s="12" t="str">
        <f t="shared" si="1"/>
        <v/>
      </c>
      <c r="I27" s="12" t="str">
        <f t="shared" si="5"/>
        <v>一般会計</v>
      </c>
      <c r="K27" s="12"/>
      <c r="L27" s="12"/>
      <c r="O27" s="12"/>
      <c r="P27" s="12"/>
      <c r="Q27" s="18"/>
      <c r="T27" s="12"/>
      <c r="U27" s="30" t="s">
        <v>498</v>
      </c>
      <c r="Y27" s="30" t="s">
        <v>499</v>
      </c>
      <c r="Z27" s="30" t="s">
        <v>500</v>
      </c>
      <c r="AA27" s="62" t="s">
        <v>501</v>
      </c>
      <c r="AB27" s="62" t="s">
        <v>502</v>
      </c>
      <c r="AF27" s="28"/>
      <c r="AK27" s="39" t="str">
        <f>CHAR(CODE(AK26)+1)</f>
        <v>Z</v>
      </c>
    </row>
    <row r="28" spans="1:37" ht="13.5" customHeight="1" x14ac:dyDescent="0.15">
      <c r="B28" s="12"/>
      <c r="F28" s="17" t="s">
        <v>503</v>
      </c>
      <c r="G28" s="16"/>
      <c r="H28" s="12" t="str">
        <f t="shared" si="1"/>
        <v/>
      </c>
      <c r="I28" s="12" t="str">
        <f t="shared" si="5"/>
        <v>一般会計</v>
      </c>
      <c r="K28" s="12"/>
      <c r="L28" s="12"/>
      <c r="O28" s="12"/>
      <c r="P28" s="12"/>
      <c r="Q28" s="18"/>
      <c r="T28" s="12"/>
      <c r="U28" s="30" t="s">
        <v>504</v>
      </c>
      <c r="Y28" s="30" t="s">
        <v>505</v>
      </c>
      <c r="Z28" s="30" t="s">
        <v>506</v>
      </c>
      <c r="AA28" s="62" t="s">
        <v>507</v>
      </c>
      <c r="AB28" s="62" t="s">
        <v>508</v>
      </c>
      <c r="AF28" s="28"/>
      <c r="AK28" s="39" t="s">
        <v>509</v>
      </c>
    </row>
    <row r="29" spans="1:37" ht="13.5" customHeight="1" x14ac:dyDescent="0.15">
      <c r="A29" s="12"/>
      <c r="B29" s="12"/>
      <c r="F29" s="17" t="s">
        <v>510</v>
      </c>
      <c r="G29" s="16"/>
      <c r="H29" s="12" t="str">
        <f t="shared" si="1"/>
        <v/>
      </c>
      <c r="I29" s="12" t="str">
        <f t="shared" si="5"/>
        <v>一般会計</v>
      </c>
      <c r="K29" s="12"/>
      <c r="L29" s="12"/>
      <c r="O29" s="12"/>
      <c r="P29" s="12"/>
      <c r="Q29" s="18"/>
      <c r="T29" s="12"/>
      <c r="U29" s="30" t="s">
        <v>511</v>
      </c>
      <c r="Y29" s="30" t="s">
        <v>512</v>
      </c>
      <c r="Z29" s="30" t="s">
        <v>513</v>
      </c>
      <c r="AA29" s="62" t="s">
        <v>514</v>
      </c>
      <c r="AB29" s="62" t="s">
        <v>515</v>
      </c>
      <c r="AF29" s="28"/>
      <c r="AK29" s="39" t="str">
        <f t="shared" si="7"/>
        <v>b</v>
      </c>
    </row>
    <row r="30" spans="1:37" ht="13.5" customHeight="1" x14ac:dyDescent="0.15">
      <c r="A30" s="12"/>
      <c r="B30" s="12"/>
      <c r="F30" s="17" t="s">
        <v>516</v>
      </c>
      <c r="G30" s="16"/>
      <c r="H30" s="12" t="str">
        <f t="shared" si="1"/>
        <v/>
      </c>
      <c r="I30" s="12" t="str">
        <f t="shared" si="5"/>
        <v>一般会計</v>
      </c>
      <c r="K30" s="12"/>
      <c r="L30" s="12"/>
      <c r="O30" s="12"/>
      <c r="P30" s="12"/>
      <c r="Q30" s="18"/>
      <c r="T30" s="12"/>
      <c r="U30" s="30" t="s">
        <v>517</v>
      </c>
      <c r="Y30" s="30" t="s">
        <v>518</v>
      </c>
      <c r="Z30" s="30" t="s">
        <v>519</v>
      </c>
      <c r="AA30" s="62" t="s">
        <v>520</v>
      </c>
      <c r="AB30" s="62" t="s">
        <v>521</v>
      </c>
      <c r="AF30" s="28"/>
      <c r="AK30" s="39" t="str">
        <f t="shared" si="7"/>
        <v>c</v>
      </c>
    </row>
    <row r="31" spans="1:37" ht="13.5" customHeight="1" x14ac:dyDescent="0.15">
      <c r="A31" s="12"/>
      <c r="B31" s="12"/>
      <c r="F31" s="17" t="s">
        <v>522</v>
      </c>
      <c r="G31" s="16"/>
      <c r="H31" s="12" t="str">
        <f t="shared" si="1"/>
        <v/>
      </c>
      <c r="I31" s="12" t="str">
        <f t="shared" si="5"/>
        <v>一般会計</v>
      </c>
      <c r="K31" s="12"/>
      <c r="L31" s="12"/>
      <c r="O31" s="12"/>
      <c r="P31" s="12"/>
      <c r="Q31" s="18"/>
      <c r="T31" s="12"/>
      <c r="U31" s="30" t="s">
        <v>523</v>
      </c>
      <c r="Y31" s="30" t="s">
        <v>524</v>
      </c>
      <c r="Z31" s="30" t="s">
        <v>525</v>
      </c>
      <c r="AA31" s="62" t="s">
        <v>526</v>
      </c>
      <c r="AB31" s="62" t="s">
        <v>527</v>
      </c>
      <c r="AF31" s="28"/>
      <c r="AK31" s="39" t="str">
        <f t="shared" si="7"/>
        <v>d</v>
      </c>
    </row>
    <row r="32" spans="1:37" ht="13.5" customHeight="1" x14ac:dyDescent="0.15">
      <c r="A32" s="12"/>
      <c r="B32" s="12"/>
      <c r="F32" s="17" t="s">
        <v>528</v>
      </c>
      <c r="G32" s="16"/>
      <c r="H32" s="12" t="str">
        <f t="shared" si="1"/>
        <v/>
      </c>
      <c r="I32" s="12" t="str">
        <f t="shared" si="5"/>
        <v>一般会計</v>
      </c>
      <c r="K32" s="12"/>
      <c r="L32" s="12"/>
      <c r="O32" s="12"/>
      <c r="P32" s="12"/>
      <c r="Q32" s="18"/>
      <c r="T32" s="12"/>
      <c r="U32" s="30" t="s">
        <v>529</v>
      </c>
      <c r="Y32" s="30" t="s">
        <v>530</v>
      </c>
      <c r="Z32" s="30" t="s">
        <v>531</v>
      </c>
      <c r="AA32" s="62" t="s">
        <v>532</v>
      </c>
      <c r="AB32" s="62" t="s">
        <v>532</v>
      </c>
      <c r="AF32" s="28"/>
      <c r="AK32" s="39" t="str">
        <f t="shared" si="7"/>
        <v>e</v>
      </c>
    </row>
    <row r="33" spans="1:37" ht="13.5" customHeight="1" x14ac:dyDescent="0.15">
      <c r="A33" s="12"/>
      <c r="B33" s="12"/>
      <c r="F33" s="17" t="s">
        <v>533</v>
      </c>
      <c r="G33" s="16"/>
      <c r="H33" s="12" t="str">
        <f t="shared" si="1"/>
        <v/>
      </c>
      <c r="I33" s="12" t="str">
        <f t="shared" si="5"/>
        <v>一般会計</v>
      </c>
      <c r="K33" s="12"/>
      <c r="L33" s="12"/>
      <c r="O33" s="12"/>
      <c r="P33" s="12"/>
      <c r="Q33" s="18"/>
      <c r="T33" s="12"/>
      <c r="U33" s="30" t="s">
        <v>534</v>
      </c>
      <c r="Y33" s="30" t="s">
        <v>535</v>
      </c>
      <c r="Z33" s="30" t="s">
        <v>536</v>
      </c>
      <c r="AA33" s="55"/>
      <c r="AF33" s="28"/>
      <c r="AK33" s="39" t="str">
        <f t="shared" si="7"/>
        <v>f</v>
      </c>
    </row>
    <row r="34" spans="1:37" ht="13.5" customHeight="1" x14ac:dyDescent="0.15">
      <c r="A34" s="12"/>
      <c r="B34" s="12"/>
      <c r="F34" s="17" t="s">
        <v>537</v>
      </c>
      <c r="G34" s="16"/>
      <c r="H34" s="12" t="str">
        <f t="shared" si="1"/>
        <v/>
      </c>
      <c r="I34" s="12" t="str">
        <f t="shared" si="5"/>
        <v>一般会計</v>
      </c>
      <c r="K34" s="12"/>
      <c r="L34" s="12"/>
      <c r="O34" s="12"/>
      <c r="P34" s="12"/>
      <c r="Q34" s="18"/>
      <c r="T34" s="12"/>
      <c r="U34" s="30" t="s">
        <v>538</v>
      </c>
      <c r="Y34" s="30" t="s">
        <v>539</v>
      </c>
      <c r="Z34" s="30" t="s">
        <v>540</v>
      </c>
      <c r="AF34" s="28"/>
      <c r="AK34" s="39" t="str">
        <f t="shared" si="7"/>
        <v>g</v>
      </c>
    </row>
    <row r="35" spans="1:37" ht="13.5" customHeight="1" x14ac:dyDescent="0.15">
      <c r="A35" s="12"/>
      <c r="B35" s="12"/>
      <c r="F35" s="17" t="s">
        <v>541</v>
      </c>
      <c r="G35" s="16"/>
      <c r="H35" s="12" t="str">
        <f t="shared" si="1"/>
        <v/>
      </c>
      <c r="I35" s="12" t="str">
        <f t="shared" si="5"/>
        <v>一般会計</v>
      </c>
      <c r="K35" s="12"/>
      <c r="L35" s="12"/>
      <c r="O35" s="12"/>
      <c r="P35" s="12"/>
      <c r="Q35" s="18"/>
      <c r="T35" s="12"/>
      <c r="U35" s="30" t="s">
        <v>542</v>
      </c>
      <c r="Y35" s="30" t="s">
        <v>543</v>
      </c>
      <c r="Z35" s="30" t="s">
        <v>544</v>
      </c>
      <c r="AF35" s="28"/>
      <c r="AK35" s="39" t="str">
        <f t="shared" si="7"/>
        <v>h</v>
      </c>
    </row>
    <row r="36" spans="1:37" ht="13.5" customHeight="1" x14ac:dyDescent="0.15">
      <c r="A36" s="12"/>
      <c r="B36" s="12"/>
      <c r="F36" s="17" t="s">
        <v>545</v>
      </c>
      <c r="G36" s="16"/>
      <c r="H36" s="12" t="str">
        <f t="shared" si="1"/>
        <v/>
      </c>
      <c r="I36" s="12" t="str">
        <f t="shared" si="5"/>
        <v>一般会計</v>
      </c>
      <c r="K36" s="12"/>
      <c r="L36" s="12"/>
      <c r="O36" s="12"/>
      <c r="P36" s="12"/>
      <c r="Q36" s="18"/>
      <c r="T36" s="12"/>
      <c r="Y36" s="30" t="s">
        <v>546</v>
      </c>
      <c r="Z36" s="30" t="s">
        <v>547</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548</v>
      </c>
      <c r="Z37" s="30" t="s">
        <v>549</v>
      </c>
      <c r="AF37" s="28"/>
      <c r="AK37" s="39" t="str">
        <f t="shared" si="7"/>
        <v>j</v>
      </c>
    </row>
    <row r="38" spans="1:37" x14ac:dyDescent="0.15">
      <c r="A38" s="12"/>
      <c r="B38" s="12"/>
      <c r="F38" s="12"/>
      <c r="G38" s="18"/>
      <c r="K38" s="12"/>
      <c r="L38" s="12"/>
      <c r="O38" s="12"/>
      <c r="P38" s="12"/>
      <c r="Q38" s="18"/>
      <c r="T38" s="12"/>
      <c r="Y38" s="30" t="s">
        <v>550</v>
      </c>
      <c r="Z38" s="30" t="s">
        <v>551</v>
      </c>
      <c r="AF38" s="28"/>
      <c r="AK38" s="39" t="str">
        <f t="shared" si="7"/>
        <v>k</v>
      </c>
    </row>
    <row r="39" spans="1:37" x14ac:dyDescent="0.15">
      <c r="A39" s="12"/>
      <c r="B39" s="12"/>
      <c r="F39" s="12" t="str">
        <f>I37</f>
        <v>一般会計</v>
      </c>
      <c r="G39" s="18"/>
      <c r="K39" s="12"/>
      <c r="L39" s="12"/>
      <c r="O39" s="12"/>
      <c r="P39" s="12"/>
      <c r="Q39" s="18"/>
      <c r="T39" s="12"/>
      <c r="U39" s="30" t="s">
        <v>552</v>
      </c>
      <c r="Y39" s="30" t="s">
        <v>553</v>
      </c>
      <c r="Z39" s="30" t="s">
        <v>554</v>
      </c>
      <c r="AF39" s="28"/>
      <c r="AK39" s="39" t="str">
        <f t="shared" si="7"/>
        <v>l</v>
      </c>
    </row>
    <row r="40" spans="1:37" x14ac:dyDescent="0.15">
      <c r="A40" s="12"/>
      <c r="B40" s="12"/>
      <c r="F40" s="12"/>
      <c r="G40" s="18"/>
      <c r="K40" s="12"/>
      <c r="L40" s="12"/>
      <c r="O40" s="12"/>
      <c r="P40" s="12"/>
      <c r="Q40" s="18"/>
      <c r="T40" s="12"/>
      <c r="U40" s="30"/>
      <c r="Y40" s="30" t="s">
        <v>555</v>
      </c>
      <c r="Z40" s="30" t="s">
        <v>556</v>
      </c>
      <c r="AF40" s="28"/>
      <c r="AK40" s="39" t="str">
        <f t="shared" si="7"/>
        <v>m</v>
      </c>
    </row>
    <row r="41" spans="1:37" x14ac:dyDescent="0.15">
      <c r="A41" s="12"/>
      <c r="B41" s="12"/>
      <c r="F41" s="12"/>
      <c r="G41" s="18"/>
      <c r="K41" s="12"/>
      <c r="L41" s="12"/>
      <c r="O41" s="12"/>
      <c r="P41" s="12"/>
      <c r="Q41" s="18"/>
      <c r="T41" s="12"/>
      <c r="U41" s="30" t="s">
        <v>557</v>
      </c>
      <c r="Y41" s="30" t="s">
        <v>558</v>
      </c>
      <c r="Z41" s="30" t="s">
        <v>559</v>
      </c>
      <c r="AF41" s="28"/>
      <c r="AK41" s="39" t="str">
        <f t="shared" si="7"/>
        <v>n</v>
      </c>
    </row>
    <row r="42" spans="1:37" x14ac:dyDescent="0.15">
      <c r="A42" s="12"/>
      <c r="B42" s="12"/>
      <c r="F42" s="12"/>
      <c r="G42" s="18"/>
      <c r="K42" s="12"/>
      <c r="L42" s="12"/>
      <c r="O42" s="12"/>
      <c r="P42" s="12"/>
      <c r="Q42" s="18"/>
      <c r="T42" s="12"/>
      <c r="U42" s="30" t="s">
        <v>560</v>
      </c>
      <c r="Y42" s="30" t="s">
        <v>561</v>
      </c>
      <c r="Z42" s="30" t="s">
        <v>562</v>
      </c>
      <c r="AF42" s="28"/>
      <c r="AK42" s="39" t="str">
        <f t="shared" si="7"/>
        <v>o</v>
      </c>
    </row>
    <row r="43" spans="1:37" x14ac:dyDescent="0.15">
      <c r="A43" s="12"/>
      <c r="B43" s="12"/>
      <c r="F43" s="12"/>
      <c r="G43" s="18"/>
      <c r="K43" s="12"/>
      <c r="L43" s="12"/>
      <c r="O43" s="12"/>
      <c r="P43" s="12"/>
      <c r="Q43" s="18"/>
      <c r="T43" s="12"/>
      <c r="Y43" s="30" t="s">
        <v>563</v>
      </c>
      <c r="Z43" s="30" t="s">
        <v>564</v>
      </c>
      <c r="AF43" s="28"/>
      <c r="AK43" s="39" t="str">
        <f t="shared" si="7"/>
        <v>p</v>
      </c>
    </row>
    <row r="44" spans="1:37" x14ac:dyDescent="0.15">
      <c r="A44" s="12"/>
      <c r="B44" s="12"/>
      <c r="F44" s="12"/>
      <c r="G44" s="18"/>
      <c r="K44" s="12"/>
      <c r="L44" s="12"/>
      <c r="O44" s="12"/>
      <c r="P44" s="12"/>
      <c r="Q44" s="18"/>
      <c r="T44" s="12"/>
      <c r="Y44" s="30" t="s">
        <v>565</v>
      </c>
      <c r="Z44" s="30" t="s">
        <v>566</v>
      </c>
      <c r="AF44" s="28"/>
      <c r="AK44" s="39" t="str">
        <f t="shared" si="7"/>
        <v>q</v>
      </c>
    </row>
    <row r="45" spans="1:37" x14ac:dyDescent="0.15">
      <c r="A45" s="12"/>
      <c r="B45" s="12"/>
      <c r="F45" s="12"/>
      <c r="G45" s="18"/>
      <c r="K45" s="12"/>
      <c r="L45" s="12"/>
      <c r="O45" s="12"/>
      <c r="P45" s="12"/>
      <c r="Q45" s="18"/>
      <c r="T45" s="12"/>
      <c r="U45" s="27" t="s">
        <v>258</v>
      </c>
      <c r="Y45" s="30" t="s">
        <v>567</v>
      </c>
      <c r="Z45" s="30" t="s">
        <v>568</v>
      </c>
      <c r="AF45" s="28"/>
      <c r="AK45" s="39" t="str">
        <f t="shared" si="7"/>
        <v>r</v>
      </c>
    </row>
    <row r="46" spans="1:37" x14ac:dyDescent="0.15">
      <c r="A46" s="12"/>
      <c r="B46" s="12"/>
      <c r="F46" s="12"/>
      <c r="G46" s="18"/>
      <c r="K46" s="12"/>
      <c r="L46" s="12"/>
      <c r="O46" s="12"/>
      <c r="P46" s="12"/>
      <c r="Q46" s="18"/>
      <c r="T46" s="12"/>
      <c r="U46" s="68" t="s">
        <v>569</v>
      </c>
      <c r="Y46" s="30" t="s">
        <v>570</v>
      </c>
      <c r="Z46" s="30" t="s">
        <v>571</v>
      </c>
      <c r="AF46" s="28"/>
      <c r="AK46" s="39" t="str">
        <f t="shared" si="7"/>
        <v>s</v>
      </c>
    </row>
    <row r="47" spans="1:37" x14ac:dyDescent="0.15">
      <c r="A47" s="12"/>
      <c r="B47" s="12"/>
      <c r="F47" s="12"/>
      <c r="G47" s="18"/>
      <c r="K47" s="12"/>
      <c r="L47" s="12"/>
      <c r="O47" s="12"/>
      <c r="P47" s="12"/>
      <c r="Q47" s="18"/>
      <c r="T47" s="12"/>
      <c r="Y47" s="30" t="s">
        <v>572</v>
      </c>
      <c r="Z47" s="30" t="s">
        <v>573</v>
      </c>
      <c r="AF47" s="28"/>
      <c r="AK47" s="39" t="str">
        <f t="shared" si="7"/>
        <v>t</v>
      </c>
    </row>
    <row r="48" spans="1:37" x14ac:dyDescent="0.15">
      <c r="A48" s="12"/>
      <c r="B48" s="12"/>
      <c r="F48" s="12"/>
      <c r="G48" s="18"/>
      <c r="K48" s="12"/>
      <c r="L48" s="12"/>
      <c r="O48" s="12"/>
      <c r="P48" s="12"/>
      <c r="Q48" s="18"/>
      <c r="T48" s="12"/>
      <c r="U48" s="68">
        <v>2021</v>
      </c>
      <c r="Y48" s="30" t="s">
        <v>574</v>
      </c>
      <c r="Z48" s="30" t="s">
        <v>575</v>
      </c>
      <c r="AF48" s="28"/>
      <c r="AK48" s="39" t="str">
        <f t="shared" si="7"/>
        <v>u</v>
      </c>
    </row>
    <row r="49" spans="1:37" x14ac:dyDescent="0.15">
      <c r="A49" s="12"/>
      <c r="B49" s="12"/>
      <c r="F49" s="12"/>
      <c r="G49" s="18"/>
      <c r="K49" s="12"/>
      <c r="L49" s="12"/>
      <c r="O49" s="12"/>
      <c r="P49" s="12"/>
      <c r="Q49" s="18"/>
      <c r="T49" s="12"/>
      <c r="U49" s="68">
        <v>2022</v>
      </c>
      <c r="Y49" s="30" t="s">
        <v>576</v>
      </c>
      <c r="Z49" s="30" t="s">
        <v>577</v>
      </c>
      <c r="AF49" s="28"/>
      <c r="AK49" s="39" t="str">
        <f t="shared" si="7"/>
        <v>v</v>
      </c>
    </row>
    <row r="50" spans="1:37" x14ac:dyDescent="0.15">
      <c r="A50" s="12"/>
      <c r="B50" s="12"/>
      <c r="F50" s="12"/>
      <c r="G50" s="18"/>
      <c r="K50" s="12"/>
      <c r="L50" s="12"/>
      <c r="O50" s="12"/>
      <c r="P50" s="12"/>
      <c r="Q50" s="18"/>
      <c r="T50" s="12"/>
      <c r="U50" s="68">
        <v>2023</v>
      </c>
      <c r="Y50" s="30" t="s">
        <v>578</v>
      </c>
      <c r="Z50" s="30" t="s">
        <v>579</v>
      </c>
      <c r="AF50" s="28"/>
    </row>
    <row r="51" spans="1:37" x14ac:dyDescent="0.15">
      <c r="A51" s="12"/>
      <c r="B51" s="12"/>
      <c r="F51" s="12"/>
      <c r="G51" s="18"/>
      <c r="K51" s="12"/>
      <c r="L51" s="12"/>
      <c r="O51" s="12"/>
      <c r="P51" s="12"/>
      <c r="Q51" s="18"/>
      <c r="T51" s="12"/>
      <c r="U51" s="68">
        <v>2024</v>
      </c>
      <c r="Y51" s="30" t="s">
        <v>580</v>
      </c>
      <c r="Z51" s="30" t="s">
        <v>581</v>
      </c>
      <c r="AF51" s="28"/>
    </row>
    <row r="52" spans="1:37" x14ac:dyDescent="0.15">
      <c r="A52" s="12"/>
      <c r="B52" s="12"/>
      <c r="F52" s="12"/>
      <c r="G52" s="18"/>
      <c r="K52" s="12"/>
      <c r="L52" s="12"/>
      <c r="O52" s="12"/>
      <c r="P52" s="12"/>
      <c r="Q52" s="18"/>
      <c r="T52" s="12"/>
      <c r="U52" s="68">
        <v>2025</v>
      </c>
      <c r="Y52" s="30" t="s">
        <v>582</v>
      </c>
      <c r="Z52" s="30" t="s">
        <v>583</v>
      </c>
      <c r="AF52" s="28"/>
    </row>
    <row r="53" spans="1:37" x14ac:dyDescent="0.15">
      <c r="A53" s="12"/>
      <c r="B53" s="12"/>
      <c r="F53" s="12"/>
      <c r="G53" s="18"/>
      <c r="K53" s="12"/>
      <c r="L53" s="12"/>
      <c r="O53" s="12"/>
      <c r="P53" s="12"/>
      <c r="Q53" s="18"/>
      <c r="T53" s="12"/>
      <c r="U53" s="68">
        <v>2026</v>
      </c>
      <c r="Y53" s="30" t="s">
        <v>584</v>
      </c>
      <c r="Z53" s="30" t="s">
        <v>585</v>
      </c>
      <c r="AF53" s="28"/>
    </row>
    <row r="54" spans="1:37" x14ac:dyDescent="0.15">
      <c r="A54" s="12"/>
      <c r="B54" s="12"/>
      <c r="F54" s="12"/>
      <c r="G54" s="18"/>
      <c r="K54" s="12"/>
      <c r="L54" s="12"/>
      <c r="O54" s="12"/>
      <c r="P54" s="12"/>
      <c r="Q54" s="18"/>
      <c r="T54" s="12"/>
      <c r="Y54" s="30" t="s">
        <v>586</v>
      </c>
      <c r="Z54" s="30" t="s">
        <v>587</v>
      </c>
      <c r="AF54" s="28"/>
    </row>
    <row r="55" spans="1:37" x14ac:dyDescent="0.15">
      <c r="A55" s="12"/>
      <c r="B55" s="12"/>
      <c r="F55" s="12"/>
      <c r="G55" s="18"/>
      <c r="K55" s="12"/>
      <c r="L55" s="12"/>
      <c r="O55" s="12"/>
      <c r="P55" s="12"/>
      <c r="Q55" s="18"/>
      <c r="T55" s="12"/>
      <c r="Y55" s="30" t="s">
        <v>588</v>
      </c>
      <c r="Z55" s="30" t="s">
        <v>589</v>
      </c>
      <c r="AF55" s="28"/>
    </row>
    <row r="56" spans="1:37" x14ac:dyDescent="0.15">
      <c r="A56" s="12"/>
      <c r="B56" s="12"/>
      <c r="F56" s="12"/>
      <c r="G56" s="18"/>
      <c r="K56" s="12"/>
      <c r="L56" s="12"/>
      <c r="O56" s="12"/>
      <c r="P56" s="12"/>
      <c r="Q56" s="18"/>
      <c r="T56" s="12"/>
      <c r="U56" s="68">
        <v>20</v>
      </c>
      <c r="Y56" s="30" t="s">
        <v>590</v>
      </c>
      <c r="Z56" s="30" t="s">
        <v>591</v>
      </c>
      <c r="AF56" s="28"/>
    </row>
    <row r="57" spans="1:37" x14ac:dyDescent="0.15">
      <c r="A57" s="12"/>
      <c r="B57" s="12"/>
      <c r="F57" s="12"/>
      <c r="G57" s="18"/>
      <c r="K57" s="12"/>
      <c r="L57" s="12"/>
      <c r="O57" s="12"/>
      <c r="P57" s="12"/>
      <c r="Q57" s="18"/>
      <c r="T57" s="12"/>
      <c r="U57" s="30" t="s">
        <v>592</v>
      </c>
      <c r="Y57" s="30" t="s">
        <v>593</v>
      </c>
      <c r="Z57" s="30" t="s">
        <v>594</v>
      </c>
      <c r="AF57" s="28"/>
    </row>
    <row r="58" spans="1:37" x14ac:dyDescent="0.15">
      <c r="A58" s="12"/>
      <c r="B58" s="12"/>
      <c r="F58" s="12"/>
      <c r="G58" s="18"/>
      <c r="K58" s="12"/>
      <c r="L58" s="12"/>
      <c r="O58" s="12"/>
      <c r="P58" s="12"/>
      <c r="Q58" s="18"/>
      <c r="T58" s="12"/>
      <c r="U58" s="30" t="s">
        <v>283</v>
      </c>
      <c r="Y58" s="30" t="s">
        <v>595</v>
      </c>
      <c r="Z58" s="30" t="s">
        <v>596</v>
      </c>
      <c r="AF58" s="28"/>
    </row>
    <row r="59" spans="1:37" x14ac:dyDescent="0.15">
      <c r="A59" s="12"/>
      <c r="B59" s="12"/>
      <c r="F59" s="12"/>
      <c r="G59" s="18"/>
      <c r="K59" s="12"/>
      <c r="L59" s="12"/>
      <c r="O59" s="12"/>
      <c r="P59" s="12"/>
      <c r="Q59" s="18"/>
      <c r="T59" s="12"/>
      <c r="Y59" s="30" t="s">
        <v>597</v>
      </c>
      <c r="Z59" s="30" t="s">
        <v>598</v>
      </c>
      <c r="AF59" s="28"/>
    </row>
    <row r="60" spans="1:37" x14ac:dyDescent="0.15">
      <c r="A60" s="12"/>
      <c r="B60" s="12"/>
      <c r="F60" s="12"/>
      <c r="G60" s="18"/>
      <c r="K60" s="12"/>
      <c r="L60" s="12"/>
      <c r="O60" s="12"/>
      <c r="P60" s="12"/>
      <c r="Q60" s="18"/>
      <c r="T60" s="12"/>
      <c r="Y60" s="30" t="s">
        <v>599</v>
      </c>
      <c r="Z60" s="30" t="s">
        <v>600</v>
      </c>
      <c r="AF60" s="28"/>
    </row>
    <row r="61" spans="1:37" x14ac:dyDescent="0.15">
      <c r="A61" s="12"/>
      <c r="B61" s="12"/>
      <c r="F61" s="12"/>
      <c r="G61" s="18"/>
      <c r="K61" s="12"/>
      <c r="L61" s="12"/>
      <c r="O61" s="12"/>
      <c r="P61" s="12"/>
      <c r="Q61" s="18"/>
      <c r="T61" s="12"/>
      <c r="Y61" s="30" t="s">
        <v>601</v>
      </c>
      <c r="Z61" s="30" t="s">
        <v>602</v>
      </c>
      <c r="AF61" s="28"/>
    </row>
    <row r="62" spans="1:37" x14ac:dyDescent="0.15">
      <c r="A62" s="12"/>
      <c r="B62" s="12"/>
      <c r="F62" s="12"/>
      <c r="G62" s="18"/>
      <c r="K62" s="12"/>
      <c r="L62" s="12"/>
      <c r="O62" s="12"/>
      <c r="P62" s="12"/>
      <c r="Q62" s="18"/>
      <c r="T62" s="12"/>
      <c r="Y62" s="30" t="s">
        <v>603</v>
      </c>
      <c r="Z62" s="30" t="s">
        <v>604</v>
      </c>
      <c r="AF62" s="28"/>
    </row>
    <row r="63" spans="1:37" x14ac:dyDescent="0.15">
      <c r="A63" s="12"/>
      <c r="B63" s="12"/>
      <c r="F63" s="12"/>
      <c r="G63" s="18"/>
      <c r="K63" s="12"/>
      <c r="L63" s="12"/>
      <c r="O63" s="12"/>
      <c r="P63" s="12"/>
      <c r="Q63" s="18"/>
      <c r="T63" s="12"/>
      <c r="Y63" s="30" t="s">
        <v>605</v>
      </c>
      <c r="Z63" s="30" t="s">
        <v>606</v>
      </c>
      <c r="AF63" s="28"/>
    </row>
    <row r="64" spans="1:37" x14ac:dyDescent="0.15">
      <c r="A64" s="12"/>
      <c r="B64" s="12"/>
      <c r="F64" s="12"/>
      <c r="G64" s="18"/>
      <c r="K64" s="12"/>
      <c r="L64" s="12"/>
      <c r="O64" s="12"/>
      <c r="P64" s="12"/>
      <c r="Q64" s="18"/>
      <c r="T64" s="12"/>
      <c r="Y64" s="30" t="s">
        <v>607</v>
      </c>
      <c r="Z64" s="30" t="s">
        <v>608</v>
      </c>
      <c r="AF64" s="28"/>
    </row>
    <row r="65" spans="1:32" x14ac:dyDescent="0.15">
      <c r="A65" s="12"/>
      <c r="B65" s="12"/>
      <c r="F65" s="12"/>
      <c r="G65" s="18"/>
      <c r="K65" s="12"/>
      <c r="L65" s="12"/>
      <c r="O65" s="12"/>
      <c r="P65" s="12"/>
      <c r="Q65" s="18"/>
      <c r="T65" s="12"/>
      <c r="Y65" s="30" t="s">
        <v>609</v>
      </c>
      <c r="Z65" s="30" t="s">
        <v>610</v>
      </c>
      <c r="AF65" s="28"/>
    </row>
    <row r="66" spans="1:32" x14ac:dyDescent="0.15">
      <c r="A66" s="12"/>
      <c r="B66" s="12"/>
      <c r="F66" s="12"/>
      <c r="G66" s="18"/>
      <c r="K66" s="12"/>
      <c r="L66" s="12"/>
      <c r="O66" s="12"/>
      <c r="P66" s="12"/>
      <c r="Q66" s="18"/>
      <c r="T66" s="12"/>
      <c r="Y66" s="30" t="s">
        <v>611</v>
      </c>
      <c r="Z66" s="30" t="s">
        <v>612</v>
      </c>
      <c r="AF66" s="28"/>
    </row>
    <row r="67" spans="1:32" x14ac:dyDescent="0.15">
      <c r="A67" s="12"/>
      <c r="B67" s="12"/>
      <c r="F67" s="12"/>
      <c r="G67" s="18"/>
      <c r="K67" s="12"/>
      <c r="L67" s="12"/>
      <c r="O67" s="12"/>
      <c r="P67" s="12"/>
      <c r="Q67" s="18"/>
      <c r="T67" s="12"/>
      <c r="Y67" s="30" t="s">
        <v>613</v>
      </c>
      <c r="Z67" s="30" t="s">
        <v>614</v>
      </c>
      <c r="AF67" s="28"/>
    </row>
    <row r="68" spans="1:32" x14ac:dyDescent="0.15">
      <c r="A68" s="12"/>
      <c r="B68" s="12"/>
      <c r="F68" s="12"/>
      <c r="G68" s="18"/>
      <c r="K68" s="12"/>
      <c r="L68" s="12"/>
      <c r="O68" s="12"/>
      <c r="P68" s="12"/>
      <c r="Q68" s="18"/>
      <c r="T68" s="12"/>
      <c r="Y68" s="30" t="s">
        <v>615</v>
      </c>
      <c r="Z68" s="30" t="s">
        <v>616</v>
      </c>
      <c r="AF68" s="28"/>
    </row>
    <row r="69" spans="1:32" x14ac:dyDescent="0.15">
      <c r="A69" s="12"/>
      <c r="B69" s="12"/>
      <c r="F69" s="12"/>
      <c r="G69" s="18"/>
      <c r="K69" s="12"/>
      <c r="L69" s="12"/>
      <c r="O69" s="12"/>
      <c r="P69" s="12"/>
      <c r="Q69" s="18"/>
      <c r="T69" s="12"/>
      <c r="Y69" s="30" t="s">
        <v>617</v>
      </c>
      <c r="Z69" s="30" t="s">
        <v>618</v>
      </c>
      <c r="AF69" s="28"/>
    </row>
    <row r="70" spans="1:32" x14ac:dyDescent="0.15">
      <c r="A70" s="12"/>
      <c r="B70" s="12"/>
      <c r="Y70" s="30" t="s">
        <v>619</v>
      </c>
      <c r="Z70" s="30" t="s">
        <v>620</v>
      </c>
    </row>
    <row r="71" spans="1:32" x14ac:dyDescent="0.15">
      <c r="Y71" s="30" t="s">
        <v>621</v>
      </c>
      <c r="Z71" s="30" t="s">
        <v>622</v>
      </c>
    </row>
    <row r="72" spans="1:32" x14ac:dyDescent="0.15">
      <c r="Y72" s="30" t="s">
        <v>623</v>
      </c>
      <c r="Z72" s="30" t="s">
        <v>624</v>
      </c>
    </row>
    <row r="73" spans="1:32" x14ac:dyDescent="0.15">
      <c r="Y73" s="30" t="s">
        <v>625</v>
      </c>
      <c r="Z73" s="30" t="s">
        <v>626</v>
      </c>
    </row>
    <row r="74" spans="1:32" x14ac:dyDescent="0.15">
      <c r="Y74" s="30" t="s">
        <v>627</v>
      </c>
      <c r="Z74" s="30" t="s">
        <v>628</v>
      </c>
    </row>
    <row r="75" spans="1:32" x14ac:dyDescent="0.15">
      <c r="Y75" s="30" t="s">
        <v>629</v>
      </c>
      <c r="Z75" s="30" t="s">
        <v>630</v>
      </c>
    </row>
    <row r="76" spans="1:32" x14ac:dyDescent="0.15">
      <c r="Y76" s="30" t="s">
        <v>631</v>
      </c>
      <c r="Z76" s="30" t="s">
        <v>632</v>
      </c>
    </row>
    <row r="77" spans="1:32" x14ac:dyDescent="0.15">
      <c r="Y77" s="30" t="s">
        <v>633</v>
      </c>
      <c r="Z77" s="30" t="s">
        <v>634</v>
      </c>
    </row>
    <row r="78" spans="1:32" x14ac:dyDescent="0.15">
      <c r="Y78" s="30" t="s">
        <v>635</v>
      </c>
      <c r="Z78" s="30" t="s">
        <v>636</v>
      </c>
    </row>
    <row r="79" spans="1:32" x14ac:dyDescent="0.15">
      <c r="Y79" s="30" t="s">
        <v>637</v>
      </c>
      <c r="Z79" s="30" t="s">
        <v>638</v>
      </c>
    </row>
    <row r="80" spans="1:32" x14ac:dyDescent="0.15">
      <c r="Y80" s="30" t="s">
        <v>639</v>
      </c>
      <c r="Z80" s="30" t="s">
        <v>640</v>
      </c>
    </row>
    <row r="81" spans="25:26" x14ac:dyDescent="0.15">
      <c r="Y81" s="30" t="s">
        <v>641</v>
      </c>
      <c r="Z81" s="30" t="s">
        <v>642</v>
      </c>
    </row>
    <row r="82" spans="25:26" x14ac:dyDescent="0.15">
      <c r="Y82" s="30" t="s">
        <v>643</v>
      </c>
      <c r="Z82" s="30" t="s">
        <v>644</v>
      </c>
    </row>
    <row r="83" spans="25:26" x14ac:dyDescent="0.15">
      <c r="Y83" s="30" t="s">
        <v>645</v>
      </c>
      <c r="Z83" s="30" t="s">
        <v>646</v>
      </c>
    </row>
    <row r="84" spans="25:26" x14ac:dyDescent="0.15">
      <c r="Y84" s="30" t="s">
        <v>647</v>
      </c>
      <c r="Z84" s="30" t="s">
        <v>648</v>
      </c>
    </row>
    <row r="85" spans="25:26" x14ac:dyDescent="0.15">
      <c r="Y85" s="30" t="s">
        <v>649</v>
      </c>
      <c r="Z85" s="30" t="s">
        <v>650</v>
      </c>
    </row>
    <row r="86" spans="25:26" x14ac:dyDescent="0.15">
      <c r="Y86" s="30" t="s">
        <v>651</v>
      </c>
      <c r="Z86" s="30" t="s">
        <v>652</v>
      </c>
    </row>
    <row r="87" spans="25:26" x14ac:dyDescent="0.15">
      <c r="Y87" s="30" t="s">
        <v>653</v>
      </c>
      <c r="Z87" s="30" t="s">
        <v>654</v>
      </c>
    </row>
    <row r="88" spans="25:26" x14ac:dyDescent="0.15">
      <c r="Y88" s="30" t="s">
        <v>655</v>
      </c>
      <c r="Z88" s="30" t="s">
        <v>656</v>
      </c>
    </row>
    <row r="89" spans="25:26" x14ac:dyDescent="0.15">
      <c r="Y89" s="30" t="s">
        <v>657</v>
      </c>
      <c r="Z89" s="30" t="s">
        <v>658</v>
      </c>
    </row>
    <row r="90" spans="25:26" x14ac:dyDescent="0.15">
      <c r="Y90" s="30" t="s">
        <v>659</v>
      </c>
      <c r="Z90" s="30" t="s">
        <v>660</v>
      </c>
    </row>
    <row r="91" spans="25:26" x14ac:dyDescent="0.15">
      <c r="Y91" s="30" t="s">
        <v>661</v>
      </c>
      <c r="Z91" s="30" t="s">
        <v>662</v>
      </c>
    </row>
    <row r="92" spans="25:26" x14ac:dyDescent="0.15">
      <c r="Y92" s="30" t="s">
        <v>663</v>
      </c>
      <c r="Z92" s="30" t="s">
        <v>664</v>
      </c>
    </row>
    <row r="93" spans="25:26" x14ac:dyDescent="0.15">
      <c r="Y93" s="30" t="s">
        <v>665</v>
      </c>
      <c r="Z93" s="30" t="s">
        <v>666</v>
      </c>
    </row>
    <row r="94" spans="25:26" x14ac:dyDescent="0.15">
      <c r="Y94" s="30" t="s">
        <v>667</v>
      </c>
      <c r="Z94" s="30" t="s">
        <v>668</v>
      </c>
    </row>
    <row r="95" spans="25:26" x14ac:dyDescent="0.15">
      <c r="Y95" s="30" t="s">
        <v>669</v>
      </c>
      <c r="Z95" s="30" t="s">
        <v>670</v>
      </c>
    </row>
    <row r="96" spans="25:26" x14ac:dyDescent="0.15">
      <c r="Y96" s="30" t="s">
        <v>671</v>
      </c>
      <c r="Z96" s="30" t="s">
        <v>274</v>
      </c>
    </row>
    <row r="97" spans="25:26" x14ac:dyDescent="0.15">
      <c r="Y97" s="30" t="s">
        <v>13</v>
      </c>
      <c r="Z97" s="30" t="s">
        <v>288</v>
      </c>
    </row>
    <row r="98" spans="25:26" x14ac:dyDescent="0.15">
      <c r="Y98" s="30" t="s">
        <v>57</v>
      </c>
      <c r="Z98" s="30" t="s">
        <v>302</v>
      </c>
    </row>
    <row r="99" spans="25:26" x14ac:dyDescent="0.15">
      <c r="Y99" s="30" t="s">
        <v>672</v>
      </c>
      <c r="Z99" s="30" t="s">
        <v>313</v>
      </c>
    </row>
    <row r="100" spans="25:26" x14ac:dyDescent="0.15">
      <c r="Y100" s="30" t="s">
        <v>673</v>
      </c>
      <c r="Z100" s="30" t="s">
        <v>327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purl.org/dc/dcmitype/"/>
    <ds:schemaRef ds:uri="2d5f1945-286f-4658-a685-0dc25831e22f"/>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FBA1376E-82DB-4D6C-B33A-D646C0617999"/>
    <ds:schemaRef ds:uri="http://purl.org/dc/elements/1.1/"/>
    <ds:schemaRef ds:uri="http://schemas.openxmlformats.org/package/2006/metadata/core-properties"/>
    <ds:schemaRef ds:uri="71923be8-99dd-4baf-9eec-97c540488ea5"/>
    <ds:schemaRef ds:uri="http://purl.org/dc/terms/"/>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2FAA6439-51CE-4B7E-A4A0-9E42E1E3A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